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Документи\Клиенты\Александр продакшн\Відновлення експериментальної майстерні 2024\"/>
    </mc:Choice>
  </mc:AlternateContent>
  <xr:revisionPtr revIDLastSave="0" documentId="8_{6D643654-C36D-4A3A-A786-13FFC78A76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A2" i="2" l="1"/>
  <c r="I18" i="3"/>
  <c r="G52" i="2" l="1"/>
  <c r="H52" i="2"/>
  <c r="I52" i="2"/>
  <c r="M52" i="2"/>
  <c r="P52" i="2"/>
  <c r="S52" i="2"/>
  <c r="V52" i="2"/>
  <c r="I99" i="2"/>
  <c r="H99" i="2"/>
  <c r="G99" i="2"/>
  <c r="I98" i="2"/>
  <c r="H98" i="2"/>
  <c r="G98" i="2"/>
  <c r="I97" i="2"/>
  <c r="H97" i="2"/>
  <c r="G97" i="2"/>
  <c r="W52" i="2" l="1"/>
  <c r="J52" i="2"/>
  <c r="X52" i="2" s="1"/>
  <c r="Y52" i="2" s="1"/>
  <c r="Z52" i="2" s="1"/>
  <c r="J97" i="2"/>
  <c r="J99" i="2"/>
  <c r="J98" i="2"/>
  <c r="J27" i="1"/>
  <c r="I15" i="3"/>
  <c r="E22" i="3"/>
  <c r="F22" i="3"/>
  <c r="D22" i="3"/>
  <c r="I22" i="3" l="1"/>
  <c r="G134" i="2"/>
  <c r="G133" i="2"/>
  <c r="S24" i="2"/>
  <c r="P24" i="2"/>
  <c r="M24" i="2"/>
  <c r="V53" i="2"/>
  <c r="V54" i="2"/>
  <c r="S53" i="2"/>
  <c r="S54" i="2"/>
  <c r="P53" i="2"/>
  <c r="P54" i="2"/>
  <c r="M53" i="2"/>
  <c r="M54" i="2"/>
  <c r="H53" i="2"/>
  <c r="I53" i="2"/>
  <c r="H54" i="2"/>
  <c r="I54" i="2"/>
  <c r="I51" i="2"/>
  <c r="H51" i="2"/>
  <c r="G54" i="2"/>
  <c r="G53" i="2"/>
  <c r="G51" i="2"/>
  <c r="I23" i="2"/>
  <c r="I24" i="2"/>
  <c r="I25" i="2"/>
  <c r="H23" i="2"/>
  <c r="H24" i="2"/>
  <c r="H25" i="2"/>
  <c r="I22" i="2"/>
  <c r="H22" i="2"/>
  <c r="G25" i="2"/>
  <c r="G24" i="2"/>
  <c r="G23" i="2"/>
  <c r="G22" i="2"/>
  <c r="J53" i="2" l="1"/>
  <c r="X53" i="2" s="1"/>
  <c r="J24" i="2"/>
  <c r="X24" i="2" s="1"/>
  <c r="W54" i="2"/>
  <c r="J54" i="2"/>
  <c r="X54" i="2" s="1"/>
  <c r="J23" i="2"/>
  <c r="W24" i="2"/>
  <c r="W53" i="2"/>
  <c r="J25" i="2"/>
  <c r="Y24" i="2" l="1"/>
  <c r="Z24" i="2" s="1"/>
  <c r="Y54" i="2"/>
  <c r="Z54" i="2" s="1"/>
  <c r="Y53" i="2"/>
  <c r="Z53" i="2" s="1"/>
  <c r="I38" i="3"/>
  <c r="F38" i="3"/>
  <c r="D38" i="3"/>
  <c r="I28" i="3"/>
  <c r="F28" i="3"/>
  <c r="D28" i="3"/>
  <c r="V175" i="2"/>
  <c r="S175" i="2"/>
  <c r="P175" i="2"/>
  <c r="M175" i="2"/>
  <c r="J175" i="2"/>
  <c r="G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V172" i="2"/>
  <c r="S172" i="2"/>
  <c r="P172" i="2"/>
  <c r="M172" i="2"/>
  <c r="J172" i="2"/>
  <c r="G172" i="2"/>
  <c r="V171" i="2"/>
  <c r="S171" i="2"/>
  <c r="P171" i="2"/>
  <c r="M171" i="2"/>
  <c r="J171" i="2"/>
  <c r="G171" i="2"/>
  <c r="T170" i="2"/>
  <c r="Q170" i="2"/>
  <c r="N170" i="2"/>
  <c r="K170" i="2"/>
  <c r="H170" i="2"/>
  <c r="E170" i="2"/>
  <c r="V169" i="2"/>
  <c r="S169" i="2"/>
  <c r="P169" i="2"/>
  <c r="M169" i="2"/>
  <c r="J169" i="2"/>
  <c r="G169" i="2"/>
  <c r="V168" i="2"/>
  <c r="S168" i="2"/>
  <c r="P168" i="2"/>
  <c r="M168" i="2"/>
  <c r="J168" i="2"/>
  <c r="G168" i="2"/>
  <c r="V167" i="2"/>
  <c r="S167" i="2"/>
  <c r="P167" i="2"/>
  <c r="M167" i="2"/>
  <c r="J167" i="2"/>
  <c r="G167" i="2"/>
  <c r="T166" i="2"/>
  <c r="Q166" i="2"/>
  <c r="N166" i="2"/>
  <c r="K166" i="2"/>
  <c r="H166" i="2"/>
  <c r="E166" i="2"/>
  <c r="V165" i="2"/>
  <c r="S165" i="2"/>
  <c r="P165" i="2"/>
  <c r="M165" i="2"/>
  <c r="J165" i="2"/>
  <c r="G165" i="2"/>
  <c r="V164" i="2"/>
  <c r="S164" i="2"/>
  <c r="P164" i="2"/>
  <c r="M164" i="2"/>
  <c r="J164" i="2"/>
  <c r="G164" i="2"/>
  <c r="V163" i="2"/>
  <c r="S163" i="2"/>
  <c r="P163" i="2"/>
  <c r="M163" i="2"/>
  <c r="J163" i="2"/>
  <c r="G163" i="2"/>
  <c r="V162" i="2"/>
  <c r="S162" i="2"/>
  <c r="P162" i="2"/>
  <c r="M162" i="2"/>
  <c r="J162" i="2"/>
  <c r="G162" i="2"/>
  <c r="T161" i="2"/>
  <c r="Q161" i="2"/>
  <c r="N161" i="2"/>
  <c r="K161" i="2"/>
  <c r="H161" i="2"/>
  <c r="E161" i="2"/>
  <c r="V160" i="2"/>
  <c r="S160" i="2"/>
  <c r="P160" i="2"/>
  <c r="M160" i="2"/>
  <c r="J160" i="2"/>
  <c r="G160" i="2"/>
  <c r="V159" i="2"/>
  <c r="S159" i="2"/>
  <c r="P159" i="2"/>
  <c r="M159" i="2"/>
  <c r="J159" i="2"/>
  <c r="G159" i="2"/>
  <c r="V158" i="2"/>
  <c r="S158" i="2"/>
  <c r="P158" i="2"/>
  <c r="M158" i="2"/>
  <c r="J158" i="2"/>
  <c r="G158" i="2"/>
  <c r="V157" i="2"/>
  <c r="S157" i="2"/>
  <c r="P157" i="2"/>
  <c r="M157" i="2"/>
  <c r="J157" i="2"/>
  <c r="G157" i="2"/>
  <c r="T156" i="2"/>
  <c r="Q156" i="2"/>
  <c r="N156" i="2"/>
  <c r="K156" i="2"/>
  <c r="H156" i="2"/>
  <c r="E156" i="2"/>
  <c r="T154" i="2"/>
  <c r="Q154" i="2"/>
  <c r="N154" i="2"/>
  <c r="K154" i="2"/>
  <c r="H154" i="2"/>
  <c r="E154" i="2"/>
  <c r="V153" i="2"/>
  <c r="S153" i="2"/>
  <c r="P153" i="2"/>
  <c r="M153" i="2"/>
  <c r="J153" i="2"/>
  <c r="G153" i="2"/>
  <c r="V152" i="2"/>
  <c r="S152" i="2"/>
  <c r="P152" i="2"/>
  <c r="M152" i="2"/>
  <c r="J152" i="2"/>
  <c r="G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T148" i="2"/>
  <c r="Q148" i="2"/>
  <c r="N148" i="2"/>
  <c r="K148" i="2"/>
  <c r="H148" i="2"/>
  <c r="E148" i="2"/>
  <c r="V147" i="2"/>
  <c r="S147" i="2"/>
  <c r="P147" i="2"/>
  <c r="M147" i="2"/>
  <c r="J147" i="2"/>
  <c r="G147" i="2"/>
  <c r="V146" i="2"/>
  <c r="S146" i="2"/>
  <c r="P146" i="2"/>
  <c r="M146" i="2"/>
  <c r="J146" i="2"/>
  <c r="G146" i="2"/>
  <c r="T144" i="2"/>
  <c r="Q144" i="2"/>
  <c r="N144" i="2"/>
  <c r="K144" i="2"/>
  <c r="H144" i="2"/>
  <c r="E144" i="2"/>
  <c r="V143" i="2"/>
  <c r="S143" i="2"/>
  <c r="P143" i="2"/>
  <c r="M143" i="2"/>
  <c r="J143" i="2"/>
  <c r="G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V140" i="2"/>
  <c r="S140" i="2"/>
  <c r="P140" i="2"/>
  <c r="M140" i="2"/>
  <c r="J140" i="2"/>
  <c r="G140" i="2"/>
  <c r="V139" i="2"/>
  <c r="S139" i="2"/>
  <c r="P139" i="2"/>
  <c r="M139" i="2"/>
  <c r="J139" i="2"/>
  <c r="G139" i="2"/>
  <c r="T137" i="2"/>
  <c r="Q137" i="2"/>
  <c r="N137" i="2"/>
  <c r="K137" i="2"/>
  <c r="H137" i="2"/>
  <c r="E137" i="2"/>
  <c r="V136" i="2"/>
  <c r="S136" i="2"/>
  <c r="P136" i="2"/>
  <c r="M136" i="2"/>
  <c r="J136" i="2"/>
  <c r="G136" i="2"/>
  <c r="V135" i="2"/>
  <c r="S135" i="2"/>
  <c r="P135" i="2"/>
  <c r="M135" i="2"/>
  <c r="J135" i="2"/>
  <c r="G135" i="2"/>
  <c r="V134" i="2"/>
  <c r="S134" i="2"/>
  <c r="P134" i="2"/>
  <c r="M134" i="2"/>
  <c r="J134" i="2"/>
  <c r="V133" i="2"/>
  <c r="S133" i="2"/>
  <c r="P133" i="2"/>
  <c r="M133" i="2"/>
  <c r="J133" i="2"/>
  <c r="V132" i="2"/>
  <c r="S132" i="2"/>
  <c r="P132" i="2"/>
  <c r="M132" i="2"/>
  <c r="J132" i="2"/>
  <c r="G132" i="2"/>
  <c r="V131" i="2"/>
  <c r="S131" i="2"/>
  <c r="P131" i="2"/>
  <c r="M131" i="2"/>
  <c r="J131" i="2"/>
  <c r="G131" i="2"/>
  <c r="T129" i="2"/>
  <c r="Q129" i="2"/>
  <c r="N129" i="2"/>
  <c r="K129" i="2"/>
  <c r="H129" i="2"/>
  <c r="E129" i="2"/>
  <c r="V128" i="2"/>
  <c r="S128" i="2"/>
  <c r="P128" i="2"/>
  <c r="M128" i="2"/>
  <c r="J128" i="2"/>
  <c r="G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T121" i="2"/>
  <c r="Q121" i="2"/>
  <c r="N121" i="2"/>
  <c r="K121" i="2"/>
  <c r="H121" i="2"/>
  <c r="E121" i="2"/>
  <c r="V120" i="2"/>
  <c r="S120" i="2"/>
  <c r="P120" i="2"/>
  <c r="M120" i="2"/>
  <c r="J120" i="2"/>
  <c r="G120" i="2"/>
  <c r="V119" i="2"/>
  <c r="S119" i="2"/>
  <c r="P119" i="2"/>
  <c r="M119" i="2"/>
  <c r="J119" i="2"/>
  <c r="G119" i="2"/>
  <c r="V118" i="2"/>
  <c r="S118" i="2"/>
  <c r="P118" i="2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G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V111" i="2"/>
  <c r="S111" i="2"/>
  <c r="P111" i="2"/>
  <c r="M111" i="2"/>
  <c r="J111" i="2"/>
  <c r="G111" i="2"/>
  <c r="V110" i="2"/>
  <c r="S110" i="2"/>
  <c r="P110" i="2"/>
  <c r="M110" i="2"/>
  <c r="J110" i="2"/>
  <c r="G110" i="2"/>
  <c r="V107" i="2"/>
  <c r="S107" i="2"/>
  <c r="P107" i="2"/>
  <c r="M107" i="2"/>
  <c r="J107" i="2"/>
  <c r="G107" i="2"/>
  <c r="V106" i="2"/>
  <c r="S106" i="2"/>
  <c r="P106" i="2"/>
  <c r="M106" i="2"/>
  <c r="J106" i="2"/>
  <c r="G106" i="2"/>
  <c r="V105" i="2"/>
  <c r="S105" i="2"/>
  <c r="P105" i="2"/>
  <c r="M105" i="2"/>
  <c r="J105" i="2"/>
  <c r="G105" i="2"/>
  <c r="T104" i="2"/>
  <c r="Q104" i="2"/>
  <c r="N104" i="2"/>
  <c r="K104" i="2"/>
  <c r="H104" i="2"/>
  <c r="E104" i="2"/>
  <c r="V103" i="2"/>
  <c r="S103" i="2"/>
  <c r="P103" i="2"/>
  <c r="M103" i="2"/>
  <c r="J103" i="2"/>
  <c r="G103" i="2"/>
  <c r="V102" i="2"/>
  <c r="S102" i="2"/>
  <c r="P102" i="2"/>
  <c r="M102" i="2"/>
  <c r="J102" i="2"/>
  <c r="G102" i="2"/>
  <c r="V101" i="2"/>
  <c r="S101" i="2"/>
  <c r="P101" i="2"/>
  <c r="M101" i="2"/>
  <c r="J101" i="2"/>
  <c r="G101" i="2"/>
  <c r="T100" i="2"/>
  <c r="Q100" i="2"/>
  <c r="N100" i="2"/>
  <c r="K100" i="2"/>
  <c r="H100" i="2"/>
  <c r="E100" i="2"/>
  <c r="V99" i="2"/>
  <c r="S99" i="2"/>
  <c r="P99" i="2"/>
  <c r="M99" i="2"/>
  <c r="V98" i="2"/>
  <c r="S98" i="2"/>
  <c r="P98" i="2"/>
  <c r="M98" i="2"/>
  <c r="V97" i="2"/>
  <c r="S97" i="2"/>
  <c r="P97" i="2"/>
  <c r="M97" i="2"/>
  <c r="T96" i="2"/>
  <c r="Q96" i="2"/>
  <c r="N96" i="2"/>
  <c r="K96" i="2"/>
  <c r="H96" i="2"/>
  <c r="E96" i="2"/>
  <c r="V93" i="2"/>
  <c r="S93" i="2"/>
  <c r="P93" i="2"/>
  <c r="M93" i="2"/>
  <c r="J93" i="2"/>
  <c r="G93" i="2"/>
  <c r="V92" i="2"/>
  <c r="S92" i="2"/>
  <c r="P92" i="2"/>
  <c r="M92" i="2"/>
  <c r="J92" i="2"/>
  <c r="G92" i="2"/>
  <c r="V91" i="2"/>
  <c r="S91" i="2"/>
  <c r="P91" i="2"/>
  <c r="M91" i="2"/>
  <c r="J91" i="2"/>
  <c r="G91" i="2"/>
  <c r="T90" i="2"/>
  <c r="Q90" i="2"/>
  <c r="N90" i="2"/>
  <c r="K90" i="2"/>
  <c r="H90" i="2"/>
  <c r="E90" i="2"/>
  <c r="V89" i="2"/>
  <c r="S89" i="2"/>
  <c r="P89" i="2"/>
  <c r="M89" i="2"/>
  <c r="J89" i="2"/>
  <c r="G89" i="2"/>
  <c r="V88" i="2"/>
  <c r="S88" i="2"/>
  <c r="P88" i="2"/>
  <c r="M88" i="2"/>
  <c r="J88" i="2"/>
  <c r="G88" i="2"/>
  <c r="V87" i="2"/>
  <c r="S87" i="2"/>
  <c r="P87" i="2"/>
  <c r="M87" i="2"/>
  <c r="J87" i="2"/>
  <c r="G87" i="2"/>
  <c r="T86" i="2"/>
  <c r="Q86" i="2"/>
  <c r="N86" i="2"/>
  <c r="K86" i="2"/>
  <c r="H86" i="2"/>
  <c r="E86" i="2"/>
  <c r="V85" i="2"/>
  <c r="S85" i="2"/>
  <c r="P85" i="2"/>
  <c r="M85" i="2"/>
  <c r="J85" i="2"/>
  <c r="G85" i="2"/>
  <c r="V84" i="2"/>
  <c r="S84" i="2"/>
  <c r="P84" i="2"/>
  <c r="M84" i="2"/>
  <c r="J84" i="2"/>
  <c r="G84" i="2"/>
  <c r="V83" i="2"/>
  <c r="S83" i="2"/>
  <c r="P83" i="2"/>
  <c r="M83" i="2"/>
  <c r="J83" i="2"/>
  <c r="G83" i="2"/>
  <c r="T82" i="2"/>
  <c r="Q82" i="2"/>
  <c r="N82" i="2"/>
  <c r="K82" i="2"/>
  <c r="H82" i="2"/>
  <c r="E82" i="2"/>
  <c r="V79" i="2"/>
  <c r="S79" i="2"/>
  <c r="P79" i="2"/>
  <c r="M79" i="2"/>
  <c r="J79" i="2"/>
  <c r="G79" i="2"/>
  <c r="V78" i="2"/>
  <c r="S78" i="2"/>
  <c r="P78" i="2"/>
  <c r="M78" i="2"/>
  <c r="J78" i="2"/>
  <c r="G78" i="2"/>
  <c r="V77" i="2"/>
  <c r="S77" i="2"/>
  <c r="P77" i="2"/>
  <c r="M77" i="2"/>
  <c r="J77" i="2"/>
  <c r="G77" i="2"/>
  <c r="T76" i="2"/>
  <c r="Q76" i="2"/>
  <c r="N76" i="2"/>
  <c r="K76" i="2"/>
  <c r="H76" i="2"/>
  <c r="E76" i="2"/>
  <c r="V75" i="2"/>
  <c r="S75" i="2"/>
  <c r="P75" i="2"/>
  <c r="M75" i="2"/>
  <c r="J75" i="2"/>
  <c r="G75" i="2"/>
  <c r="V74" i="2"/>
  <c r="S74" i="2"/>
  <c r="P74" i="2"/>
  <c r="M74" i="2"/>
  <c r="J74" i="2"/>
  <c r="G74" i="2"/>
  <c r="V73" i="2"/>
  <c r="S73" i="2"/>
  <c r="P73" i="2"/>
  <c r="M73" i="2"/>
  <c r="J73" i="2"/>
  <c r="G73" i="2"/>
  <c r="T72" i="2"/>
  <c r="Q72" i="2"/>
  <c r="N72" i="2"/>
  <c r="K72" i="2"/>
  <c r="H72" i="2"/>
  <c r="E72" i="2"/>
  <c r="V71" i="2"/>
  <c r="S71" i="2"/>
  <c r="P71" i="2"/>
  <c r="M71" i="2"/>
  <c r="J71" i="2"/>
  <c r="G71" i="2"/>
  <c r="V70" i="2"/>
  <c r="S70" i="2"/>
  <c r="P70" i="2"/>
  <c r="M70" i="2"/>
  <c r="J70" i="2"/>
  <c r="G70" i="2"/>
  <c r="V69" i="2"/>
  <c r="S69" i="2"/>
  <c r="P69" i="2"/>
  <c r="M69" i="2"/>
  <c r="J69" i="2"/>
  <c r="G69" i="2"/>
  <c r="T68" i="2"/>
  <c r="Q68" i="2"/>
  <c r="N68" i="2"/>
  <c r="K68" i="2"/>
  <c r="H68" i="2"/>
  <c r="E68" i="2"/>
  <c r="V67" i="2"/>
  <c r="S67" i="2"/>
  <c r="P67" i="2"/>
  <c r="M67" i="2"/>
  <c r="J67" i="2"/>
  <c r="G67" i="2"/>
  <c r="V66" i="2"/>
  <c r="S66" i="2"/>
  <c r="P66" i="2"/>
  <c r="M66" i="2"/>
  <c r="J66" i="2"/>
  <c r="G66" i="2"/>
  <c r="V65" i="2"/>
  <c r="S65" i="2"/>
  <c r="P65" i="2"/>
  <c r="M65" i="2"/>
  <c r="J65" i="2"/>
  <c r="G65" i="2"/>
  <c r="T64" i="2"/>
  <c r="Q64" i="2"/>
  <c r="N64" i="2"/>
  <c r="K64" i="2"/>
  <c r="H64" i="2"/>
  <c r="E64" i="2"/>
  <c r="V63" i="2"/>
  <c r="S63" i="2"/>
  <c r="P63" i="2"/>
  <c r="M63" i="2"/>
  <c r="J63" i="2"/>
  <c r="G63" i="2"/>
  <c r="V62" i="2"/>
  <c r="S62" i="2"/>
  <c r="P62" i="2"/>
  <c r="M62" i="2"/>
  <c r="J62" i="2"/>
  <c r="G62" i="2"/>
  <c r="V61" i="2"/>
  <c r="S61" i="2"/>
  <c r="P61" i="2"/>
  <c r="M61" i="2"/>
  <c r="J61" i="2"/>
  <c r="G61" i="2"/>
  <c r="T60" i="2"/>
  <c r="Q60" i="2"/>
  <c r="N60" i="2"/>
  <c r="K60" i="2"/>
  <c r="H60" i="2"/>
  <c r="E60" i="2"/>
  <c r="V57" i="2"/>
  <c r="S57" i="2"/>
  <c r="P57" i="2"/>
  <c r="M57" i="2"/>
  <c r="V56" i="2"/>
  <c r="S56" i="2"/>
  <c r="P56" i="2"/>
  <c r="M56" i="2"/>
  <c r="T55" i="2"/>
  <c r="Q55" i="2"/>
  <c r="N55" i="2"/>
  <c r="K55" i="2"/>
  <c r="V51" i="2"/>
  <c r="S51" i="2"/>
  <c r="P51" i="2"/>
  <c r="M51" i="2"/>
  <c r="J51" i="2"/>
  <c r="T50" i="2"/>
  <c r="Q50" i="2"/>
  <c r="N50" i="2"/>
  <c r="K50" i="2"/>
  <c r="H50" i="2"/>
  <c r="H58" i="2" s="1"/>
  <c r="E50" i="2"/>
  <c r="E58" i="2" s="1"/>
  <c r="V47" i="2"/>
  <c r="S47" i="2"/>
  <c r="P47" i="2"/>
  <c r="M47" i="2"/>
  <c r="J47" i="2"/>
  <c r="G47" i="2"/>
  <c r="V46" i="2"/>
  <c r="S46" i="2"/>
  <c r="P46" i="2"/>
  <c r="M46" i="2"/>
  <c r="J46" i="2"/>
  <c r="G46" i="2"/>
  <c r="V45" i="2"/>
  <c r="S45" i="2"/>
  <c r="P45" i="2"/>
  <c r="M45" i="2"/>
  <c r="J45" i="2"/>
  <c r="G45" i="2"/>
  <c r="T44" i="2"/>
  <c r="Q44" i="2"/>
  <c r="N44" i="2"/>
  <c r="K44" i="2"/>
  <c r="H44" i="2"/>
  <c r="E44" i="2"/>
  <c r="V43" i="2"/>
  <c r="S43" i="2"/>
  <c r="P43" i="2"/>
  <c r="M43" i="2"/>
  <c r="J43" i="2"/>
  <c r="G43" i="2"/>
  <c r="V42" i="2"/>
  <c r="S42" i="2"/>
  <c r="P42" i="2"/>
  <c r="M42" i="2"/>
  <c r="J42" i="2"/>
  <c r="G42" i="2"/>
  <c r="V41" i="2"/>
  <c r="S41" i="2"/>
  <c r="P41" i="2"/>
  <c r="M41" i="2"/>
  <c r="J41" i="2"/>
  <c r="G41" i="2"/>
  <c r="T40" i="2"/>
  <c r="Q40" i="2"/>
  <c r="N40" i="2"/>
  <c r="K40" i="2"/>
  <c r="H40" i="2"/>
  <c r="E40" i="2"/>
  <c r="V39" i="2"/>
  <c r="S39" i="2"/>
  <c r="P39" i="2"/>
  <c r="M39" i="2"/>
  <c r="J39" i="2"/>
  <c r="G39" i="2"/>
  <c r="V38" i="2"/>
  <c r="S38" i="2"/>
  <c r="P38" i="2"/>
  <c r="M38" i="2"/>
  <c r="J38" i="2"/>
  <c r="G38" i="2"/>
  <c r="V37" i="2"/>
  <c r="S37" i="2"/>
  <c r="P37" i="2"/>
  <c r="M37" i="2"/>
  <c r="J37" i="2"/>
  <c r="G37" i="2"/>
  <c r="T36" i="2"/>
  <c r="Q36" i="2"/>
  <c r="N36" i="2"/>
  <c r="K36" i="2"/>
  <c r="H36" i="2"/>
  <c r="E36" i="2"/>
  <c r="E48" i="2" s="1"/>
  <c r="V33" i="2"/>
  <c r="S33" i="2"/>
  <c r="P33" i="2"/>
  <c r="M33" i="2"/>
  <c r="J33" i="2"/>
  <c r="G33" i="2"/>
  <c r="V32" i="2"/>
  <c r="S32" i="2"/>
  <c r="P32" i="2"/>
  <c r="M32" i="2"/>
  <c r="J32" i="2"/>
  <c r="G32" i="2"/>
  <c r="V31" i="2"/>
  <c r="S31" i="2"/>
  <c r="P31" i="2"/>
  <c r="M31" i="2"/>
  <c r="J31" i="2"/>
  <c r="G31" i="2"/>
  <c r="T30" i="2"/>
  <c r="Q30" i="2"/>
  <c r="N30" i="2"/>
  <c r="K30" i="2"/>
  <c r="H30" i="2"/>
  <c r="E30" i="2"/>
  <c r="V25" i="2"/>
  <c r="S25" i="2"/>
  <c r="P25" i="2"/>
  <c r="M25" i="2"/>
  <c r="V23" i="2"/>
  <c r="S23" i="2"/>
  <c r="P23" i="2"/>
  <c r="M23" i="2"/>
  <c r="V22" i="2"/>
  <c r="S22" i="2"/>
  <c r="P22" i="2"/>
  <c r="M22" i="2"/>
  <c r="J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H30" i="1"/>
  <c r="G30" i="1"/>
  <c r="F30" i="1"/>
  <c r="E30" i="1"/>
  <c r="D30" i="1"/>
  <c r="N29" i="1"/>
  <c r="J28" i="1"/>
  <c r="J44" i="2" l="1"/>
  <c r="S36" i="2"/>
  <c r="W43" i="2"/>
  <c r="P44" i="2"/>
  <c r="V44" i="2"/>
  <c r="P36" i="2"/>
  <c r="J144" i="2"/>
  <c r="V30" i="2"/>
  <c r="P148" i="2"/>
  <c r="J166" i="2"/>
  <c r="W38" i="2"/>
  <c r="V55" i="2"/>
  <c r="W174" i="2"/>
  <c r="X57" i="2"/>
  <c r="X62" i="2"/>
  <c r="X84" i="2"/>
  <c r="X125" i="2"/>
  <c r="X126" i="2"/>
  <c r="X142" i="2"/>
  <c r="X32" i="2"/>
  <c r="W115" i="2"/>
  <c r="W119" i="2"/>
  <c r="X101" i="2"/>
  <c r="X111" i="2"/>
  <c r="V36" i="2"/>
  <c r="X175" i="2"/>
  <c r="P68" i="2"/>
  <c r="V13" i="2"/>
  <c r="T27" i="2" s="1"/>
  <c r="V27" i="2" s="1"/>
  <c r="V40" i="2"/>
  <c r="M55" i="2"/>
  <c r="X38" i="2"/>
  <c r="Y38" i="2" s="1"/>
  <c r="Z38" i="2" s="1"/>
  <c r="M82" i="2"/>
  <c r="X33" i="2"/>
  <c r="G86" i="2"/>
  <c r="W97" i="2"/>
  <c r="M96" i="2"/>
  <c r="X140" i="2"/>
  <c r="W175" i="2"/>
  <c r="Y175" i="2" s="1"/>
  <c r="Z175" i="2" s="1"/>
  <c r="J86" i="2"/>
  <c r="P90" i="2"/>
  <c r="M100" i="2"/>
  <c r="V76" i="2"/>
  <c r="J90" i="2"/>
  <c r="W14" i="2"/>
  <c r="M13" i="2"/>
  <c r="K27" i="2" s="1"/>
  <c r="V68" i="2"/>
  <c r="J68" i="2"/>
  <c r="V72" i="2"/>
  <c r="X75" i="2"/>
  <c r="K48" i="2"/>
  <c r="N58" i="2"/>
  <c r="W32" i="2"/>
  <c r="Y32" i="2" s="1"/>
  <c r="Z32" i="2" s="1"/>
  <c r="Q48" i="2"/>
  <c r="M64" i="2"/>
  <c r="S82" i="2"/>
  <c r="W112" i="2"/>
  <c r="W116" i="2"/>
  <c r="V148" i="2"/>
  <c r="X159" i="2"/>
  <c r="J161" i="2"/>
  <c r="V161" i="2"/>
  <c r="X172" i="2"/>
  <c r="X174" i="2"/>
  <c r="W79" i="2"/>
  <c r="X18" i="2"/>
  <c r="V17" i="2"/>
  <c r="T28" i="2" s="1"/>
  <c r="P55" i="2"/>
  <c r="W84" i="2"/>
  <c r="X85" i="2"/>
  <c r="E108" i="2"/>
  <c r="G121" i="2"/>
  <c r="W141" i="2"/>
  <c r="X157" i="2"/>
  <c r="V166" i="2"/>
  <c r="N176" i="2"/>
  <c r="X173" i="2"/>
  <c r="X39" i="2"/>
  <c r="V86" i="2"/>
  <c r="M170" i="2"/>
  <c r="W20" i="2"/>
  <c r="S21" i="2"/>
  <c r="Q29" i="2" s="1"/>
  <c r="S29" i="2" s="1"/>
  <c r="W25" i="2"/>
  <c r="M50" i="2"/>
  <c r="M72" i="2"/>
  <c r="W85" i="2"/>
  <c r="X93" i="2"/>
  <c r="N108" i="2"/>
  <c r="V96" i="2"/>
  <c r="X102" i="2"/>
  <c r="X110" i="2"/>
  <c r="X114" i="2"/>
  <c r="X118" i="2"/>
  <c r="X127" i="2"/>
  <c r="X128" i="2"/>
  <c r="X132" i="2"/>
  <c r="M156" i="2"/>
  <c r="V82" i="2"/>
  <c r="X87" i="2"/>
  <c r="X16" i="2"/>
  <c r="J17" i="2"/>
  <c r="H28" i="2" s="1"/>
  <c r="J28" i="2" s="1"/>
  <c r="X25" i="2"/>
  <c r="X77" i="2"/>
  <c r="W107" i="2"/>
  <c r="W110" i="2"/>
  <c r="S121" i="2"/>
  <c r="W126" i="2"/>
  <c r="Y126" i="2" s="1"/>
  <c r="Z126" i="2" s="1"/>
  <c r="P156" i="2"/>
  <c r="X168" i="2"/>
  <c r="J30" i="2"/>
  <c r="T80" i="2"/>
  <c r="W15" i="2"/>
  <c r="W16" i="2"/>
  <c r="W19" i="2"/>
  <c r="V60" i="2"/>
  <c r="V64" i="2"/>
  <c r="X67" i="2"/>
  <c r="W75" i="2"/>
  <c r="X89" i="2"/>
  <c r="X107" i="2"/>
  <c r="X123" i="2"/>
  <c r="M166" i="2"/>
  <c r="E80" i="2"/>
  <c r="H176" i="2"/>
  <c r="X134" i="2"/>
  <c r="K29" i="1"/>
  <c r="P17" i="2"/>
  <c r="N28" i="2" s="1"/>
  <c r="P28" i="2" s="1"/>
  <c r="W39" i="2"/>
  <c r="S68" i="2"/>
  <c r="X120" i="2"/>
  <c r="X169" i="2"/>
  <c r="J76" i="2"/>
  <c r="M90" i="2"/>
  <c r="T108" i="2"/>
  <c r="M137" i="2"/>
  <c r="V144" i="2"/>
  <c r="P144" i="2"/>
  <c r="X45" i="2"/>
  <c r="X63" i="2"/>
  <c r="V170" i="2"/>
  <c r="P13" i="2"/>
  <c r="N27" i="2" s="1"/>
  <c r="P27" i="2" s="1"/>
  <c r="X19" i="2"/>
  <c r="X20" i="2"/>
  <c r="Y20" i="2" s="1"/>
  <c r="Z20" i="2" s="1"/>
  <c r="P30" i="2"/>
  <c r="G36" i="2"/>
  <c r="M40" i="2"/>
  <c r="S50" i="2"/>
  <c r="J60" i="2"/>
  <c r="X65" i="2"/>
  <c r="P64" i="2"/>
  <c r="W70" i="2"/>
  <c r="W71" i="2"/>
  <c r="P76" i="2"/>
  <c r="P86" i="2"/>
  <c r="S86" i="2"/>
  <c r="X98" i="2"/>
  <c r="W103" i="2"/>
  <c r="Q108" i="2"/>
  <c r="V121" i="2"/>
  <c r="W113" i="2"/>
  <c r="M121" i="2"/>
  <c r="W117" i="2"/>
  <c r="W118" i="2"/>
  <c r="W125" i="2"/>
  <c r="X135" i="2"/>
  <c r="X136" i="2"/>
  <c r="X141" i="2"/>
  <c r="M154" i="2"/>
  <c r="S156" i="2"/>
  <c r="M161" i="2"/>
  <c r="T176" i="2"/>
  <c r="W173" i="2"/>
  <c r="M86" i="2"/>
  <c r="G21" i="2"/>
  <c r="E29" i="2" s="1"/>
  <c r="G29" i="2" s="1"/>
  <c r="W23" i="2"/>
  <c r="J36" i="2"/>
  <c r="X41" i="2"/>
  <c r="P40" i="2"/>
  <c r="W46" i="2"/>
  <c r="W47" i="2"/>
  <c r="V50" i="2"/>
  <c r="X70" i="2"/>
  <c r="X71" i="2"/>
  <c r="P82" i="2"/>
  <c r="W89" i="2"/>
  <c r="X113" i="2"/>
  <c r="X124" i="2"/>
  <c r="W135" i="2"/>
  <c r="V154" i="2"/>
  <c r="W159" i="2"/>
  <c r="X160" i="2"/>
  <c r="S72" i="2"/>
  <c r="W78" i="2"/>
  <c r="P21" i="2"/>
  <c r="N29" i="2" s="1"/>
  <c r="P29" i="2" s="1"/>
  <c r="M36" i="2"/>
  <c r="X46" i="2"/>
  <c r="X47" i="2"/>
  <c r="T58" i="2"/>
  <c r="X61" i="2"/>
  <c r="G68" i="2"/>
  <c r="W74" i="2"/>
  <c r="W88" i="2"/>
  <c r="V90" i="2"/>
  <c r="W93" i="2"/>
  <c r="P96" i="2"/>
  <c r="H108" i="2"/>
  <c r="W101" i="2"/>
  <c r="W105" i="2"/>
  <c r="M104" i="2"/>
  <c r="W124" i="2"/>
  <c r="W133" i="2"/>
  <c r="W139" i="2"/>
  <c r="W147" i="2"/>
  <c r="S154" i="2"/>
  <c r="W152" i="2"/>
  <c r="X153" i="2"/>
  <c r="W160" i="2"/>
  <c r="S161" i="2"/>
  <c r="W164" i="2"/>
  <c r="X165" i="2"/>
  <c r="E176" i="2"/>
  <c r="P170" i="2"/>
  <c r="S170" i="2"/>
  <c r="W92" i="2"/>
  <c r="S104" i="2"/>
  <c r="W143" i="2"/>
  <c r="W151" i="2"/>
  <c r="W163" i="2"/>
  <c r="S13" i="2"/>
  <c r="Q27" i="2" s="1"/>
  <c r="M17" i="2"/>
  <c r="K28" i="2" s="1"/>
  <c r="M28" i="2" s="1"/>
  <c r="W22" i="2"/>
  <c r="W33" i="2"/>
  <c r="Y33" i="2" s="1"/>
  <c r="Z33" i="2" s="1"/>
  <c r="X37" i="2"/>
  <c r="H48" i="2"/>
  <c r="P60" i="2"/>
  <c r="S64" i="2"/>
  <c r="W67" i="2"/>
  <c r="X73" i="2"/>
  <c r="P72" i="2"/>
  <c r="X88" i="2"/>
  <c r="X91" i="2"/>
  <c r="S96" i="2"/>
  <c r="W99" i="2"/>
  <c r="S100" i="2"/>
  <c r="X106" i="2"/>
  <c r="W111" i="2"/>
  <c r="M129" i="2"/>
  <c r="W132" i="2"/>
  <c r="X133" i="2"/>
  <c r="W134" i="2"/>
  <c r="X139" i="2"/>
  <c r="W140" i="2"/>
  <c r="W153" i="2"/>
  <c r="W165" i="2"/>
  <c r="S166" i="2"/>
  <c r="W169" i="2"/>
  <c r="W171" i="2"/>
  <c r="X43" i="2"/>
  <c r="Y43" i="2" s="1"/>
  <c r="Z43" i="2" s="1"/>
  <c r="X51" i="2"/>
  <c r="P50" i="2"/>
  <c r="X56" i="2"/>
  <c r="W62" i="2"/>
  <c r="W63" i="2"/>
  <c r="X69" i="2"/>
  <c r="X78" i="2"/>
  <c r="X79" i="2"/>
  <c r="X92" i="2"/>
  <c r="X112" i="2"/>
  <c r="X116" i="2"/>
  <c r="X119" i="2"/>
  <c r="W120" i="2"/>
  <c r="S129" i="2"/>
  <c r="W127" i="2"/>
  <c r="W136" i="2"/>
  <c r="W142" i="2"/>
  <c r="X143" i="2"/>
  <c r="X146" i="2"/>
  <c r="X152" i="2"/>
  <c r="W158" i="2"/>
  <c r="V156" i="2"/>
  <c r="X163" i="2"/>
  <c r="X164" i="2"/>
  <c r="X15" i="2"/>
  <c r="W114" i="2"/>
  <c r="G13" i="2"/>
  <c r="X14" i="2"/>
  <c r="J13" i="2"/>
  <c r="W18" i="2"/>
  <c r="G30" i="2"/>
  <c r="S30" i="2"/>
  <c r="G44" i="2"/>
  <c r="S44" i="2"/>
  <c r="W51" i="2"/>
  <c r="G50" i="2"/>
  <c r="G58" i="2" s="1"/>
  <c r="Q58" i="2"/>
  <c r="G60" i="2"/>
  <c r="S60" i="2"/>
  <c r="W65" i="2"/>
  <c r="G64" i="2"/>
  <c r="Q80" i="2"/>
  <c r="N80" i="2"/>
  <c r="W123" i="2"/>
  <c r="G129" i="2"/>
  <c r="X31" i="2"/>
  <c r="X30" i="2" s="1"/>
  <c r="K80" i="2"/>
  <c r="M21" i="2"/>
  <c r="K29" i="2" s="1"/>
  <c r="M29" i="2" s="1"/>
  <c r="X23" i="2"/>
  <c r="W37" i="2"/>
  <c r="W41" i="2"/>
  <c r="G40" i="2"/>
  <c r="S40" i="2"/>
  <c r="T48" i="2"/>
  <c r="K58" i="2"/>
  <c r="W57" i="2"/>
  <c r="W66" i="2"/>
  <c r="M68" i="2"/>
  <c r="W69" i="2"/>
  <c r="H80" i="2"/>
  <c r="W73" i="2"/>
  <c r="G72" i="2"/>
  <c r="W83" i="2"/>
  <c r="G82" i="2"/>
  <c r="J96" i="2"/>
  <c r="X97" i="2"/>
  <c r="J30" i="1"/>
  <c r="G17" i="2"/>
  <c r="E28" i="2" s="1"/>
  <c r="G28" i="2" s="1"/>
  <c r="S17" i="2"/>
  <c r="Q28" i="2" s="1"/>
  <c r="S28" i="2" s="1"/>
  <c r="X22" i="2"/>
  <c r="J21" i="2"/>
  <c r="H29" i="2" s="1"/>
  <c r="J29" i="2" s="1"/>
  <c r="V21" i="2"/>
  <c r="T29" i="2" s="1"/>
  <c r="V29" i="2" s="1"/>
  <c r="M30" i="2"/>
  <c r="W31" i="2"/>
  <c r="W42" i="2"/>
  <c r="N48" i="2"/>
  <c r="M44" i="2"/>
  <c r="W45" i="2"/>
  <c r="S55" i="2"/>
  <c r="M60" i="2"/>
  <c r="W61" i="2"/>
  <c r="W98" i="2"/>
  <c r="X103" i="2"/>
  <c r="P121" i="2"/>
  <c r="X42" i="2"/>
  <c r="X66" i="2"/>
  <c r="X74" i="2"/>
  <c r="Y74" i="2" s="1"/>
  <c r="Z74" i="2" s="1"/>
  <c r="G76" i="2"/>
  <c r="S76" i="2"/>
  <c r="X83" i="2"/>
  <c r="J82" i="2"/>
  <c r="W91" i="2"/>
  <c r="G90" i="2"/>
  <c r="S90" i="2"/>
  <c r="P100" i="2"/>
  <c r="W102" i="2"/>
  <c r="G100" i="2"/>
  <c r="J104" i="2"/>
  <c r="X105" i="2"/>
  <c r="V104" i="2"/>
  <c r="W106" i="2"/>
  <c r="W131" i="2"/>
  <c r="M148" i="2"/>
  <c r="W146" i="2"/>
  <c r="X162" i="2"/>
  <c r="P161" i="2"/>
  <c r="W56" i="2"/>
  <c r="K108" i="2"/>
  <c r="X117" i="2"/>
  <c r="J121" i="2"/>
  <c r="W128" i="2"/>
  <c r="W150" i="2"/>
  <c r="G154" i="2"/>
  <c r="X151" i="2"/>
  <c r="J154" i="2"/>
  <c r="W167" i="2"/>
  <c r="G166" i="2"/>
  <c r="X171" i="2"/>
  <c r="J170" i="2"/>
  <c r="J40" i="2"/>
  <c r="J50" i="2"/>
  <c r="J58" i="2" s="1"/>
  <c r="J64" i="2"/>
  <c r="J72" i="2"/>
  <c r="M76" i="2"/>
  <c r="W77" i="2"/>
  <c r="W87" i="2"/>
  <c r="X99" i="2"/>
  <c r="J100" i="2"/>
  <c r="V100" i="2"/>
  <c r="P104" i="2"/>
  <c r="X115" i="2"/>
  <c r="G137" i="2"/>
  <c r="S137" i="2"/>
  <c r="X158" i="2"/>
  <c r="J156" i="2"/>
  <c r="G96" i="2"/>
  <c r="G104" i="2"/>
  <c r="J129" i="2"/>
  <c r="V129" i="2"/>
  <c r="J137" i="2"/>
  <c r="X131" i="2"/>
  <c r="V137" i="2"/>
  <c r="M144" i="2"/>
  <c r="X147" i="2"/>
  <c r="J148" i="2"/>
  <c r="X150" i="2"/>
  <c r="P154" i="2"/>
  <c r="X167" i="2"/>
  <c r="P166" i="2"/>
  <c r="K176" i="2"/>
  <c r="W172" i="2"/>
  <c r="G170" i="2"/>
  <c r="P129" i="2"/>
  <c r="G144" i="2"/>
  <c r="S144" i="2"/>
  <c r="W162" i="2"/>
  <c r="G161" i="2"/>
  <c r="P137" i="2"/>
  <c r="G148" i="2"/>
  <c r="S148" i="2"/>
  <c r="W157" i="2"/>
  <c r="G156" i="2"/>
  <c r="W168" i="2"/>
  <c r="Q176" i="2"/>
  <c r="X55" i="2" l="1"/>
  <c r="P58" i="2"/>
  <c r="Y125" i="2"/>
  <c r="Z125" i="2" s="1"/>
  <c r="Y75" i="2"/>
  <c r="Z75" i="2" s="1"/>
  <c r="V48" i="2"/>
  <c r="Y142" i="2"/>
  <c r="Z142" i="2" s="1"/>
  <c r="Y174" i="2"/>
  <c r="Z174" i="2" s="1"/>
  <c r="Y168" i="2"/>
  <c r="Z168" i="2" s="1"/>
  <c r="Y116" i="2"/>
  <c r="Z116" i="2" s="1"/>
  <c r="V58" i="2"/>
  <c r="M58" i="2"/>
  <c r="Y102" i="2"/>
  <c r="Z102" i="2" s="1"/>
  <c r="M108" i="2"/>
  <c r="P48" i="2"/>
  <c r="Y112" i="2"/>
  <c r="Z112" i="2" s="1"/>
  <c r="Y124" i="2"/>
  <c r="Z124" i="2" s="1"/>
  <c r="Y84" i="2"/>
  <c r="Z84" i="2" s="1"/>
  <c r="Y57" i="2"/>
  <c r="Z57" i="2" s="1"/>
  <c r="Y160" i="2"/>
  <c r="Z160" i="2" s="1"/>
  <c r="Y111" i="2"/>
  <c r="Z111" i="2" s="1"/>
  <c r="Y85" i="2"/>
  <c r="Z85" i="2" s="1"/>
  <c r="P176" i="2"/>
  <c r="Y115" i="2"/>
  <c r="Z115" i="2" s="1"/>
  <c r="Y132" i="2"/>
  <c r="Z132" i="2" s="1"/>
  <c r="P108" i="2"/>
  <c r="X100" i="2"/>
  <c r="Y101" i="2"/>
  <c r="Z101" i="2" s="1"/>
  <c r="X60" i="2"/>
  <c r="Y89" i="2"/>
  <c r="Z89" i="2" s="1"/>
  <c r="X82" i="2"/>
  <c r="Y119" i="2"/>
  <c r="Z119" i="2" s="1"/>
  <c r="Y62" i="2"/>
  <c r="Z62" i="2" s="1"/>
  <c r="Y159" i="2"/>
  <c r="Z159" i="2" s="1"/>
  <c r="Y70" i="2"/>
  <c r="Z70" i="2" s="1"/>
  <c r="M176" i="2"/>
  <c r="N26" i="2"/>
  <c r="Y117" i="2"/>
  <c r="Z117" i="2" s="1"/>
  <c r="Y93" i="2"/>
  <c r="Z93" i="2" s="1"/>
  <c r="Y140" i="2"/>
  <c r="Z140" i="2" s="1"/>
  <c r="V94" i="2"/>
  <c r="P80" i="2"/>
  <c r="Y172" i="2"/>
  <c r="Z172" i="2" s="1"/>
  <c r="M94" i="2"/>
  <c r="Y19" i="2"/>
  <c r="Z19" i="2" s="1"/>
  <c r="P94" i="2"/>
  <c r="X148" i="2"/>
  <c r="S94" i="2"/>
  <c r="S58" i="2"/>
  <c r="X156" i="2"/>
  <c r="Y128" i="2"/>
  <c r="Z128" i="2" s="1"/>
  <c r="X40" i="2"/>
  <c r="Y114" i="2"/>
  <c r="Z114" i="2" s="1"/>
  <c r="X86" i="2"/>
  <c r="J94" i="2"/>
  <c r="Y63" i="2"/>
  <c r="Z63" i="2" s="1"/>
  <c r="Y110" i="2"/>
  <c r="Z110" i="2" s="1"/>
  <c r="Y127" i="2"/>
  <c r="Z127" i="2" s="1"/>
  <c r="X161" i="2"/>
  <c r="Y15" i="2"/>
  <c r="Z15" i="2" s="1"/>
  <c r="Y107" i="2"/>
  <c r="Z107" i="2" s="1"/>
  <c r="Y23" i="2"/>
  <c r="Z23" i="2" s="1"/>
  <c r="X13" i="2"/>
  <c r="X90" i="2"/>
  <c r="Y151" i="2"/>
  <c r="Z151" i="2" s="1"/>
  <c r="Y103" i="2"/>
  <c r="Z103" i="2" s="1"/>
  <c r="Y39" i="2"/>
  <c r="Z39" i="2" s="1"/>
  <c r="W21" i="2"/>
  <c r="Y173" i="2"/>
  <c r="Z173" i="2" s="1"/>
  <c r="V80" i="2"/>
  <c r="V176" i="2"/>
  <c r="X36" i="2"/>
  <c r="Y118" i="2"/>
  <c r="Z118" i="2" s="1"/>
  <c r="X50" i="2"/>
  <c r="X58" i="2" s="1"/>
  <c r="Y67" i="2"/>
  <c r="Z67" i="2" s="1"/>
  <c r="X129" i="2"/>
  <c r="Y16" i="2"/>
  <c r="Z16" i="2" s="1"/>
  <c r="W144" i="2"/>
  <c r="Y25" i="2"/>
  <c r="Z25" i="2" s="1"/>
  <c r="Y71" i="2"/>
  <c r="Z71" i="2" s="1"/>
  <c r="X64" i="2"/>
  <c r="P26" i="2"/>
  <c r="P34" i="2" s="1"/>
  <c r="Y141" i="2"/>
  <c r="Z141" i="2" s="1"/>
  <c r="Y135" i="2"/>
  <c r="Z135" i="2" s="1"/>
  <c r="Y88" i="2"/>
  <c r="Z88" i="2" s="1"/>
  <c r="Y92" i="2"/>
  <c r="Z92" i="2" s="1"/>
  <c r="J48" i="2"/>
  <c r="Y79" i="2"/>
  <c r="Z79" i="2" s="1"/>
  <c r="S176" i="2"/>
  <c r="Y153" i="2"/>
  <c r="Z153" i="2" s="1"/>
  <c r="Y113" i="2"/>
  <c r="Z113" i="2" s="1"/>
  <c r="W121" i="2"/>
  <c r="W13" i="2"/>
  <c r="X76" i="2"/>
  <c r="M48" i="2"/>
  <c r="X29" i="2"/>
  <c r="Y120" i="2"/>
  <c r="Z120" i="2" s="1"/>
  <c r="X68" i="2"/>
  <c r="X144" i="2"/>
  <c r="J80" i="2"/>
  <c r="G80" i="2"/>
  <c r="X170" i="2"/>
  <c r="Y134" i="2"/>
  <c r="Z134" i="2" s="1"/>
  <c r="W29" i="2"/>
  <c r="X72" i="2"/>
  <c r="X17" i="2"/>
  <c r="S80" i="2"/>
  <c r="Y78" i="2"/>
  <c r="Z78" i="2" s="1"/>
  <c r="G48" i="2"/>
  <c r="Y163" i="2"/>
  <c r="Z163" i="2" s="1"/>
  <c r="Y152" i="2"/>
  <c r="Z152" i="2" s="1"/>
  <c r="Y47" i="2"/>
  <c r="Z47" i="2" s="1"/>
  <c r="X166" i="2"/>
  <c r="X137" i="2"/>
  <c r="Y46" i="2"/>
  <c r="Z46" i="2" s="1"/>
  <c r="Y99" i="2"/>
  <c r="Z99" i="2" s="1"/>
  <c r="Y147" i="2"/>
  <c r="Z147" i="2" s="1"/>
  <c r="Y169" i="2"/>
  <c r="Z169" i="2" s="1"/>
  <c r="Y143" i="2"/>
  <c r="Z143" i="2" s="1"/>
  <c r="S108" i="2"/>
  <c r="Y139" i="2"/>
  <c r="Z139" i="2" s="1"/>
  <c r="X154" i="2"/>
  <c r="Y136" i="2"/>
  <c r="Z136" i="2" s="1"/>
  <c r="Y165" i="2"/>
  <c r="Z165" i="2" s="1"/>
  <c r="Y164" i="2"/>
  <c r="Z164" i="2" s="1"/>
  <c r="Y133" i="2"/>
  <c r="Z133" i="2" s="1"/>
  <c r="X44" i="2"/>
  <c r="Y157" i="2"/>
  <c r="Z157" i="2" s="1"/>
  <c r="W156" i="2"/>
  <c r="W72" i="2"/>
  <c r="Y73" i="2"/>
  <c r="Z73" i="2" s="1"/>
  <c r="Y65" i="2"/>
  <c r="Z65" i="2" s="1"/>
  <c r="W64" i="2"/>
  <c r="Y18" i="2"/>
  <c r="Z18" i="2" s="1"/>
  <c r="W17" i="2"/>
  <c r="W170" i="2"/>
  <c r="W86" i="2"/>
  <c r="Y87" i="2"/>
  <c r="Z87" i="2" s="1"/>
  <c r="W55" i="2"/>
  <c r="Y56" i="2"/>
  <c r="Z56" i="2" s="1"/>
  <c r="W137" i="2"/>
  <c r="Y131" i="2"/>
  <c r="Z131" i="2" s="1"/>
  <c r="V108" i="2"/>
  <c r="Y91" i="2"/>
  <c r="Z91" i="2" s="1"/>
  <c r="W90" i="2"/>
  <c r="W30" i="2"/>
  <c r="Y30" i="2" s="1"/>
  <c r="Z30" i="2" s="1"/>
  <c r="Y31" i="2"/>
  <c r="Z31" i="2" s="1"/>
  <c r="X21" i="2"/>
  <c r="Y158" i="2"/>
  <c r="Z158" i="2" s="1"/>
  <c r="Y83" i="2"/>
  <c r="Z83" i="2" s="1"/>
  <c r="W82" i="2"/>
  <c r="W100" i="2"/>
  <c r="H27" i="2"/>
  <c r="T26" i="2"/>
  <c r="V28" i="2"/>
  <c r="Y66" i="2"/>
  <c r="Z66" i="2" s="1"/>
  <c r="Y123" i="2"/>
  <c r="Z123" i="2" s="1"/>
  <c r="W129" i="2"/>
  <c r="S27" i="2"/>
  <c r="S26" i="2" s="1"/>
  <c r="S34" i="2" s="1"/>
  <c r="Q26" i="2"/>
  <c r="Y171" i="2"/>
  <c r="Z171" i="2" s="1"/>
  <c r="W76" i="2"/>
  <c r="Y77" i="2"/>
  <c r="Z77" i="2" s="1"/>
  <c r="W166" i="2"/>
  <c r="Y167" i="2"/>
  <c r="Z167" i="2" s="1"/>
  <c r="W154" i="2"/>
  <c r="Y150" i="2"/>
  <c r="Z150" i="2" s="1"/>
  <c r="X104" i="2"/>
  <c r="Y105" i="2"/>
  <c r="Z105" i="2" s="1"/>
  <c r="X96" i="2"/>
  <c r="Y97" i="2"/>
  <c r="Z97" i="2" s="1"/>
  <c r="Y69" i="2"/>
  <c r="Z69" i="2" s="1"/>
  <c r="W68" i="2"/>
  <c r="W40" i="2"/>
  <c r="Y41" i="2"/>
  <c r="Z41" i="2" s="1"/>
  <c r="Y51" i="2"/>
  <c r="Z51" i="2" s="1"/>
  <c r="W50" i="2"/>
  <c r="M27" i="2"/>
  <c r="M26" i="2" s="1"/>
  <c r="M34" i="2" s="1"/>
  <c r="K26" i="2"/>
  <c r="Y22" i="2"/>
  <c r="Z22" i="2" s="1"/>
  <c r="Y14" i="2"/>
  <c r="Z14" i="2" s="1"/>
  <c r="Y98" i="2"/>
  <c r="Z98" i="2" s="1"/>
  <c r="W96" i="2"/>
  <c r="G94" i="2"/>
  <c r="G108" i="2"/>
  <c r="W161" i="2"/>
  <c r="Y162" i="2"/>
  <c r="Z162" i="2" s="1"/>
  <c r="G176" i="2"/>
  <c r="M80" i="2"/>
  <c r="J176" i="2"/>
  <c r="Y146" i="2"/>
  <c r="Z146" i="2" s="1"/>
  <c r="W148" i="2"/>
  <c r="Y106" i="2"/>
  <c r="Z106" i="2" s="1"/>
  <c r="W104" i="2"/>
  <c r="J108" i="2"/>
  <c r="Y61" i="2"/>
  <c r="Z61" i="2" s="1"/>
  <c r="W60" i="2"/>
  <c r="Y45" i="2"/>
  <c r="Z45" i="2" s="1"/>
  <c r="W44" i="2"/>
  <c r="Y42" i="2"/>
  <c r="Z42" i="2" s="1"/>
  <c r="W28" i="2"/>
  <c r="X121" i="2"/>
  <c r="Y37" i="2"/>
  <c r="Z37" i="2" s="1"/>
  <c r="W36" i="2"/>
  <c r="S48" i="2"/>
  <c r="E27" i="2"/>
  <c r="Y68" i="2" l="1"/>
  <c r="Z68" i="2" s="1"/>
  <c r="Y36" i="2"/>
  <c r="Z36" i="2" s="1"/>
  <c r="Y90" i="2"/>
  <c r="Z90" i="2" s="1"/>
  <c r="Y156" i="2"/>
  <c r="Z156" i="2" s="1"/>
  <c r="X94" i="2"/>
  <c r="P177" i="2"/>
  <c r="P179" i="2" s="1"/>
  <c r="Y86" i="2"/>
  <c r="Z86" i="2" s="1"/>
  <c r="Y148" i="2"/>
  <c r="Z148" i="2" s="1"/>
  <c r="Y100" i="2"/>
  <c r="Z100" i="2" s="1"/>
  <c r="Y96" i="2"/>
  <c r="Z96" i="2" s="1"/>
  <c r="Y60" i="2"/>
  <c r="Z60" i="2" s="1"/>
  <c r="Y40" i="2"/>
  <c r="Z40" i="2" s="1"/>
  <c r="Y144" i="2"/>
  <c r="Z144" i="2" s="1"/>
  <c r="Y29" i="2"/>
  <c r="Z29" i="2" s="1"/>
  <c r="Y21" i="2"/>
  <c r="Z21" i="2" s="1"/>
  <c r="Y154" i="2"/>
  <c r="Z154" i="2" s="1"/>
  <c r="Y129" i="2"/>
  <c r="Z129" i="2" s="1"/>
  <c r="Y17" i="2"/>
  <c r="Z17" i="2" s="1"/>
  <c r="X48" i="2"/>
  <c r="Y121" i="2"/>
  <c r="Z121" i="2" s="1"/>
  <c r="X80" i="2"/>
  <c r="Y161" i="2"/>
  <c r="Z161" i="2" s="1"/>
  <c r="Y50" i="2"/>
  <c r="Z50" i="2" s="1"/>
  <c r="X176" i="2"/>
  <c r="Y72" i="2"/>
  <c r="Z72" i="2" s="1"/>
  <c r="Y13" i="2"/>
  <c r="Z13" i="2" s="1"/>
  <c r="Y64" i="2"/>
  <c r="Z64" i="2" s="1"/>
  <c r="S177" i="2"/>
  <c r="L27" i="1" s="1"/>
  <c r="S179" i="2" s="1"/>
  <c r="Y166" i="2"/>
  <c r="Z166" i="2" s="1"/>
  <c r="Y137" i="2"/>
  <c r="Z137" i="2" s="1"/>
  <c r="G27" i="2"/>
  <c r="E26" i="2"/>
  <c r="Y76" i="2"/>
  <c r="Z76" i="2" s="1"/>
  <c r="W80" i="2"/>
  <c r="W94" i="2"/>
  <c r="Y82" i="2"/>
  <c r="Z82" i="2" s="1"/>
  <c r="W176" i="2"/>
  <c r="Y170" i="2"/>
  <c r="Z170" i="2" s="1"/>
  <c r="W48" i="2"/>
  <c r="Y44" i="2"/>
  <c r="Z44" i="2" s="1"/>
  <c r="W108" i="2"/>
  <c r="Y104" i="2"/>
  <c r="Z104" i="2" s="1"/>
  <c r="J27" i="2"/>
  <c r="H26" i="2"/>
  <c r="W58" i="2"/>
  <c r="Y58" i="2" s="1"/>
  <c r="Z58" i="2" s="1"/>
  <c r="Y55" i="2"/>
  <c r="Z55" i="2" s="1"/>
  <c r="M177" i="2"/>
  <c r="M179" i="2" s="1"/>
  <c r="X108" i="2"/>
  <c r="V26" i="2"/>
  <c r="V34" i="2" s="1"/>
  <c r="V177" i="2" s="1"/>
  <c r="L28" i="1" s="1"/>
  <c r="X28" i="2"/>
  <c r="Y28" i="2" s="1"/>
  <c r="Z28" i="2" s="1"/>
  <c r="Y94" i="2" l="1"/>
  <c r="Z94" i="2" s="1"/>
  <c r="Y176" i="2"/>
  <c r="Z176" i="2" s="1"/>
  <c r="Y80" i="2"/>
  <c r="Z80" i="2" s="1"/>
  <c r="Y48" i="2"/>
  <c r="Z48" i="2" s="1"/>
  <c r="Y108" i="2"/>
  <c r="Z108" i="2" s="1"/>
  <c r="X27" i="2"/>
  <c r="X26" i="2" s="1"/>
  <c r="X34" i="2" s="1"/>
  <c r="X177" i="2" s="1"/>
  <c r="J26" i="2"/>
  <c r="J34" i="2" s="1"/>
  <c r="J177" i="2" s="1"/>
  <c r="G26" i="2"/>
  <c r="G34" i="2" s="1"/>
  <c r="G177" i="2" s="1"/>
  <c r="W27" i="2"/>
  <c r="V179" i="2"/>
  <c r="L30" i="1"/>
  <c r="J179" i="2" l="1"/>
  <c r="Y27" i="2"/>
  <c r="Z27" i="2" s="1"/>
  <c r="W26" i="2"/>
  <c r="G179" i="2"/>
  <c r="N27" i="1"/>
  <c r="B27" i="1" s="1"/>
  <c r="N28" i="1" l="1"/>
  <c r="B28" i="1" s="1"/>
  <c r="C30" i="1"/>
  <c r="Y26" i="2"/>
  <c r="Z26" i="2" s="1"/>
  <c r="W34" i="2"/>
  <c r="I27" i="1"/>
  <c r="K27" i="1"/>
  <c r="B29" i="1" l="1"/>
  <c r="B30" i="1" s="1"/>
  <c r="K28" i="1"/>
  <c r="K30" i="1" s="1"/>
  <c r="M29" i="1"/>
  <c r="M30" i="1" s="1"/>
  <c r="I28" i="1"/>
  <c r="N30" i="1"/>
  <c r="X179" i="2"/>
  <c r="W177" i="2"/>
  <c r="W179" i="2" s="1"/>
  <c r="Y34" i="2"/>
  <c r="I29" i="1" l="1"/>
  <c r="I30" i="1" s="1"/>
  <c r="Y177" i="2"/>
  <c r="Z177" i="2" s="1"/>
  <c r="Z34" i="2"/>
</calcChain>
</file>

<file path=xl/sharedStrings.xml><?xml version="1.0" encoding="utf-8"?>
<sst xmlns="http://schemas.openxmlformats.org/spreadsheetml/2006/main" count="759" uniqueCount="421">
  <si>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</si>
  <si>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</si>
  <si>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</si>
  <si>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</si>
  <si>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</si>
  <si>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</si>
  <si>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</si>
  <si>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</si>
  <si>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</si>
  <si>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</si>
  <si>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</si>
  <si>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</si>
  <si>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</si>
  <si>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</si>
  <si>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</si>
  <si>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</si>
  <si>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</si>
  <si>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</si>
  <si>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</si>
  <si>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</si>
  <si>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</si>
  <si>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</si>
  <si>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</si>
  <si>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</si>
  <si>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</si>
  <si>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</si>
  <si>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</si>
  <si>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</si>
  <si>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</si>
  <si>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</si>
  <si>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</si>
  <si>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</si>
  <si>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</si>
  <si>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</si>
  <si>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</si>
  <si>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</si>
  <si>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</si>
  <si>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</si>
  <si>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</si>
  <si>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</si>
  <si>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</si>
  <si>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</si>
  <si>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</si>
  <si>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</si>
  <si>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</si>
  <si>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</si>
  <si>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</si>
  <si>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</si>
  <si>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</si>
  <si>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</si>
  <si>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</si>
  <si>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</si>
  <si>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</si>
  <si>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</si>
  <si>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</si>
  <si>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</si>
  <si>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</si>
  <si>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</si>
  <si>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</si>
  <si>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</si>
  <si>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</si>
  <si>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</si>
  <si>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</si>
  <si>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</si>
  <si>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</si>
  <si>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</si>
  <si>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</si>
  <si>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</si>
  <si>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</si>
  <si>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</si>
  <si>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</si>
  <si>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</si>
  <si>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</si>
  <si>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</si>
  <si>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</si>
  <si>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</si>
  <si>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</si>
  <si>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</si>
  <si>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</si>
  <si>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</si>
  <si>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</si>
  <si>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</si>
  <si>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</si>
  <si>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</si>
  <si>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</si>
  <si>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</si>
  <si>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</si>
  <si>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</si>
  <si>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</si>
  <si>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</si>
  <si>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</si>
  <si>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</si>
  <si>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</si>
  <si>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</si>
  <si>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</si>
  <si>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</si>
  <si>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</si>
  <si>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</si>
  <si>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</si>
  <si>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</si>
  <si>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</si>
  <si>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</si>
  <si>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</si>
  <si>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</si>
  <si>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</si>
  <si>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</si>
  <si>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</si>
  <si>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</si>
  <si>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</si>
  <si>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</si>
  <si>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</si>
  <si>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</si>
  <si>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</si>
  <si>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</si>
  <si>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</si>
  <si>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</si>
  <si>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</si>
  <si>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</si>
  <si>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</si>
  <si>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</si>
  <si>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</si>
  <si>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</si>
  <si>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</si>
  <si>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</si>
  <si>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</si>
  <si>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</si>
  <si>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</si>
  <si>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</si>
  <si>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</si>
  <si>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</si>
  <si>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</si>
  <si>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</si>
  <si>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</si>
  <si>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</si>
  <si>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</si>
  <si>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</si>
  <si>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</si>
  <si>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</si>
  <si>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</si>
  <si>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</si>
  <si>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</si>
  <si>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</si>
  <si>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</si>
  <si>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</si>
  <si>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</si>
  <si>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</si>
  <si>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</si>
  <si>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</si>
  <si>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</si>
  <si>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</si>
  <si>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</si>
  <si>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</si>
  <si>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</si>
  <si>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</si>
  <si>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</si>
  <si>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</si>
  <si>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</si>
  <si>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</si>
  <si>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</si>
  <si>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</si>
  <si>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</si>
  <si>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</si>
  <si>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</si>
  <si>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</si>
  <si>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</si>
  <si>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</si>
  <si>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</si>
  <si>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</si>
  <si>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</si>
  <si>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</si>
  <si>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</si>
  <si>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</si>
  <si>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</si>
  <si>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</si>
  <si>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</si>
  <si>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</si>
  <si>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</si>
  <si>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</si>
  <si>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</si>
  <si>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</si>
  <si>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</si>
  <si>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</si>
  <si>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</si>
  <si>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</si>
  <si>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</si>
  <si>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</si>
  <si>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</si>
  <si>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</si>
  <si>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</si>
  <si>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</si>
  <si>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</si>
  <si>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</si>
  <si>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</si>
  <si>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</si>
  <si>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</si>
  <si>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</si>
  <si>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</si>
  <si>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</si>
  <si>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</si>
  <si>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</si>
  <si>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</si>
  <si>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</si>
  <si>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</si>
  <si>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</si>
  <si>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</si>
  <si>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</si>
  <si>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</si>
  <si>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</si>
  <si>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</si>
  <si>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</si>
  <si>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</si>
  <si>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</si>
  <si>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</si>
  <si>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</si>
  <si>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</si>
  <si>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</si>
  <si>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</si>
  <si>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</si>
  <si>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</si>
  <si>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</si>
  <si>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</si>
  <si>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</si>
  <si>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</si>
  <si>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</si>
  <si>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</si>
  <si>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</si>
  <si>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</si>
  <si>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</si>
  <si>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</si>
  <si>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</si>
  <si>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</si>
  <si>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</si>
  <si>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</si>
  <si>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</si>
  <si>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</si>
  <si>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</si>
  <si>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</si>
  <si>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</si>
  <si>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</si>
  <si>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</si>
  <si>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</si>
  <si>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</si>
  <si>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</si>
  <si>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</si>
  <si>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</si>
  <si>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</si>
  <si>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</si>
  <si>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</si>
  <si>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</si>
  <si>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</si>
  <si>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</si>
  <si>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</si>
  <si>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</si>
  <si>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</si>
  <si>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</si>
  <si>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</si>
  <si>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</si>
  <si>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</si>
  <si>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</si>
  <si>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</si>
  <si>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</si>
  <si>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</si>
  <si>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</si>
  <si>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</si>
  <si>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</si>
  <si>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</si>
  <si>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</si>
  <si>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</si>
  <si>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</si>
  <si>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</si>
  <si>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</si>
  <si>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</si>
  <si>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</si>
  <si>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</si>
  <si>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</si>
  <si>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</si>
  <si>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</si>
  <si>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</si>
  <si>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</si>
  <si>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</si>
  <si>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</si>
  <si>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</si>
  <si>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</si>
  <si>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</si>
  <si>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</si>
  <si>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</si>
  <si>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</si>
  <si>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</si>
  <si>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</si>
  <si>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</si>
  <si>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</si>
  <si>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</si>
  <si>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</si>
  <si>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</si>
  <si>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</si>
  <si>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</si>
  <si>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</si>
  <si>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</si>
  <si>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</si>
  <si>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</si>
  <si>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</si>
  <si>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</si>
  <si>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</si>
  <si>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</si>
  <si>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</si>
  <si>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</si>
  <si>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</si>
  <si>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</si>
  <si>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</si>
  <si>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</si>
  <si>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</si>
  <si>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</si>
  <si>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</si>
  <si>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</si>
  <si>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</si>
  <si>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</si>
  <si>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</si>
  <si>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</si>
  <si>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</si>
  <si>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</si>
  <si>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</si>
  <si>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</si>
  <si>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</si>
  <si>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</si>
  <si>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</si>
  <si>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</si>
  <si>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</si>
  <si>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</si>
  <si>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</si>
  <si>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</si>
  <si>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</si>
  <si>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</si>
  <si>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</si>
  <si>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</si>
  <si>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</si>
  <si>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ФОП Нестерова Поліна Анатоліївна</t>
  </si>
  <si>
    <t>ФОП Кочергін Олексій Якович</t>
  </si>
  <si>
    <t>бухгалтерські послуги</t>
  </si>
  <si>
    <t xml:space="preserve">юридичні послуги </t>
  </si>
  <si>
    <t>Директор</t>
  </si>
  <si>
    <t>ТОВ АФ "УКРАУДИТ XXI-Шевченківська філія"</t>
  </si>
  <si>
    <t>Кошель В.Г.</t>
  </si>
  <si>
    <t>Під час реалізації проєкту відбулось уточнення ціни на відповідну послугу виходячи з конʼюнктурних обставин ціноутворення. Зміна ціни відбулась в рамках 10% від затвердженого кошторису.</t>
  </si>
  <si>
    <t>1.3.4</t>
  </si>
  <si>
    <t xml:space="preserve"> Максимчук Дар'я Валеріївна, проєктна менеджерка</t>
  </si>
  <si>
    <t>Богомаз Олександр Петрович, інструктор-викладач монументально-декоративних технік, художник-викладач під керівництвом якого будуть створені мистецькі твори</t>
  </si>
  <si>
    <t>Мазур Максим Володимирович, інструктор-викладач монументально-декоративних технік, художник-викладач під керівництвом якого будуть створені мистецькі твори</t>
  </si>
  <si>
    <t>Юрій Денисенков Володимирович, інструктор-викладач монументально-декоративних технік, художник-викладач під керівництвом якого будуть створені мистецькі твори</t>
  </si>
  <si>
    <t>3.1.4</t>
  </si>
  <si>
    <t xml:space="preserve">Розчинник трійник , 250мл, Лазурит </t>
  </si>
  <si>
    <t>Підрамник, 80*100 см, модуль №2, середнє зерно, акрил, льон, ROSA</t>
  </si>
  <si>
    <t>Підрамник,130*150 см, модуль №2, середнє зерно, акрил, льон, ROSA</t>
  </si>
  <si>
    <t xml:space="preserve"> Підрамник,150*200 см, модуль №2, середнє зерно, акрил, льон, ROSA</t>
  </si>
  <si>
    <t>Фарби олійні для живопису, професійні, різних кольорів, фасовані у туби 45 мл</t>
  </si>
  <si>
    <t>Фарби акрилові для живопису, професійні, різних кольорів, фасовані у туби 75 мл.</t>
  </si>
  <si>
    <t xml:space="preserve"> ПІБ (за наявності), конкретна назва послуги/ роботи</t>
  </si>
  <si>
    <t>Рекламні витрати (зазначити конкретну назву рекламних послуг)</t>
  </si>
  <si>
    <t>SMM, SO (SEO)</t>
  </si>
  <si>
    <t>до Звіту незалежного аудитора
"___" __________2024 року</t>
  </si>
  <si>
    <t>Максимчук Дар’я Валеріївна</t>
  </si>
  <si>
    <t>1-П про надання послуг від 01.09.2024 р.</t>
  </si>
  <si>
    <t>1_3_1</t>
  </si>
  <si>
    <t>1_3_2</t>
  </si>
  <si>
    <t>1_3_3</t>
  </si>
  <si>
    <t>1_3_4</t>
  </si>
  <si>
    <t>Богомаз Олександр Петрович</t>
  </si>
  <si>
    <t>Інструктор-викладач монументально-декоративних технік, художник-викладач під керівництвом якого будуть створені мистецькі твори</t>
  </si>
  <si>
    <t>Мазур Максим Володимирович</t>
  </si>
  <si>
    <t>Денисенков Юрій Володимирович</t>
  </si>
  <si>
    <t xml:space="preserve">№1 від 30.09.2024 </t>
  </si>
  <si>
    <t>Мольберт стаціонарний №41А, сосна,
максимальна висота полотна 124 см</t>
  </si>
  <si>
    <t>3_1_1</t>
  </si>
  <si>
    <t xml:space="preserve">5-П про закупівлю інвентарю для реалізації проєкту від 01.08. 2024 р. </t>
  </si>
  <si>
    <t>Видаткова накладна № 1 від 14 жовтня 2024 р.</t>
  </si>
  <si>
    <t>ФОП Любчик Олена Федорівна</t>
  </si>
  <si>
    <t>Договір № 28 від 30 серпня 2024 р.</t>
  </si>
  <si>
    <t>Закупівля інвентарю необхідного для використання його при реалізації Проєкту(художні матеріали, обладнання тощо)</t>
  </si>
  <si>
    <t>Видаткова накладна № 1202 від 02.09.2024р.</t>
  </si>
  <si>
    <t xml:space="preserve">6-П про закупівлю матеріалів для реалізації проєкту від 01.08. 2024 р. </t>
  </si>
  <si>
    <t>Послуги з просування проєкту</t>
  </si>
  <si>
    <t xml:space="preserve">7-П про надання послуг з просування проєкту від 01.08.2024 р. </t>
  </si>
  <si>
    <t>№1 від 01.11.2024</t>
  </si>
  <si>
    <t>13_1_3</t>
  </si>
  <si>
    <t>9_4</t>
  </si>
  <si>
    <t>13_1_1</t>
  </si>
  <si>
    <t>13_1_2</t>
  </si>
  <si>
    <t>ФОП ШЕВЧУК-НАГОРНА ІРИНА ЛЕОНІДІВНА</t>
  </si>
  <si>
    <t xml:space="preserve">8-БП про надання бухгалтерських послуг від 01.08.2024 р. </t>
  </si>
  <si>
    <t xml:space="preserve">9-ЮП про надання юридичних послуг від 01.08.2024р. </t>
  </si>
  <si>
    <t xml:space="preserve">до Договору про надання гранту №7RCA21-02874 </t>
  </si>
  <si>
    <t>від "01"липня 2024 року</t>
  </si>
  <si>
    <t>Видаткова накладна № 2 від 04 вересня 2024 р.</t>
  </si>
  <si>
    <t>№48 від 02.09.2024;№62 від 11.09.2024</t>
  </si>
  <si>
    <t>№50 від 03.09.2024</t>
  </si>
  <si>
    <t>№49 від 03.09.2024</t>
  </si>
  <si>
    <t>№52-53 від 04.09.2024; №55 від 04.09.2024</t>
  </si>
  <si>
    <t>№51 від 04.09.24;№58 від 11.09.24</t>
  </si>
  <si>
    <t>№55 від 04.09.2024</t>
  </si>
  <si>
    <t>№60, №57,№56 від 11.09.2024</t>
  </si>
  <si>
    <t>№59, №57,№56 від 11.09.2024</t>
  </si>
  <si>
    <t>№61, №57,№56 від 11.09.2024</t>
  </si>
  <si>
    <t>№1174 від 02.09.2024</t>
  </si>
  <si>
    <t>№63 від 26.09.2024</t>
  </si>
  <si>
    <t>3_1_2- 3_1_4</t>
  </si>
  <si>
    <t>6_1_1-6_1_3</t>
  </si>
  <si>
    <t>2-П про надання послуг від 10.07.2024 р.</t>
  </si>
  <si>
    <t>3-П про надання послуг від 10.07.2024 р.</t>
  </si>
  <si>
    <t>4-П про надання послуг від 10.07.2024 р.</t>
  </si>
  <si>
    <t>№54 від 04.09.2024; №66 від 25.10.2024</t>
  </si>
  <si>
    <t>Назва конкурсної програми: Відновлення культурно-мистецької діяльності</t>
  </si>
  <si>
    <t xml:space="preserve">Назва ЛОТ-у: Короткострокові культурно-мистецькі проєкти </t>
  </si>
  <si>
    <t>Назва Грантоотримувача: ФОП Максимчук Олександр Юрійович</t>
  </si>
  <si>
    <t>Назва проєкту: Відновлення експериментальної майстерні кафедри монументального і станкового живопису Київської державної академії декоративно-прикладного мистецтва і дизайну ім. Михайла Бойчука</t>
  </si>
  <si>
    <t>Максимчук Олександр Юрійович</t>
  </si>
  <si>
    <t>Послуги проєктноого менеджера</t>
  </si>
  <si>
    <t>Дата початку проєкту: 01 липня 2024 р.</t>
  </si>
  <si>
    <t>за проектом " Відновлення експериментальної майстерні кафедри монументального і станкового живопису Київської державної академії декоративно-прикладного мистецтва і дизайну ім. Михайла Бойчука"</t>
  </si>
  <si>
    <t>б/н від 06.11.2024</t>
  </si>
  <si>
    <t>у період з 01.07.2024 року по 06.11.2024 року</t>
  </si>
  <si>
    <t>Дата завершення проєкту:  06 листопада 2024 р.</t>
  </si>
  <si>
    <t>за період з 01.07.2024 по 06.11.2024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</si>
</sst>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4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Calibri"/>
      <family val="2"/>
      <charset val="204"/>
      <scheme val="minor"/>
    </font>
    <font>
      <i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vertAlign val="superscript"/>
      <sz val="14"/>
      <color theme="1"/>
      <name val="Arial"/>
      <family val="2"/>
      <charset val="204"/>
    </font>
    <font>
      <sz val="11"/>
      <name val="Arial"/>
      <family val="2"/>
      <charset val="204"/>
    </font>
    <font>
      <sz val="11.5"/>
      <color theme="1"/>
      <name val="Arial"/>
      <family val="2"/>
      <charset val="204"/>
    </font>
    <font>
      <sz val="11.5"/>
      <color rgb="FF222222"/>
      <name val="Arial"/>
      <family val="2"/>
      <charset val="204"/>
    </font>
    <font>
      <sz val="11.5"/>
      <color rgb="FF000000"/>
      <name val="Arial"/>
      <family val="2"/>
      <charset val="204"/>
    </font>
    <font>
      <sz val="12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100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14" fontId="1" fillId="0" borderId="0" xfId="0" applyNumberFormat="1" applyFont="1"/>
    <xf numFmtId="0" fontId="34" fillId="0" borderId="0" xfId="0" applyFont="1" applyAlignment="1">
      <alignment horizontal="right"/>
    </xf>
    <xf numFmtId="0" fontId="18" fillId="0" borderId="0" xfId="0" applyFont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4" fontId="18" fillId="0" borderId="26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4" fontId="18" fillId="0" borderId="26" xfId="0" applyNumberFormat="1" applyFont="1" applyBorder="1" applyAlignment="1">
      <alignment wrapText="1"/>
    </xf>
    <xf numFmtId="0" fontId="18" fillId="0" borderId="26" xfId="0" applyFont="1" applyBorder="1" applyAlignment="1">
      <alignment wrapText="1"/>
    </xf>
    <xf numFmtId="4" fontId="18" fillId="0" borderId="0" xfId="0" applyNumberFormat="1" applyFont="1"/>
    <xf numFmtId="0" fontId="18" fillId="0" borderId="0" xfId="0" applyFont="1"/>
    <xf numFmtId="0" fontId="30" fillId="0" borderId="0" xfId="0" applyFont="1"/>
    <xf numFmtId="4" fontId="30" fillId="0" borderId="0" xfId="0" applyNumberFormat="1" applyFont="1"/>
    <xf numFmtId="0" fontId="4" fillId="0" borderId="26" xfId="0" applyFont="1" applyBorder="1" applyAlignment="1">
      <alignment horizontal="left" vertical="top" wrapText="1"/>
    </xf>
    <xf numFmtId="14" fontId="4" fillId="0" borderId="92" xfId="0" applyNumberFormat="1" applyFont="1" applyBorder="1" applyAlignment="1">
      <alignment horizontal="center" vertical="top" wrapText="1"/>
    </xf>
    <xf numFmtId="0" fontId="38" fillId="0" borderId="111" xfId="0" applyFont="1" applyBorder="1" applyAlignment="1">
      <alignment horizontal="left" vertical="top"/>
    </xf>
    <xf numFmtId="0" fontId="39" fillId="0" borderId="111" xfId="0" applyFont="1" applyBorder="1" applyAlignment="1">
      <alignment horizontal="left" vertical="top" wrapText="1"/>
    </xf>
    <xf numFmtId="0" fontId="4" fillId="0" borderId="62" xfId="0" applyFont="1" applyBorder="1" applyAlignment="1">
      <alignment horizontal="left" vertical="top" wrapText="1"/>
    </xf>
    <xf numFmtId="14" fontId="4" fillId="0" borderId="110" xfId="0" applyNumberFormat="1" applyFont="1" applyBorder="1" applyAlignment="1">
      <alignment horizontal="center" vertical="top" wrapText="1"/>
    </xf>
    <xf numFmtId="0" fontId="4" fillId="0" borderId="110" xfId="0" applyFont="1" applyBorder="1" applyAlignment="1">
      <alignment horizontal="left" vertical="top" wrapText="1"/>
    </xf>
    <xf numFmtId="0" fontId="40" fillId="0" borderId="110" xfId="0" applyFont="1" applyBorder="1" applyAlignment="1">
      <alignment horizontal="left" vertical="top" wrapText="1"/>
    </xf>
    <xf numFmtId="14" fontId="4" fillId="0" borderId="101" xfId="0" applyNumberFormat="1" applyFont="1" applyBorder="1" applyAlignment="1">
      <alignment horizontal="center" vertical="top" wrapText="1"/>
    </xf>
    <xf numFmtId="14" fontId="4" fillId="0" borderId="89" xfId="0" applyNumberFormat="1" applyFont="1" applyBorder="1" applyAlignment="1">
      <alignment horizontal="center" vertical="top" wrapText="1"/>
    </xf>
    <xf numFmtId="0" fontId="4" fillId="0" borderId="53" xfId="0" applyFont="1" applyBorder="1" applyAlignment="1">
      <alignment horizontal="left" vertical="top" wrapText="1"/>
    </xf>
    <xf numFmtId="14" fontId="4" fillId="0" borderId="26" xfId="0" applyNumberFormat="1" applyFont="1" applyBorder="1" applyAlignment="1">
      <alignment horizontal="left" vertical="top" wrapText="1"/>
    </xf>
    <xf numFmtId="0" fontId="41" fillId="0" borderId="0" xfId="0" applyFont="1" applyAlignment="1">
      <alignment horizontal="left" vertical="top" wrapText="1"/>
    </xf>
    <xf numFmtId="0" fontId="4" fillId="0" borderId="26" xfId="0" applyFont="1" applyBorder="1" applyAlignment="1">
      <alignment horizontal="center" vertical="top" wrapText="1"/>
    </xf>
    <xf numFmtId="49" fontId="4" fillId="0" borderId="26" xfId="0" applyNumberFormat="1" applyFont="1" applyBorder="1" applyAlignment="1">
      <alignment horizontal="center" vertical="top" wrapText="1"/>
    </xf>
    <xf numFmtId="4" fontId="4" fillId="0" borderId="26" xfId="0" applyNumberFormat="1" applyFont="1" applyBorder="1" applyAlignment="1">
      <alignment horizontal="right" vertical="top"/>
    </xf>
    <xf numFmtId="4" fontId="4" fillId="0" borderId="72" xfId="0" applyNumberFormat="1" applyFont="1" applyBorder="1" applyAlignment="1">
      <alignment horizontal="right" vertical="top" wrapText="1"/>
    </xf>
    <xf numFmtId="4" fontId="4" fillId="0" borderId="110" xfId="0" applyNumberFormat="1" applyFont="1" applyBorder="1" applyAlignment="1">
      <alignment horizontal="right" vertical="top" wrapText="1"/>
    </xf>
    <xf numFmtId="4" fontId="4" fillId="0" borderId="50" xfId="0" applyNumberFormat="1" applyFont="1" applyBorder="1" applyAlignment="1">
      <alignment horizontal="right" vertical="top" wrapText="1"/>
    </xf>
    <xf numFmtId="4" fontId="4" fillId="0" borderId="58" xfId="0" applyNumberFormat="1" applyFont="1" applyBorder="1" applyAlignment="1">
      <alignment horizontal="right" vertical="top" wrapText="1"/>
    </xf>
    <xf numFmtId="4" fontId="4" fillId="0" borderId="64" xfId="0" applyNumberFormat="1" applyFont="1" applyBorder="1" applyAlignment="1">
      <alignment horizontal="right" vertical="top" wrapText="1"/>
    </xf>
    <xf numFmtId="4" fontId="4" fillId="0" borderId="59" xfId="0" applyNumberFormat="1" applyFont="1" applyBorder="1" applyAlignment="1">
      <alignment horizontal="right" vertical="top" wrapText="1"/>
    </xf>
    <xf numFmtId="4" fontId="4" fillId="0" borderId="26" xfId="0" applyNumberFormat="1" applyFont="1" applyBorder="1" applyAlignment="1">
      <alignment horizontal="right" vertical="top" wrapText="1"/>
    </xf>
    <xf numFmtId="4" fontId="4" fillId="0" borderId="110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18" fillId="0" borderId="89" xfId="0" applyFont="1" applyBorder="1" applyAlignment="1">
      <alignment horizontal="right" wrapText="1"/>
    </xf>
    <xf numFmtId="0" fontId="37" fillId="0" borderId="57" xfId="0" applyFont="1" applyBorder="1"/>
    <xf numFmtId="0" fontId="34" fillId="0" borderId="0" xfId="0" applyFont="1" applyAlignment="1">
      <alignment horizontal="right" wrapText="1"/>
    </xf>
    <xf numFmtId="0" fontId="4" fillId="0" borderId="0" xfId="0" applyFont="1"/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18" fillId="5" borderId="89" xfId="0" applyFont="1" applyFill="1" applyBorder="1" applyAlignment="1">
      <alignment horizontal="center" vertical="center" wrapText="1"/>
    </xf>
    <xf numFmtId="0" fontId="37" fillId="0" borderId="58" xfId="0" applyFont="1" applyBorder="1"/>
    <xf numFmtId="4" fontId="18" fillId="5" borderId="8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abSelected="1" topLeftCell="A16" workbookViewId="0">
      <selection activeCell="J32" sqref="J32:N32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42578125" customWidth="1"/>
    <col min="10" max="10" width="20.42578125" customWidth="1"/>
    <col min="11" max="11" width="12.42578125" customWidth="1"/>
    <col min="12" max="12" width="20.42578125" customWidth="1"/>
    <col min="13" max="13" width="12.42578125" customWidth="1"/>
    <col min="14" max="14" width="20.42578125" customWidth="1"/>
    <col min="15" max="23" width="4.85546875" customWidth="1"/>
    <col min="24" max="26" width="9.42578125" customWidth="1"/>
    <col min="27" max="31" width="11" customWidth="1"/>
  </cols>
  <sheetData>
    <row r="1" spans="1:31" ht="15" customHeight="1" x14ac:dyDescent="0.25">
      <c r="A1" s="385" t="s">
        <v>0</v>
      </c>
      <c r="B1" s="380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385" t="s">
        <v>389</v>
      </c>
      <c r="I2" s="380"/>
      <c r="J2" s="38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385" t="s">
        <v>390</v>
      </c>
      <c r="I3" s="380"/>
      <c r="J3" s="38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409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410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411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412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415</v>
      </c>
      <c r="B14" s="1"/>
      <c r="C14" s="33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419</v>
      </c>
      <c r="B15" s="1"/>
      <c r="C15" s="33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386" t="s">
        <v>2</v>
      </c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386" t="s">
        <v>3</v>
      </c>
      <c r="C19" s="380"/>
      <c r="D19" s="380"/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387" t="s">
        <v>420</v>
      </c>
      <c r="C20" s="380"/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388"/>
      <c r="B23" s="381" t="s">
        <v>4</v>
      </c>
      <c r="C23" s="382"/>
      <c r="D23" s="391" t="s">
        <v>5</v>
      </c>
      <c r="E23" s="392"/>
      <c r="F23" s="392"/>
      <c r="G23" s="392"/>
      <c r="H23" s="392"/>
      <c r="I23" s="392"/>
      <c r="J23" s="393"/>
      <c r="K23" s="381" t="s">
        <v>6</v>
      </c>
      <c r="L23" s="382"/>
      <c r="M23" s="381" t="s">
        <v>7</v>
      </c>
      <c r="N23" s="382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389"/>
      <c r="B24" s="383"/>
      <c r="C24" s="384"/>
      <c r="D24" s="16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394" t="s">
        <v>13</v>
      </c>
      <c r="J24" s="384"/>
      <c r="K24" s="383"/>
      <c r="L24" s="384"/>
      <c r="M24" s="383"/>
      <c r="N24" s="384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390"/>
      <c r="B25" s="19" t="s">
        <v>14</v>
      </c>
      <c r="C25" s="20" t="s">
        <v>15</v>
      </c>
      <c r="D25" s="19" t="s">
        <v>15</v>
      </c>
      <c r="E25" s="21" t="s">
        <v>15</v>
      </c>
      <c r="F25" s="21" t="s">
        <v>15</v>
      </c>
      <c r="G25" s="21" t="s">
        <v>15</v>
      </c>
      <c r="H25" s="21" t="s">
        <v>15</v>
      </c>
      <c r="I25" s="21" t="s">
        <v>14</v>
      </c>
      <c r="J25" s="22" t="s">
        <v>16</v>
      </c>
      <c r="K25" s="19" t="s">
        <v>14</v>
      </c>
      <c r="L25" s="20" t="s">
        <v>15</v>
      </c>
      <c r="M25" s="23" t="s">
        <v>14</v>
      </c>
      <c r="N25" s="24" t="s">
        <v>15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17</v>
      </c>
      <c r="B26" s="27" t="s">
        <v>18</v>
      </c>
      <c r="C26" s="28" t="s">
        <v>19</v>
      </c>
      <c r="D26" s="27" t="s">
        <v>20</v>
      </c>
      <c r="E26" s="29" t="s">
        <v>21</v>
      </c>
      <c r="F26" s="29" t="s">
        <v>22</v>
      </c>
      <c r="G26" s="29" t="s">
        <v>23</v>
      </c>
      <c r="H26" s="29" t="s">
        <v>24</v>
      </c>
      <c r="I26" s="29" t="s">
        <v>25</v>
      </c>
      <c r="J26" s="28" t="s">
        <v>26</v>
      </c>
      <c r="K26" s="27" t="s">
        <v>27</v>
      </c>
      <c r="L26" s="28" t="s">
        <v>28</v>
      </c>
      <c r="M26" s="27" t="s">
        <v>29</v>
      </c>
      <c r="N26" s="28" t="s">
        <v>30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31</v>
      </c>
      <c r="B27" s="33">
        <f t="shared" ref="B27:B28" si="0">C27/N27</f>
        <v>0.90837008710950384</v>
      </c>
      <c r="C27" s="34">
        <v>297404</v>
      </c>
      <c r="D27" s="35">
        <v>0</v>
      </c>
      <c r="E27" s="36">
        <v>0</v>
      </c>
      <c r="F27" s="36">
        <v>0</v>
      </c>
      <c r="G27" s="36">
        <v>0</v>
      </c>
      <c r="H27" s="36">
        <v>30000</v>
      </c>
      <c r="I27" s="37">
        <f t="shared" ref="I27:I28" si="1">J27/N27</f>
        <v>9.1629912890496143E-2</v>
      </c>
      <c r="J27" s="34">
        <f>D27+E27+F27+G27+H27</f>
        <v>30000</v>
      </c>
      <c r="K27" s="33">
        <f t="shared" ref="K27:K29" si="2">L27/N27</f>
        <v>0</v>
      </c>
      <c r="L27" s="34">
        <f>'Кошторис  витрат'!S177</f>
        <v>0</v>
      </c>
      <c r="M27" s="38">
        <v>1</v>
      </c>
      <c r="N27" s="39">
        <f t="shared" ref="N27:N29" si="3">C27+J27+L27</f>
        <v>327404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32</v>
      </c>
      <c r="B28" s="41">
        <f t="shared" si="0"/>
        <v>0.90837008710950384</v>
      </c>
      <c r="C28" s="42">
        <v>297404</v>
      </c>
      <c r="D28" s="43">
        <v>0</v>
      </c>
      <c r="E28" s="44">
        <v>0</v>
      </c>
      <c r="F28" s="44">
        <v>0</v>
      </c>
      <c r="G28" s="44">
        <v>0</v>
      </c>
      <c r="H28" s="44">
        <v>30000</v>
      </c>
      <c r="I28" s="45">
        <f t="shared" si="1"/>
        <v>9.1629912890496143E-2</v>
      </c>
      <c r="J28" s="42">
        <f t="shared" ref="J28" si="4">D28+E28+F28+G28+H28</f>
        <v>30000</v>
      </c>
      <c r="K28" s="41">
        <f t="shared" si="2"/>
        <v>0</v>
      </c>
      <c r="L28" s="42">
        <f>'Кошторис  витрат'!V177</f>
        <v>0</v>
      </c>
      <c r="M28" s="46">
        <v>1</v>
      </c>
      <c r="N28" s="47">
        <f t="shared" si="3"/>
        <v>327404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5">
      <c r="A29" s="48" t="s">
        <v>33</v>
      </c>
      <c r="B29" s="49">
        <f>(C29*B28)/C28</f>
        <v>0.54502205226570222</v>
      </c>
      <c r="C29" s="50">
        <v>178442.4</v>
      </c>
      <c r="D29" s="51">
        <v>0</v>
      </c>
      <c r="E29" s="52">
        <v>0</v>
      </c>
      <c r="F29" s="52">
        <v>0</v>
      </c>
      <c r="G29" s="52">
        <v>0</v>
      </c>
      <c r="H29" s="52">
        <v>30000</v>
      </c>
      <c r="I29" s="53">
        <f>(J29*I28)/J28</f>
        <v>9.1629912890496143E-2</v>
      </c>
      <c r="J29" s="50">
        <v>30000</v>
      </c>
      <c r="K29" s="49">
        <f t="shared" si="2"/>
        <v>0</v>
      </c>
      <c r="L29" s="50">
        <v>0</v>
      </c>
      <c r="M29" s="54">
        <f>(N29*M28)/N28</f>
        <v>0.63665196515619848</v>
      </c>
      <c r="N29" s="55">
        <f t="shared" si="3"/>
        <v>208442.4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5">
      <c r="A30" s="56" t="s">
        <v>34</v>
      </c>
      <c r="B30" s="57">
        <f t="shared" ref="B30:N30" si="5">B28-B29</f>
        <v>0.36334803484380163</v>
      </c>
      <c r="C30" s="58">
        <f t="shared" si="5"/>
        <v>118961.60000000001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0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0.36334803484380152</v>
      </c>
      <c r="N30" s="64">
        <f t="shared" si="5"/>
        <v>118961.60000000001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5"/>
      <c r="B32" s="65" t="s">
        <v>35</v>
      </c>
      <c r="C32" s="395" t="s">
        <v>339</v>
      </c>
      <c r="D32" s="396"/>
      <c r="E32" s="396"/>
      <c r="F32" s="65"/>
      <c r="G32" s="66"/>
      <c r="H32" s="66"/>
      <c r="I32" s="67"/>
      <c r="J32" s="395" t="s">
        <v>413</v>
      </c>
      <c r="K32" s="396"/>
      <c r="L32" s="396"/>
      <c r="M32" s="396"/>
      <c r="N32" s="396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25">
      <c r="A33" s="5"/>
      <c r="B33" s="5"/>
      <c r="C33" s="5"/>
      <c r="D33" s="68" t="s">
        <v>36</v>
      </c>
      <c r="E33" s="5"/>
      <c r="F33" s="69"/>
      <c r="G33" s="379" t="s">
        <v>37</v>
      </c>
      <c r="H33" s="380"/>
      <c r="I33" s="13"/>
      <c r="J33" s="379" t="s">
        <v>38</v>
      </c>
      <c r="K33" s="380"/>
      <c r="L33" s="380"/>
      <c r="M33" s="380"/>
      <c r="N33" s="380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999"/>
  <sheetViews>
    <sheetView zoomScale="95" zoomScaleNormal="60" workbookViewId="0">
      <selection activeCell="H183" sqref="H183:L183"/>
    </sheetView>
  </sheetViews>
  <sheetFormatPr defaultColWidth="14.42578125" defaultRowHeight="15" customHeight="1" outlineLevelCol="1" x14ac:dyDescent="0.25"/>
  <cols>
    <col min="1" max="1" width="12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/>
    <col min="12" max="12" width="13" customWidth="1"/>
    <col min="13" max="13" width="17.7109375" customWidth="1"/>
    <col min="14" max="14" width="12.140625" customWidth="1"/>
    <col min="15" max="15" width="13" customWidth="1"/>
    <col min="16" max="16" width="16.7109375" customWidth="1"/>
    <col min="17" max="22" width="5.7109375" customWidth="1" outlineLevel="1"/>
    <col min="23" max="24" width="16.7109375" customWidth="1"/>
    <col min="25" max="25" width="11" customWidth="1"/>
    <col min="26" max="26" width="11.85546875" customWidth="1"/>
    <col min="27" max="27" width="16.7109375" customWidth="1"/>
    <col min="28" max="28" width="14" customWidth="1"/>
    <col min="29" max="33" width="5.140625" customWidth="1"/>
  </cols>
  <sheetData>
    <row r="1" spans="1:33" ht="18" customHeight="1" x14ac:dyDescent="0.25">
      <c r="A1" s="411" t="s">
        <v>39</v>
      </c>
      <c r="B1" s="380"/>
      <c r="C1" s="380"/>
      <c r="D1" s="380"/>
      <c r="E1" s="38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2" t="str">
        <f>Фінансування!A12</f>
        <v>Назва Грантоотримувача: ФОП Максимчук Олександр Юрійович</v>
      </c>
      <c r="B2" s="73"/>
      <c r="C2" s="72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 Відновлення експериментальної майстерні кафедри монументального і станкового живопису Київської державної академії декоративно-прикладного мистецтва і дизайну ім. Михайла Бойчука</v>
      </c>
      <c r="B3" s="73"/>
      <c r="C3" s="72"/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 01 липня 2024 р.</v>
      </c>
      <c r="B4" s="1"/>
      <c r="C4" s="1"/>
      <c r="D4" s="33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  06 листопада 2024 р.</v>
      </c>
      <c r="B5" s="1"/>
      <c r="C5" s="1"/>
      <c r="D5" s="33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25">
      <c r="A7" s="412" t="s">
        <v>40</v>
      </c>
      <c r="B7" s="413" t="s">
        <v>41</v>
      </c>
      <c r="C7" s="415" t="s">
        <v>42</v>
      </c>
      <c r="D7" s="417" t="s">
        <v>43</v>
      </c>
      <c r="E7" s="397" t="s">
        <v>44</v>
      </c>
      <c r="F7" s="392"/>
      <c r="G7" s="392"/>
      <c r="H7" s="392"/>
      <c r="I7" s="392"/>
      <c r="J7" s="393"/>
      <c r="K7" s="397" t="s">
        <v>45</v>
      </c>
      <c r="L7" s="392"/>
      <c r="M7" s="392"/>
      <c r="N7" s="392"/>
      <c r="O7" s="392"/>
      <c r="P7" s="393"/>
      <c r="Q7" s="397" t="s">
        <v>46</v>
      </c>
      <c r="R7" s="392"/>
      <c r="S7" s="392"/>
      <c r="T7" s="392"/>
      <c r="U7" s="392"/>
      <c r="V7" s="393"/>
      <c r="W7" s="398" t="s">
        <v>47</v>
      </c>
      <c r="X7" s="392"/>
      <c r="Y7" s="392"/>
      <c r="Z7" s="393"/>
      <c r="AA7" s="399" t="s">
        <v>48</v>
      </c>
      <c r="AB7" s="1"/>
      <c r="AC7" s="1"/>
      <c r="AD7" s="1"/>
      <c r="AE7" s="1"/>
      <c r="AF7" s="1"/>
      <c r="AG7" s="1"/>
    </row>
    <row r="8" spans="1:33" ht="42" customHeight="1" x14ac:dyDescent="0.25">
      <c r="A8" s="389"/>
      <c r="B8" s="414"/>
      <c r="C8" s="416"/>
      <c r="D8" s="418"/>
      <c r="E8" s="400" t="s">
        <v>49</v>
      </c>
      <c r="F8" s="392"/>
      <c r="G8" s="393"/>
      <c r="H8" s="400" t="s">
        <v>50</v>
      </c>
      <c r="I8" s="392"/>
      <c r="J8" s="393"/>
      <c r="K8" s="400" t="s">
        <v>49</v>
      </c>
      <c r="L8" s="392"/>
      <c r="M8" s="393"/>
      <c r="N8" s="400" t="s">
        <v>50</v>
      </c>
      <c r="O8" s="392"/>
      <c r="P8" s="393"/>
      <c r="Q8" s="400" t="s">
        <v>49</v>
      </c>
      <c r="R8" s="392"/>
      <c r="S8" s="393"/>
      <c r="T8" s="400" t="s">
        <v>50</v>
      </c>
      <c r="U8" s="392"/>
      <c r="V8" s="393"/>
      <c r="W8" s="399" t="s">
        <v>51</v>
      </c>
      <c r="X8" s="399" t="s">
        <v>52</v>
      </c>
      <c r="Y8" s="398" t="s">
        <v>53</v>
      </c>
      <c r="Z8" s="393"/>
      <c r="AA8" s="389"/>
      <c r="AB8" s="1"/>
      <c r="AC8" s="1"/>
      <c r="AD8" s="1"/>
      <c r="AE8" s="1"/>
      <c r="AF8" s="1"/>
      <c r="AG8" s="1"/>
    </row>
    <row r="9" spans="1:33" ht="40.5" customHeight="1" x14ac:dyDescent="0.25">
      <c r="A9" s="389"/>
      <c r="B9" s="414"/>
      <c r="C9" s="416"/>
      <c r="D9" s="418"/>
      <c r="E9" s="84" t="s">
        <v>54</v>
      </c>
      <c r="F9" s="85" t="s">
        <v>55</v>
      </c>
      <c r="G9" s="86" t="s">
        <v>56</v>
      </c>
      <c r="H9" s="84" t="s">
        <v>54</v>
      </c>
      <c r="I9" s="85" t="s">
        <v>55</v>
      </c>
      <c r="J9" s="86" t="s">
        <v>57</v>
      </c>
      <c r="K9" s="84" t="s">
        <v>54</v>
      </c>
      <c r="L9" s="85" t="s">
        <v>58</v>
      </c>
      <c r="M9" s="86" t="s">
        <v>59</v>
      </c>
      <c r="N9" s="84" t="s">
        <v>54</v>
      </c>
      <c r="O9" s="85" t="s">
        <v>58</v>
      </c>
      <c r="P9" s="86" t="s">
        <v>60</v>
      </c>
      <c r="Q9" s="84" t="s">
        <v>54</v>
      </c>
      <c r="R9" s="85" t="s">
        <v>58</v>
      </c>
      <c r="S9" s="86" t="s">
        <v>61</v>
      </c>
      <c r="T9" s="84" t="s">
        <v>54</v>
      </c>
      <c r="U9" s="85" t="s">
        <v>58</v>
      </c>
      <c r="V9" s="86" t="s">
        <v>62</v>
      </c>
      <c r="W9" s="390"/>
      <c r="X9" s="390"/>
      <c r="Y9" s="87" t="s">
        <v>63</v>
      </c>
      <c r="Z9" s="88" t="s">
        <v>14</v>
      </c>
      <c r="AA9" s="390"/>
      <c r="AB9" s="1"/>
      <c r="AC9" s="1"/>
      <c r="AD9" s="1"/>
      <c r="AE9" s="1"/>
      <c r="AF9" s="1"/>
      <c r="AG9" s="1"/>
    </row>
    <row r="10" spans="1:33" ht="24.75" customHeight="1" x14ac:dyDescent="0.25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3" t="s">
        <v>64</v>
      </c>
      <c r="B11" s="94"/>
      <c r="C11" s="95" t="s">
        <v>65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25">
      <c r="A12" s="101" t="s">
        <v>66</v>
      </c>
      <c r="B12" s="102">
        <v>1</v>
      </c>
      <c r="C12" s="103" t="s">
        <v>67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25">
      <c r="A13" s="108" t="s">
        <v>68</v>
      </c>
      <c r="B13" s="109" t="s">
        <v>69</v>
      </c>
      <c r="C13" s="110" t="s">
        <v>70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0</v>
      </c>
      <c r="X13" s="114">
        <f t="shared" si="5"/>
        <v>0</v>
      </c>
      <c r="Y13" s="115">
        <f t="shared" ref="Y13:Y34" si="6">W13-X13</f>
        <v>0</v>
      </c>
      <c r="Z13" s="116" t="e">
        <f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25">
      <c r="A14" s="119" t="s">
        <v>71</v>
      </c>
      <c r="B14" s="120" t="s">
        <v>72</v>
      </c>
      <c r="C14" s="121" t="s">
        <v>73</v>
      </c>
      <c r="D14" s="122" t="s">
        <v>74</v>
      </c>
      <c r="E14" s="123"/>
      <c r="F14" s="124"/>
      <c r="G14" s="125">
        <f t="shared" ref="G14:G16" si="7">E14*F14</f>
        <v>0</v>
      </c>
      <c r="H14" s="123"/>
      <c r="I14" s="124"/>
      <c r="J14" s="125">
        <f t="shared" ref="J14:J16" si="8">H14*I14</f>
        <v>0</v>
      </c>
      <c r="K14" s="123"/>
      <c r="L14" s="124"/>
      <c r="M14" s="125">
        <f t="shared" ref="M14:M16" si="9">K14*L14</f>
        <v>0</v>
      </c>
      <c r="N14" s="123"/>
      <c r="O14" s="124"/>
      <c r="P14" s="125">
        <f t="shared" ref="P14:P16" si="10">N14*O14</f>
        <v>0</v>
      </c>
      <c r="Q14" s="123"/>
      <c r="R14" s="124"/>
      <c r="S14" s="125">
        <f t="shared" ref="S14:S16" si="11">Q14*R14</f>
        <v>0</v>
      </c>
      <c r="T14" s="123"/>
      <c r="U14" s="124"/>
      <c r="V14" s="125">
        <f t="shared" ref="V14:V16" si="12">T14*U14</f>
        <v>0</v>
      </c>
      <c r="W14" s="126">
        <f t="shared" ref="W14:W16" si="13">G14+M14+S14</f>
        <v>0</v>
      </c>
      <c r="X14" s="127">
        <f t="shared" ref="X14:X16" si="14">J14+P14+V14</f>
        <v>0</v>
      </c>
      <c r="Y14" s="127">
        <f t="shared" si="6"/>
        <v>0</v>
      </c>
      <c r="Z14" s="128" t="e">
        <f t="shared" ref="Z14:Z34" si="15">Y14/W14</f>
        <v>#DIV/0!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25">
      <c r="A15" s="119" t="s">
        <v>71</v>
      </c>
      <c r="B15" s="120" t="s">
        <v>75</v>
      </c>
      <c r="C15" s="121" t="s">
        <v>73</v>
      </c>
      <c r="D15" s="122" t="s">
        <v>74</v>
      </c>
      <c r="E15" s="123"/>
      <c r="F15" s="124"/>
      <c r="G15" s="125">
        <f t="shared" si="7"/>
        <v>0</v>
      </c>
      <c r="H15" s="123"/>
      <c r="I15" s="124"/>
      <c r="J15" s="125">
        <f t="shared" si="8"/>
        <v>0</v>
      </c>
      <c r="K15" s="123"/>
      <c r="L15" s="124"/>
      <c r="M15" s="125">
        <f t="shared" si="9"/>
        <v>0</v>
      </c>
      <c r="N15" s="123"/>
      <c r="O15" s="124"/>
      <c r="P15" s="125">
        <f t="shared" si="10"/>
        <v>0</v>
      </c>
      <c r="Q15" s="123"/>
      <c r="R15" s="124"/>
      <c r="S15" s="125">
        <f t="shared" si="11"/>
        <v>0</v>
      </c>
      <c r="T15" s="123"/>
      <c r="U15" s="124"/>
      <c r="V15" s="125">
        <f t="shared" si="12"/>
        <v>0</v>
      </c>
      <c r="W15" s="126">
        <f t="shared" si="13"/>
        <v>0</v>
      </c>
      <c r="X15" s="127">
        <f t="shared" si="14"/>
        <v>0</v>
      </c>
      <c r="Y15" s="127">
        <f t="shared" si="6"/>
        <v>0</v>
      </c>
      <c r="Z15" s="128" t="e">
        <f t="shared" si="15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25">
      <c r="A16" s="132" t="s">
        <v>71</v>
      </c>
      <c r="B16" s="133" t="s">
        <v>76</v>
      </c>
      <c r="C16" s="121" t="s">
        <v>73</v>
      </c>
      <c r="D16" s="134" t="s">
        <v>74</v>
      </c>
      <c r="E16" s="135"/>
      <c r="F16" s="136"/>
      <c r="G16" s="137">
        <f t="shared" si="7"/>
        <v>0</v>
      </c>
      <c r="H16" s="135"/>
      <c r="I16" s="136"/>
      <c r="J16" s="137">
        <f t="shared" si="8"/>
        <v>0</v>
      </c>
      <c r="K16" s="135"/>
      <c r="L16" s="136"/>
      <c r="M16" s="137">
        <f t="shared" si="9"/>
        <v>0</v>
      </c>
      <c r="N16" s="135"/>
      <c r="O16" s="136"/>
      <c r="P16" s="137">
        <f t="shared" si="10"/>
        <v>0</v>
      </c>
      <c r="Q16" s="135"/>
      <c r="R16" s="124"/>
      <c r="S16" s="137">
        <f t="shared" si="11"/>
        <v>0</v>
      </c>
      <c r="T16" s="135"/>
      <c r="U16" s="124"/>
      <c r="V16" s="137">
        <f t="shared" si="12"/>
        <v>0</v>
      </c>
      <c r="W16" s="138">
        <f t="shared" si="13"/>
        <v>0</v>
      </c>
      <c r="X16" s="127">
        <f t="shared" si="14"/>
        <v>0</v>
      </c>
      <c r="Y16" s="127">
        <f t="shared" si="6"/>
        <v>0</v>
      </c>
      <c r="Z16" s="128" t="e">
        <f t="shared" si="15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25">
      <c r="A17" s="108" t="s">
        <v>68</v>
      </c>
      <c r="B17" s="109" t="s">
        <v>77</v>
      </c>
      <c r="C17" s="140" t="s">
        <v>78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15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25">
      <c r="A18" s="119" t="s">
        <v>71</v>
      </c>
      <c r="B18" s="120" t="s">
        <v>79</v>
      </c>
      <c r="C18" s="121" t="s">
        <v>73</v>
      </c>
      <c r="D18" s="122" t="s">
        <v>74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15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25">
      <c r="A19" s="119" t="s">
        <v>71</v>
      </c>
      <c r="B19" s="120" t="s">
        <v>80</v>
      </c>
      <c r="C19" s="121" t="s">
        <v>73</v>
      </c>
      <c r="D19" s="122" t="s">
        <v>74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15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25">
      <c r="A20" s="147" t="s">
        <v>71</v>
      </c>
      <c r="B20" s="133" t="s">
        <v>81</v>
      </c>
      <c r="C20" s="121" t="s">
        <v>73</v>
      </c>
      <c r="D20" s="148" t="s">
        <v>74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15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25">
      <c r="A21" s="108" t="s">
        <v>68</v>
      </c>
      <c r="B21" s="109" t="s">
        <v>82</v>
      </c>
      <c r="C21" s="153" t="s">
        <v>83</v>
      </c>
      <c r="D21" s="141"/>
      <c r="E21" s="142">
        <f>SUM(E22:E25)</f>
        <v>5</v>
      </c>
      <c r="F21" s="143"/>
      <c r="G21" s="144">
        <f t="shared" ref="G21:H21" si="30">SUM(G22:G25)</f>
        <v>54000</v>
      </c>
      <c r="H21" s="142">
        <f t="shared" si="30"/>
        <v>5</v>
      </c>
      <c r="I21" s="143"/>
      <c r="J21" s="144">
        <f t="shared" ref="J21:K21" si="31">SUM(J22:J25)</f>
        <v>54000</v>
      </c>
      <c r="K21" s="142">
        <f t="shared" si="31"/>
        <v>0</v>
      </c>
      <c r="L21" s="143"/>
      <c r="M21" s="144">
        <f t="shared" ref="M21:N21" si="32">SUM(M22:M25)</f>
        <v>0</v>
      </c>
      <c r="N21" s="142">
        <f t="shared" si="32"/>
        <v>0</v>
      </c>
      <c r="O21" s="143"/>
      <c r="P21" s="144">
        <f t="shared" ref="P21:Q21" si="33">SUM(P22:P25)</f>
        <v>0</v>
      </c>
      <c r="Q21" s="142">
        <f t="shared" si="33"/>
        <v>0</v>
      </c>
      <c r="R21" s="143"/>
      <c r="S21" s="144">
        <f t="shared" ref="S21:T21" si="34">SUM(S22:S25)</f>
        <v>0</v>
      </c>
      <c r="T21" s="142">
        <f t="shared" si="34"/>
        <v>0</v>
      </c>
      <c r="U21" s="143"/>
      <c r="V21" s="144">
        <f t="shared" ref="V21:X21" si="35">SUM(V22:V25)</f>
        <v>0</v>
      </c>
      <c r="W21" s="144">
        <f t="shared" si="35"/>
        <v>54000</v>
      </c>
      <c r="X21" s="144">
        <f t="shared" si="35"/>
        <v>54000</v>
      </c>
      <c r="Y21" s="115">
        <f t="shared" si="6"/>
        <v>0</v>
      </c>
      <c r="Z21" s="116">
        <f t="shared" si="15"/>
        <v>0</v>
      </c>
      <c r="AA21" s="146"/>
      <c r="AB21" s="118"/>
      <c r="AC21" s="118"/>
      <c r="AD21" s="118"/>
      <c r="AE21" s="118"/>
      <c r="AF21" s="118"/>
      <c r="AG21" s="118"/>
    </row>
    <row r="22" spans="1:33" ht="54" customHeight="1" x14ac:dyDescent="0.25">
      <c r="A22" s="119" t="s">
        <v>71</v>
      </c>
      <c r="B22" s="120" t="s">
        <v>84</v>
      </c>
      <c r="C22" s="121" t="s">
        <v>344</v>
      </c>
      <c r="D22" s="122" t="s">
        <v>74</v>
      </c>
      <c r="E22" s="123">
        <v>2</v>
      </c>
      <c r="F22" s="124">
        <v>21000</v>
      </c>
      <c r="G22" s="125">
        <f t="shared" ref="G22:G25" si="36">E22*F22</f>
        <v>42000</v>
      </c>
      <c r="H22" s="123">
        <f>E22</f>
        <v>2</v>
      </c>
      <c r="I22" s="124">
        <f>F22</f>
        <v>21000</v>
      </c>
      <c r="J22" s="125">
        <f t="shared" ref="J22:J25" si="37">H22*I22</f>
        <v>42000</v>
      </c>
      <c r="K22" s="123"/>
      <c r="L22" s="124"/>
      <c r="M22" s="125">
        <f t="shared" ref="M22:M25" si="38">K22*L22</f>
        <v>0</v>
      </c>
      <c r="N22" s="123"/>
      <c r="O22" s="124"/>
      <c r="P22" s="125">
        <f t="shared" ref="P22:P25" si="39">N22*O22</f>
        <v>0</v>
      </c>
      <c r="Q22" s="123"/>
      <c r="R22" s="124"/>
      <c r="S22" s="125">
        <f t="shared" ref="S22:S25" si="40">Q22*R22</f>
        <v>0</v>
      </c>
      <c r="T22" s="123"/>
      <c r="U22" s="124"/>
      <c r="V22" s="125">
        <f t="shared" ref="V22:V25" si="41">T22*U22</f>
        <v>0</v>
      </c>
      <c r="W22" s="126">
        <f t="shared" ref="W22:W25" si="42">G22+M22+S22</f>
        <v>42000</v>
      </c>
      <c r="X22" s="127">
        <f t="shared" ref="X22:X25" si="43">J22+P22+V22</f>
        <v>42000</v>
      </c>
      <c r="Y22" s="127">
        <f t="shared" si="6"/>
        <v>0</v>
      </c>
      <c r="Z22" s="128">
        <f t="shared" si="15"/>
        <v>0</v>
      </c>
      <c r="AA22" s="129"/>
      <c r="AB22" s="131"/>
      <c r="AC22" s="131"/>
      <c r="AD22" s="131"/>
      <c r="AE22" s="131"/>
      <c r="AF22" s="131"/>
      <c r="AG22" s="131"/>
    </row>
    <row r="23" spans="1:33" ht="54" customHeight="1" x14ac:dyDescent="0.25">
      <c r="A23" s="119" t="s">
        <v>71</v>
      </c>
      <c r="B23" s="120" t="s">
        <v>86</v>
      </c>
      <c r="C23" s="121" t="s">
        <v>345</v>
      </c>
      <c r="D23" s="122" t="s">
        <v>74</v>
      </c>
      <c r="E23" s="123">
        <v>1</v>
      </c>
      <c r="F23" s="124">
        <v>4000</v>
      </c>
      <c r="G23" s="125">
        <f t="shared" si="36"/>
        <v>4000</v>
      </c>
      <c r="H23" s="123">
        <f t="shared" ref="H23:H25" si="44">E23</f>
        <v>1</v>
      </c>
      <c r="I23" s="124">
        <f t="shared" ref="I23:I25" si="45">F23</f>
        <v>4000</v>
      </c>
      <c r="J23" s="125">
        <f t="shared" si="37"/>
        <v>4000</v>
      </c>
      <c r="K23" s="123"/>
      <c r="L23" s="124"/>
      <c r="M23" s="125">
        <f t="shared" si="38"/>
        <v>0</v>
      </c>
      <c r="N23" s="123"/>
      <c r="O23" s="124"/>
      <c r="P23" s="125">
        <f t="shared" si="39"/>
        <v>0</v>
      </c>
      <c r="Q23" s="123"/>
      <c r="R23" s="124"/>
      <c r="S23" s="125">
        <f t="shared" si="40"/>
        <v>0</v>
      </c>
      <c r="T23" s="123"/>
      <c r="U23" s="124"/>
      <c r="V23" s="125">
        <f t="shared" si="41"/>
        <v>0</v>
      </c>
      <c r="W23" s="126">
        <f t="shared" si="42"/>
        <v>4000</v>
      </c>
      <c r="X23" s="127">
        <f t="shared" si="43"/>
        <v>4000</v>
      </c>
      <c r="Y23" s="127">
        <f t="shared" si="6"/>
        <v>0</v>
      </c>
      <c r="Z23" s="128">
        <f t="shared" si="15"/>
        <v>0</v>
      </c>
      <c r="AA23" s="129"/>
      <c r="AB23" s="131"/>
      <c r="AC23" s="131"/>
      <c r="AD23" s="131"/>
      <c r="AE23" s="131"/>
      <c r="AF23" s="131"/>
      <c r="AG23" s="131"/>
    </row>
    <row r="24" spans="1:33" ht="54" customHeight="1" x14ac:dyDescent="0.25">
      <c r="A24" s="119" t="s">
        <v>71</v>
      </c>
      <c r="B24" s="120" t="s">
        <v>87</v>
      </c>
      <c r="C24" s="121" t="s">
        <v>346</v>
      </c>
      <c r="D24" s="122" t="s">
        <v>74</v>
      </c>
      <c r="E24" s="123">
        <v>1</v>
      </c>
      <c r="F24" s="124">
        <v>4000</v>
      </c>
      <c r="G24" s="125">
        <f t="shared" si="36"/>
        <v>4000</v>
      </c>
      <c r="H24" s="123">
        <f t="shared" si="44"/>
        <v>1</v>
      </c>
      <c r="I24" s="124">
        <f t="shared" si="45"/>
        <v>4000</v>
      </c>
      <c r="J24" s="125">
        <f t="shared" si="37"/>
        <v>4000</v>
      </c>
      <c r="K24" s="135"/>
      <c r="L24" s="136"/>
      <c r="M24" s="125">
        <f t="shared" si="38"/>
        <v>0</v>
      </c>
      <c r="N24" s="135"/>
      <c r="O24" s="136"/>
      <c r="P24" s="125">
        <f t="shared" si="39"/>
        <v>0</v>
      </c>
      <c r="Q24" s="135"/>
      <c r="R24" s="136"/>
      <c r="S24" s="125">
        <f t="shared" si="40"/>
        <v>0</v>
      </c>
      <c r="T24" s="135"/>
      <c r="U24" s="136"/>
      <c r="V24" s="137"/>
      <c r="W24" s="126">
        <f t="shared" si="42"/>
        <v>4000</v>
      </c>
      <c r="X24" s="127">
        <f t="shared" si="43"/>
        <v>4000</v>
      </c>
      <c r="Y24" s="127">
        <f t="shared" si="6"/>
        <v>0</v>
      </c>
      <c r="Z24" s="128">
        <f t="shared" si="15"/>
        <v>0</v>
      </c>
      <c r="AA24" s="139"/>
      <c r="AB24" s="131"/>
      <c r="AC24" s="131"/>
      <c r="AD24" s="131"/>
      <c r="AE24" s="131"/>
      <c r="AF24" s="131"/>
      <c r="AG24" s="131"/>
    </row>
    <row r="25" spans="1:33" ht="54" customHeight="1" x14ac:dyDescent="0.25">
      <c r="A25" s="119" t="s">
        <v>71</v>
      </c>
      <c r="B25" s="120" t="s">
        <v>343</v>
      </c>
      <c r="C25" s="121" t="s">
        <v>347</v>
      </c>
      <c r="D25" s="134" t="s">
        <v>74</v>
      </c>
      <c r="E25" s="135">
        <v>1</v>
      </c>
      <c r="F25" s="124">
        <v>4000</v>
      </c>
      <c r="G25" s="125">
        <f t="shared" si="36"/>
        <v>4000</v>
      </c>
      <c r="H25" s="123">
        <f t="shared" si="44"/>
        <v>1</v>
      </c>
      <c r="I25" s="124">
        <f t="shared" si="45"/>
        <v>4000</v>
      </c>
      <c r="J25" s="125">
        <f t="shared" si="37"/>
        <v>4000</v>
      </c>
      <c r="K25" s="149"/>
      <c r="L25" s="150"/>
      <c r="M25" s="151">
        <f t="shared" si="38"/>
        <v>0</v>
      </c>
      <c r="N25" s="149"/>
      <c r="O25" s="150"/>
      <c r="P25" s="151">
        <f t="shared" si="39"/>
        <v>0</v>
      </c>
      <c r="Q25" s="149"/>
      <c r="R25" s="150"/>
      <c r="S25" s="151">
        <f t="shared" si="40"/>
        <v>0</v>
      </c>
      <c r="T25" s="149"/>
      <c r="U25" s="150"/>
      <c r="V25" s="151">
        <f t="shared" si="41"/>
        <v>0</v>
      </c>
      <c r="W25" s="138">
        <f t="shared" si="42"/>
        <v>4000</v>
      </c>
      <c r="X25" s="127">
        <f t="shared" si="43"/>
        <v>4000</v>
      </c>
      <c r="Y25" s="127">
        <f t="shared" si="6"/>
        <v>0</v>
      </c>
      <c r="Z25" s="128">
        <f t="shared" si="15"/>
        <v>0</v>
      </c>
      <c r="AA25" s="152"/>
      <c r="AB25" s="131"/>
      <c r="AC25" s="131"/>
      <c r="AD25" s="131"/>
      <c r="AE25" s="131"/>
      <c r="AF25" s="131"/>
      <c r="AG25" s="131"/>
    </row>
    <row r="26" spans="1:33" ht="30" customHeight="1" x14ac:dyDescent="0.25">
      <c r="A26" s="108" t="s">
        <v>66</v>
      </c>
      <c r="B26" s="155" t="s">
        <v>88</v>
      </c>
      <c r="C26" s="140" t="s">
        <v>89</v>
      </c>
      <c r="D26" s="141"/>
      <c r="E26" s="142">
        <f>SUM(E27:E29)</f>
        <v>54000</v>
      </c>
      <c r="F26" s="143"/>
      <c r="G26" s="144">
        <f t="shared" ref="G26:H26" si="46">SUM(G27:G29)</f>
        <v>11880</v>
      </c>
      <c r="H26" s="142">
        <f t="shared" si="46"/>
        <v>54000</v>
      </c>
      <c r="I26" s="143"/>
      <c r="J26" s="144">
        <f t="shared" ref="J26:K26" si="47">SUM(J27:J29)</f>
        <v>11880</v>
      </c>
      <c r="K26" s="142">
        <f t="shared" si="47"/>
        <v>0</v>
      </c>
      <c r="L26" s="143"/>
      <c r="M26" s="144">
        <f t="shared" ref="M26:N26" si="48">SUM(M27:M29)</f>
        <v>0</v>
      </c>
      <c r="N26" s="142">
        <f t="shared" si="48"/>
        <v>0</v>
      </c>
      <c r="O26" s="143"/>
      <c r="P26" s="144">
        <f t="shared" ref="P26:Q26" si="49">SUM(P27:P29)</f>
        <v>0</v>
      </c>
      <c r="Q26" s="142">
        <f t="shared" si="49"/>
        <v>0</v>
      </c>
      <c r="R26" s="143"/>
      <c r="S26" s="144">
        <f t="shared" ref="S26:T26" si="50">SUM(S27:S29)</f>
        <v>0</v>
      </c>
      <c r="T26" s="142">
        <f t="shared" si="50"/>
        <v>0</v>
      </c>
      <c r="U26" s="143"/>
      <c r="V26" s="144">
        <f t="shared" ref="V26:X26" si="51">SUM(V27:V29)</f>
        <v>0</v>
      </c>
      <c r="W26" s="144">
        <f t="shared" si="51"/>
        <v>11880</v>
      </c>
      <c r="X26" s="144">
        <f t="shared" si="51"/>
        <v>11880</v>
      </c>
      <c r="Y26" s="115">
        <f t="shared" si="6"/>
        <v>0</v>
      </c>
      <c r="Z26" s="116">
        <f t="shared" si="15"/>
        <v>0</v>
      </c>
      <c r="AA26" s="146"/>
      <c r="AB26" s="7"/>
      <c r="AC26" s="7"/>
      <c r="AD26" s="7"/>
      <c r="AE26" s="7"/>
      <c r="AF26" s="7"/>
      <c r="AG26" s="7"/>
    </row>
    <row r="27" spans="1:33" ht="30" customHeight="1" x14ac:dyDescent="0.25">
      <c r="A27" s="156" t="s">
        <v>71</v>
      </c>
      <c r="B27" s="157" t="s">
        <v>90</v>
      </c>
      <c r="C27" s="121" t="s">
        <v>91</v>
      </c>
      <c r="D27" s="158"/>
      <c r="E27" s="159">
        <f>G13</f>
        <v>0</v>
      </c>
      <c r="F27" s="160">
        <v>0.22</v>
      </c>
      <c r="G27" s="161">
        <f t="shared" ref="G27:G29" si="52">E27*F27</f>
        <v>0</v>
      </c>
      <c r="H27" s="159">
        <f>J13</f>
        <v>0</v>
      </c>
      <c r="I27" s="160">
        <v>0.22</v>
      </c>
      <c r="J27" s="161">
        <f t="shared" ref="J27:J29" si="53">H27*I27</f>
        <v>0</v>
      </c>
      <c r="K27" s="159">
        <f>M13</f>
        <v>0</v>
      </c>
      <c r="L27" s="160">
        <v>0.22</v>
      </c>
      <c r="M27" s="161">
        <f t="shared" ref="M27:M29" si="54">K27*L27</f>
        <v>0</v>
      </c>
      <c r="N27" s="159">
        <f>P13</f>
        <v>0</v>
      </c>
      <c r="O27" s="160">
        <v>0.22</v>
      </c>
      <c r="P27" s="161">
        <f t="shared" ref="P27:P29" si="55">N27*O27</f>
        <v>0</v>
      </c>
      <c r="Q27" s="159">
        <f>S13</f>
        <v>0</v>
      </c>
      <c r="R27" s="160">
        <v>0.22</v>
      </c>
      <c r="S27" s="161">
        <f t="shared" ref="S27:S29" si="56">Q27*R27</f>
        <v>0</v>
      </c>
      <c r="T27" s="159">
        <f>V13</f>
        <v>0</v>
      </c>
      <c r="U27" s="160">
        <v>0.22</v>
      </c>
      <c r="V27" s="161">
        <f t="shared" ref="V27:V29" si="57">T27*U27</f>
        <v>0</v>
      </c>
      <c r="W27" s="127">
        <f t="shared" ref="W27:W29" si="58">G27+M27+S27</f>
        <v>0</v>
      </c>
      <c r="X27" s="127">
        <f t="shared" ref="X27:X29" si="59">J27+P27+V27</f>
        <v>0</v>
      </c>
      <c r="Y27" s="127">
        <f t="shared" si="6"/>
        <v>0</v>
      </c>
      <c r="Z27" s="128" t="e">
        <f t="shared" si="15"/>
        <v>#DIV/0!</v>
      </c>
      <c r="AA27" s="162"/>
      <c r="AB27" s="130"/>
      <c r="AC27" s="131"/>
      <c r="AD27" s="131"/>
      <c r="AE27" s="131"/>
      <c r="AF27" s="131"/>
      <c r="AG27" s="131"/>
    </row>
    <row r="28" spans="1:33" ht="30" customHeight="1" x14ac:dyDescent="0.25">
      <c r="A28" s="119" t="s">
        <v>71</v>
      </c>
      <c r="B28" s="120" t="s">
        <v>92</v>
      </c>
      <c r="C28" s="121" t="s">
        <v>93</v>
      </c>
      <c r="D28" s="122"/>
      <c r="E28" s="123">
        <f>G17</f>
        <v>0</v>
      </c>
      <c r="F28" s="124">
        <v>0.22</v>
      </c>
      <c r="G28" s="125">
        <f t="shared" si="52"/>
        <v>0</v>
      </c>
      <c r="H28" s="123">
        <f>J17</f>
        <v>0</v>
      </c>
      <c r="I28" s="124">
        <v>0.22</v>
      </c>
      <c r="J28" s="125">
        <f t="shared" si="53"/>
        <v>0</v>
      </c>
      <c r="K28" s="123">
        <f>M17</f>
        <v>0</v>
      </c>
      <c r="L28" s="124">
        <v>0.22</v>
      </c>
      <c r="M28" s="125">
        <f t="shared" si="54"/>
        <v>0</v>
      </c>
      <c r="N28" s="123">
        <f>P17</f>
        <v>0</v>
      </c>
      <c r="O28" s="124">
        <v>0.22</v>
      </c>
      <c r="P28" s="125">
        <f t="shared" si="55"/>
        <v>0</v>
      </c>
      <c r="Q28" s="123">
        <f>S17</f>
        <v>0</v>
      </c>
      <c r="R28" s="124">
        <v>0.22</v>
      </c>
      <c r="S28" s="125">
        <f t="shared" si="56"/>
        <v>0</v>
      </c>
      <c r="T28" s="123">
        <f>V17</f>
        <v>0</v>
      </c>
      <c r="U28" s="124">
        <v>0.22</v>
      </c>
      <c r="V28" s="125">
        <f t="shared" si="57"/>
        <v>0</v>
      </c>
      <c r="W28" s="126">
        <f t="shared" si="58"/>
        <v>0</v>
      </c>
      <c r="X28" s="127">
        <f t="shared" si="59"/>
        <v>0</v>
      </c>
      <c r="Y28" s="127">
        <f t="shared" si="6"/>
        <v>0</v>
      </c>
      <c r="Z28" s="128" t="e">
        <f t="shared" si="15"/>
        <v>#DIV/0!</v>
      </c>
      <c r="AA28" s="129"/>
      <c r="AB28" s="131"/>
      <c r="AC28" s="131"/>
      <c r="AD28" s="131"/>
      <c r="AE28" s="131"/>
      <c r="AF28" s="131"/>
      <c r="AG28" s="131"/>
    </row>
    <row r="29" spans="1:33" ht="30" customHeight="1" x14ac:dyDescent="0.25">
      <c r="A29" s="132" t="s">
        <v>71</v>
      </c>
      <c r="B29" s="154" t="s">
        <v>94</v>
      </c>
      <c r="C29" s="163" t="s">
        <v>83</v>
      </c>
      <c r="D29" s="134"/>
      <c r="E29" s="135">
        <f>G21</f>
        <v>54000</v>
      </c>
      <c r="F29" s="136">
        <v>0.22</v>
      </c>
      <c r="G29" s="137">
        <f t="shared" si="52"/>
        <v>11880</v>
      </c>
      <c r="H29" s="135">
        <f>J21</f>
        <v>54000</v>
      </c>
      <c r="I29" s="136">
        <v>0.22</v>
      </c>
      <c r="J29" s="137">
        <f t="shared" si="53"/>
        <v>11880</v>
      </c>
      <c r="K29" s="135">
        <f>M21</f>
        <v>0</v>
      </c>
      <c r="L29" s="136">
        <v>0.22</v>
      </c>
      <c r="M29" s="137">
        <f t="shared" si="54"/>
        <v>0</v>
      </c>
      <c r="N29" s="135">
        <f>P21</f>
        <v>0</v>
      </c>
      <c r="O29" s="136">
        <v>0.22</v>
      </c>
      <c r="P29" s="137">
        <f t="shared" si="55"/>
        <v>0</v>
      </c>
      <c r="Q29" s="135">
        <f>S21</f>
        <v>0</v>
      </c>
      <c r="R29" s="136">
        <v>0.22</v>
      </c>
      <c r="S29" s="137">
        <f t="shared" si="56"/>
        <v>0</v>
      </c>
      <c r="T29" s="135">
        <f>V21</f>
        <v>0</v>
      </c>
      <c r="U29" s="136">
        <v>0.22</v>
      </c>
      <c r="V29" s="137">
        <f t="shared" si="57"/>
        <v>0</v>
      </c>
      <c r="W29" s="138">
        <f t="shared" si="58"/>
        <v>11880</v>
      </c>
      <c r="X29" s="127">
        <f t="shared" si="59"/>
        <v>11880</v>
      </c>
      <c r="Y29" s="127">
        <f t="shared" si="6"/>
        <v>0</v>
      </c>
      <c r="Z29" s="128">
        <f t="shared" si="15"/>
        <v>0</v>
      </c>
      <c r="AA29" s="139"/>
      <c r="AB29" s="131"/>
      <c r="AC29" s="131"/>
      <c r="AD29" s="131"/>
      <c r="AE29" s="131"/>
      <c r="AF29" s="131"/>
      <c r="AG29" s="131"/>
    </row>
    <row r="30" spans="1:33" ht="30" customHeight="1" x14ac:dyDescent="0.25">
      <c r="A30" s="108" t="s">
        <v>68</v>
      </c>
      <c r="B30" s="155" t="s">
        <v>95</v>
      </c>
      <c r="C30" s="140" t="s">
        <v>96</v>
      </c>
      <c r="D30" s="141"/>
      <c r="E30" s="142">
        <f>SUM(E31:E33)</f>
        <v>0</v>
      </c>
      <c r="F30" s="143"/>
      <c r="G30" s="144">
        <f t="shared" ref="G30:H30" si="60">SUM(G31:G33)</f>
        <v>0</v>
      </c>
      <c r="H30" s="142">
        <f t="shared" si="60"/>
        <v>0</v>
      </c>
      <c r="I30" s="143"/>
      <c r="J30" s="144">
        <f t="shared" ref="J30:K30" si="61">SUM(J31:J33)</f>
        <v>0</v>
      </c>
      <c r="K30" s="142">
        <f t="shared" si="61"/>
        <v>0</v>
      </c>
      <c r="L30" s="143"/>
      <c r="M30" s="144">
        <f t="shared" ref="M30:N30" si="62">SUM(M31:M33)</f>
        <v>0</v>
      </c>
      <c r="N30" s="142">
        <f t="shared" si="62"/>
        <v>0</v>
      </c>
      <c r="O30" s="143"/>
      <c r="P30" s="144">
        <f t="shared" ref="P30:Q30" si="63">SUM(P31:P33)</f>
        <v>0</v>
      </c>
      <c r="Q30" s="142">
        <f t="shared" si="63"/>
        <v>0</v>
      </c>
      <c r="R30" s="143"/>
      <c r="S30" s="144">
        <f t="shared" ref="S30:T30" si="64">SUM(S31:S33)</f>
        <v>0</v>
      </c>
      <c r="T30" s="142">
        <f t="shared" si="64"/>
        <v>0</v>
      </c>
      <c r="U30" s="143"/>
      <c r="V30" s="144">
        <f t="shared" ref="V30:X30" si="65">SUM(V31:V33)</f>
        <v>0</v>
      </c>
      <c r="W30" s="144">
        <f t="shared" si="65"/>
        <v>0</v>
      </c>
      <c r="X30" s="144">
        <f t="shared" si="65"/>
        <v>0</v>
      </c>
      <c r="Y30" s="144">
        <f t="shared" si="6"/>
        <v>0</v>
      </c>
      <c r="Z30" s="144" t="e">
        <f>Y30/W30</f>
        <v>#DIV/0!</v>
      </c>
      <c r="AA30" s="146"/>
      <c r="AB30" s="7"/>
      <c r="AC30" s="7"/>
      <c r="AD30" s="7"/>
      <c r="AE30" s="7"/>
      <c r="AF30" s="7"/>
      <c r="AG30" s="7"/>
    </row>
    <row r="31" spans="1:33" x14ac:dyDescent="0.25">
      <c r="A31" s="119" t="s">
        <v>71</v>
      </c>
      <c r="B31" s="157" t="s">
        <v>97</v>
      </c>
      <c r="C31" s="121" t="s">
        <v>355</v>
      </c>
      <c r="D31" s="122" t="s">
        <v>74</v>
      </c>
      <c r="E31" s="123">
        <v>0</v>
      </c>
      <c r="F31" s="124">
        <v>0</v>
      </c>
      <c r="G31" s="125">
        <f t="shared" ref="G31:G33" si="66">E31*F31</f>
        <v>0</v>
      </c>
      <c r="H31" s="123">
        <v>0</v>
      </c>
      <c r="I31" s="124">
        <v>0</v>
      </c>
      <c r="J31" s="125">
        <f t="shared" ref="J31:J33" si="67">H31*I31</f>
        <v>0</v>
      </c>
      <c r="K31" s="123"/>
      <c r="L31" s="124"/>
      <c r="M31" s="125">
        <f t="shared" ref="M31:M33" si="68">K31*L31</f>
        <v>0</v>
      </c>
      <c r="N31" s="123"/>
      <c r="O31" s="124"/>
      <c r="P31" s="125">
        <f t="shared" ref="P31:P33" si="69">N31*O31</f>
        <v>0</v>
      </c>
      <c r="Q31" s="123"/>
      <c r="R31" s="124"/>
      <c r="S31" s="125">
        <f t="shared" ref="S31:S33" si="70">Q31*R31</f>
        <v>0</v>
      </c>
      <c r="T31" s="123"/>
      <c r="U31" s="124"/>
      <c r="V31" s="125">
        <f t="shared" ref="V31:V33" si="71">T31*U31</f>
        <v>0</v>
      </c>
      <c r="W31" s="126">
        <f t="shared" ref="W31:W33" si="72">G31+M31+S31</f>
        <v>0</v>
      </c>
      <c r="X31" s="127">
        <f t="shared" ref="X31:X33" si="73">J31+P31+V31</f>
        <v>0</v>
      </c>
      <c r="Y31" s="127">
        <f t="shared" si="6"/>
        <v>0</v>
      </c>
      <c r="Z31" s="128" t="e">
        <f>Y31/W31</f>
        <v>#DIV/0!</v>
      </c>
      <c r="AA31" s="129"/>
      <c r="AB31" s="7"/>
      <c r="AC31" s="7"/>
      <c r="AD31" s="7"/>
      <c r="AE31" s="7"/>
      <c r="AF31" s="7"/>
      <c r="AG31" s="7"/>
    </row>
    <row r="32" spans="1:33" x14ac:dyDescent="0.25">
      <c r="A32" s="119" t="s">
        <v>71</v>
      </c>
      <c r="B32" s="120" t="s">
        <v>98</v>
      </c>
      <c r="C32" s="121" t="s">
        <v>355</v>
      </c>
      <c r="D32" s="122" t="s">
        <v>74</v>
      </c>
      <c r="E32" s="123">
        <v>0</v>
      </c>
      <c r="F32" s="124">
        <v>0</v>
      </c>
      <c r="G32" s="125">
        <f t="shared" si="66"/>
        <v>0</v>
      </c>
      <c r="H32" s="123">
        <v>0</v>
      </c>
      <c r="I32" s="124">
        <v>0</v>
      </c>
      <c r="J32" s="125">
        <f t="shared" si="67"/>
        <v>0</v>
      </c>
      <c r="K32" s="123"/>
      <c r="L32" s="124"/>
      <c r="M32" s="125">
        <f t="shared" si="68"/>
        <v>0</v>
      </c>
      <c r="N32" s="123"/>
      <c r="O32" s="124"/>
      <c r="P32" s="125">
        <f t="shared" si="69"/>
        <v>0</v>
      </c>
      <c r="Q32" s="123"/>
      <c r="R32" s="124"/>
      <c r="S32" s="125">
        <f t="shared" si="70"/>
        <v>0</v>
      </c>
      <c r="T32" s="123"/>
      <c r="U32" s="124"/>
      <c r="V32" s="125">
        <f t="shared" si="71"/>
        <v>0</v>
      </c>
      <c r="W32" s="126">
        <f t="shared" si="72"/>
        <v>0</v>
      </c>
      <c r="X32" s="127">
        <f t="shared" si="73"/>
        <v>0</v>
      </c>
      <c r="Y32" s="127">
        <f t="shared" si="6"/>
        <v>0</v>
      </c>
      <c r="Z32" s="128" t="e">
        <f t="shared" si="15"/>
        <v>#DIV/0!</v>
      </c>
      <c r="AA32" s="129"/>
      <c r="AB32" s="7"/>
      <c r="AC32" s="7"/>
      <c r="AD32" s="7"/>
      <c r="AE32" s="7"/>
      <c r="AF32" s="7"/>
      <c r="AG32" s="7"/>
    </row>
    <row r="33" spans="1:33" ht="30" customHeight="1" x14ac:dyDescent="0.25">
      <c r="A33" s="132" t="s">
        <v>71</v>
      </c>
      <c r="B33" s="133" t="s">
        <v>99</v>
      </c>
      <c r="C33" s="164" t="s">
        <v>85</v>
      </c>
      <c r="D33" s="134" t="s">
        <v>74</v>
      </c>
      <c r="E33" s="135"/>
      <c r="F33" s="136"/>
      <c r="G33" s="137">
        <f t="shared" si="66"/>
        <v>0</v>
      </c>
      <c r="H33" s="123"/>
      <c r="I33" s="136"/>
      <c r="J33" s="137">
        <f t="shared" si="67"/>
        <v>0</v>
      </c>
      <c r="K33" s="149"/>
      <c r="L33" s="150"/>
      <c r="M33" s="151">
        <f t="shared" si="68"/>
        <v>0</v>
      </c>
      <c r="N33" s="149"/>
      <c r="O33" s="150"/>
      <c r="P33" s="151">
        <f t="shared" si="69"/>
        <v>0</v>
      </c>
      <c r="Q33" s="149"/>
      <c r="R33" s="150"/>
      <c r="S33" s="151">
        <f t="shared" si="70"/>
        <v>0</v>
      </c>
      <c r="T33" s="149"/>
      <c r="U33" s="150"/>
      <c r="V33" s="151">
        <f t="shared" si="71"/>
        <v>0</v>
      </c>
      <c r="W33" s="138">
        <f t="shared" si="72"/>
        <v>0</v>
      </c>
      <c r="X33" s="127">
        <f t="shared" si="73"/>
        <v>0</v>
      </c>
      <c r="Y33" s="165">
        <f t="shared" si="6"/>
        <v>0</v>
      </c>
      <c r="Z33" s="128" t="e">
        <f t="shared" si="15"/>
        <v>#DIV/0!</v>
      </c>
      <c r="AA33" s="152"/>
      <c r="AB33" s="7"/>
      <c r="AC33" s="7"/>
      <c r="AD33" s="7"/>
      <c r="AE33" s="7"/>
      <c r="AF33" s="7"/>
      <c r="AG33" s="7"/>
    </row>
    <row r="34" spans="1:33" ht="30" customHeight="1" x14ac:dyDescent="0.25">
      <c r="A34" s="166" t="s">
        <v>100</v>
      </c>
      <c r="B34" s="167"/>
      <c r="C34" s="168"/>
      <c r="D34" s="169"/>
      <c r="E34" s="170"/>
      <c r="F34" s="171"/>
      <c r="G34" s="172">
        <f>G13+G17+G21+G26+G30</f>
        <v>65880</v>
      </c>
      <c r="H34" s="123"/>
      <c r="I34" s="171"/>
      <c r="J34" s="172">
        <f>J13+J17+J21+J26+J30</f>
        <v>65880</v>
      </c>
      <c r="K34" s="170"/>
      <c r="L34" s="173"/>
      <c r="M34" s="172">
        <f>M13+M17+M21+M26+M30</f>
        <v>0</v>
      </c>
      <c r="N34" s="170"/>
      <c r="O34" s="173"/>
      <c r="P34" s="172">
        <f>P13+P17+P21+P26+P30</f>
        <v>0</v>
      </c>
      <c r="Q34" s="170"/>
      <c r="R34" s="173"/>
      <c r="S34" s="172">
        <f>S13+S17+S21+S26+S30</f>
        <v>0</v>
      </c>
      <c r="T34" s="170"/>
      <c r="U34" s="173"/>
      <c r="V34" s="172">
        <f t="shared" ref="V34:X34" si="74">V13+V17+V21+V26+V30</f>
        <v>0</v>
      </c>
      <c r="W34" s="172">
        <f t="shared" si="74"/>
        <v>65880</v>
      </c>
      <c r="X34" s="174">
        <f t="shared" si="74"/>
        <v>65880</v>
      </c>
      <c r="Y34" s="175">
        <f t="shared" si="6"/>
        <v>0</v>
      </c>
      <c r="Z34" s="176">
        <f t="shared" si="15"/>
        <v>0</v>
      </c>
      <c r="AA34" s="177"/>
      <c r="AB34" s="6"/>
      <c r="AC34" s="7"/>
      <c r="AD34" s="7"/>
      <c r="AE34" s="7"/>
      <c r="AF34" s="7"/>
      <c r="AG34" s="7"/>
    </row>
    <row r="35" spans="1:33" ht="30" customHeight="1" x14ac:dyDescent="0.25">
      <c r="A35" s="178" t="s">
        <v>66</v>
      </c>
      <c r="B35" s="179">
        <v>2</v>
      </c>
      <c r="C35" s="180" t="s">
        <v>101</v>
      </c>
      <c r="D35" s="181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6"/>
      <c r="X35" s="106"/>
      <c r="Y35" s="182"/>
      <c r="Z35" s="106"/>
      <c r="AA35" s="107"/>
      <c r="AB35" s="7"/>
      <c r="AC35" s="7"/>
      <c r="AD35" s="7"/>
      <c r="AE35" s="7"/>
      <c r="AF35" s="7"/>
      <c r="AG35" s="7"/>
    </row>
    <row r="36" spans="1:33" ht="30" customHeight="1" x14ac:dyDescent="0.25">
      <c r="A36" s="108" t="s">
        <v>68</v>
      </c>
      <c r="B36" s="155" t="s">
        <v>102</v>
      </c>
      <c r="C36" s="110" t="s">
        <v>103</v>
      </c>
      <c r="D36" s="111"/>
      <c r="E36" s="112">
        <f>SUM(E37:E39)</f>
        <v>0</v>
      </c>
      <c r="F36" s="113"/>
      <c r="G36" s="114">
        <f t="shared" ref="G36:H36" si="75">SUM(G37:G39)</f>
        <v>0</v>
      </c>
      <c r="H36" s="112">
        <f t="shared" si="75"/>
        <v>0</v>
      </c>
      <c r="I36" s="113"/>
      <c r="J36" s="114">
        <f t="shared" ref="J36:K36" si="76">SUM(J37:J39)</f>
        <v>0</v>
      </c>
      <c r="K36" s="112">
        <f t="shared" si="76"/>
        <v>0</v>
      </c>
      <c r="L36" s="113"/>
      <c r="M36" s="114">
        <f t="shared" ref="M36:N36" si="77">SUM(M37:M39)</f>
        <v>0</v>
      </c>
      <c r="N36" s="112">
        <f t="shared" si="77"/>
        <v>0</v>
      </c>
      <c r="O36" s="113"/>
      <c r="P36" s="114">
        <f t="shared" ref="P36:Q36" si="78">SUM(P37:P39)</f>
        <v>0</v>
      </c>
      <c r="Q36" s="112">
        <f t="shared" si="78"/>
        <v>0</v>
      </c>
      <c r="R36" s="113"/>
      <c r="S36" s="114">
        <f t="shared" ref="S36:T36" si="79">SUM(S37:S39)</f>
        <v>0</v>
      </c>
      <c r="T36" s="112">
        <f t="shared" si="79"/>
        <v>0</v>
      </c>
      <c r="U36" s="113"/>
      <c r="V36" s="114">
        <f t="shared" ref="V36:X36" si="80">SUM(V37:V39)</f>
        <v>0</v>
      </c>
      <c r="W36" s="114">
        <f t="shared" si="80"/>
        <v>0</v>
      </c>
      <c r="X36" s="183">
        <f t="shared" si="80"/>
        <v>0</v>
      </c>
      <c r="Y36" s="143">
        <f t="shared" ref="Y36:Y48" si="81">W36-X36</f>
        <v>0</v>
      </c>
      <c r="Z36" s="184" t="e">
        <f t="shared" ref="Z36:Z48" si="82">Y36/W36</f>
        <v>#DIV/0!</v>
      </c>
      <c r="AA36" s="117"/>
      <c r="AB36" s="185"/>
      <c r="AC36" s="118"/>
      <c r="AD36" s="118"/>
      <c r="AE36" s="118"/>
      <c r="AF36" s="118"/>
      <c r="AG36" s="118"/>
    </row>
    <row r="37" spans="1:33" ht="30" customHeight="1" x14ac:dyDescent="0.25">
      <c r="A37" s="119" t="s">
        <v>71</v>
      </c>
      <c r="B37" s="120" t="s">
        <v>104</v>
      </c>
      <c r="C37" s="121" t="s">
        <v>105</v>
      </c>
      <c r="D37" s="122" t="s">
        <v>106</v>
      </c>
      <c r="E37" s="123"/>
      <c r="F37" s="124"/>
      <c r="G37" s="125">
        <f t="shared" ref="G37:G39" si="83">E37*F37</f>
        <v>0</v>
      </c>
      <c r="H37" s="123"/>
      <c r="I37" s="124"/>
      <c r="J37" s="125">
        <f t="shared" ref="J37:J39" si="84">H37*I37</f>
        <v>0</v>
      </c>
      <c r="K37" s="123"/>
      <c r="L37" s="124"/>
      <c r="M37" s="125">
        <f t="shared" ref="M37:M39" si="85">K37*L37</f>
        <v>0</v>
      </c>
      <c r="N37" s="123"/>
      <c r="O37" s="124"/>
      <c r="P37" s="125">
        <f t="shared" ref="P37:P39" si="86">N37*O37</f>
        <v>0</v>
      </c>
      <c r="Q37" s="123"/>
      <c r="R37" s="124"/>
      <c r="S37" s="125">
        <f t="shared" ref="S37:S39" si="87">Q37*R37</f>
        <v>0</v>
      </c>
      <c r="T37" s="123"/>
      <c r="U37" s="124"/>
      <c r="V37" s="125">
        <f t="shared" ref="V37:V39" si="88">T37*U37</f>
        <v>0</v>
      </c>
      <c r="W37" s="126">
        <f t="shared" ref="W37:W39" si="89">G37+M37+S37</f>
        <v>0</v>
      </c>
      <c r="X37" s="127">
        <f t="shared" ref="X37:X39" si="90">J37+P37+V37</f>
        <v>0</v>
      </c>
      <c r="Y37" s="127">
        <f t="shared" si="81"/>
        <v>0</v>
      </c>
      <c r="Z37" s="128" t="e">
        <f t="shared" si="82"/>
        <v>#DIV/0!</v>
      </c>
      <c r="AA37" s="129"/>
      <c r="AB37" s="131"/>
      <c r="AC37" s="131"/>
      <c r="AD37" s="131"/>
      <c r="AE37" s="131"/>
      <c r="AF37" s="131"/>
      <c r="AG37" s="131"/>
    </row>
    <row r="38" spans="1:33" ht="30" customHeight="1" x14ac:dyDescent="0.25">
      <c r="A38" s="119" t="s">
        <v>71</v>
      </c>
      <c r="B38" s="120" t="s">
        <v>107</v>
      </c>
      <c r="C38" s="121" t="s">
        <v>105</v>
      </c>
      <c r="D38" s="122" t="s">
        <v>106</v>
      </c>
      <c r="E38" s="123"/>
      <c r="F38" s="124"/>
      <c r="G38" s="125">
        <f t="shared" si="83"/>
        <v>0</v>
      </c>
      <c r="H38" s="123"/>
      <c r="I38" s="124"/>
      <c r="J38" s="125">
        <f t="shared" si="84"/>
        <v>0</v>
      </c>
      <c r="K38" s="123"/>
      <c r="L38" s="124"/>
      <c r="M38" s="125">
        <f t="shared" si="85"/>
        <v>0</v>
      </c>
      <c r="N38" s="123"/>
      <c r="O38" s="124"/>
      <c r="P38" s="125">
        <f t="shared" si="86"/>
        <v>0</v>
      </c>
      <c r="Q38" s="123"/>
      <c r="R38" s="124"/>
      <c r="S38" s="125">
        <f t="shared" si="87"/>
        <v>0</v>
      </c>
      <c r="T38" s="123"/>
      <c r="U38" s="124"/>
      <c r="V38" s="125">
        <f t="shared" si="88"/>
        <v>0</v>
      </c>
      <c r="W38" s="126">
        <f t="shared" si="89"/>
        <v>0</v>
      </c>
      <c r="X38" s="127">
        <f t="shared" si="90"/>
        <v>0</v>
      </c>
      <c r="Y38" s="127">
        <f t="shared" si="81"/>
        <v>0</v>
      </c>
      <c r="Z38" s="128" t="e">
        <f t="shared" si="82"/>
        <v>#DIV/0!</v>
      </c>
      <c r="AA38" s="129"/>
      <c r="AB38" s="131"/>
      <c r="AC38" s="131"/>
      <c r="AD38" s="131"/>
      <c r="AE38" s="131"/>
      <c r="AF38" s="131"/>
      <c r="AG38" s="131"/>
    </row>
    <row r="39" spans="1:33" ht="30" customHeight="1" x14ac:dyDescent="0.25">
      <c r="A39" s="147" t="s">
        <v>71</v>
      </c>
      <c r="B39" s="154" t="s">
        <v>108</v>
      </c>
      <c r="C39" s="121" t="s">
        <v>105</v>
      </c>
      <c r="D39" s="148" t="s">
        <v>106</v>
      </c>
      <c r="E39" s="149"/>
      <c r="F39" s="150"/>
      <c r="G39" s="151">
        <f t="shared" si="83"/>
        <v>0</v>
      </c>
      <c r="H39" s="149"/>
      <c r="I39" s="150"/>
      <c r="J39" s="151">
        <f t="shared" si="84"/>
        <v>0</v>
      </c>
      <c r="K39" s="149"/>
      <c r="L39" s="150"/>
      <c r="M39" s="151">
        <f t="shared" si="85"/>
        <v>0</v>
      </c>
      <c r="N39" s="149"/>
      <c r="O39" s="150"/>
      <c r="P39" s="151">
        <f t="shared" si="86"/>
        <v>0</v>
      </c>
      <c r="Q39" s="149"/>
      <c r="R39" s="150"/>
      <c r="S39" s="151">
        <f t="shared" si="87"/>
        <v>0</v>
      </c>
      <c r="T39" s="149"/>
      <c r="U39" s="150"/>
      <c r="V39" s="151">
        <f t="shared" si="88"/>
        <v>0</v>
      </c>
      <c r="W39" s="138">
        <f t="shared" si="89"/>
        <v>0</v>
      </c>
      <c r="X39" s="127">
        <f t="shared" si="90"/>
        <v>0</v>
      </c>
      <c r="Y39" s="127">
        <f t="shared" si="81"/>
        <v>0</v>
      </c>
      <c r="Z39" s="128" t="e">
        <f t="shared" si="82"/>
        <v>#DIV/0!</v>
      </c>
      <c r="AA39" s="152"/>
      <c r="AB39" s="131"/>
      <c r="AC39" s="131"/>
      <c r="AD39" s="131"/>
      <c r="AE39" s="131"/>
      <c r="AF39" s="131"/>
      <c r="AG39" s="131"/>
    </row>
    <row r="40" spans="1:33" ht="30" customHeight="1" x14ac:dyDescent="0.25">
      <c r="A40" s="108" t="s">
        <v>68</v>
      </c>
      <c r="B40" s="155" t="s">
        <v>109</v>
      </c>
      <c r="C40" s="153" t="s">
        <v>110</v>
      </c>
      <c r="D40" s="141"/>
      <c r="E40" s="142">
        <f>SUM(E41:E43)</f>
        <v>0</v>
      </c>
      <c r="F40" s="143"/>
      <c r="G40" s="144">
        <f t="shared" ref="G40:H40" si="91">SUM(G41:G43)</f>
        <v>0</v>
      </c>
      <c r="H40" s="142">
        <f t="shared" si="91"/>
        <v>0</v>
      </c>
      <c r="I40" s="143"/>
      <c r="J40" s="144">
        <f t="shared" ref="J40:K40" si="92">SUM(J41:J43)</f>
        <v>0</v>
      </c>
      <c r="K40" s="142">
        <f t="shared" si="92"/>
        <v>0</v>
      </c>
      <c r="L40" s="143"/>
      <c r="M40" s="144">
        <f t="shared" ref="M40:N40" si="93">SUM(M41:M43)</f>
        <v>0</v>
      </c>
      <c r="N40" s="142">
        <f t="shared" si="93"/>
        <v>0</v>
      </c>
      <c r="O40" s="143"/>
      <c r="P40" s="144">
        <f t="shared" ref="P40:Q40" si="94">SUM(P41:P43)</f>
        <v>0</v>
      </c>
      <c r="Q40" s="142">
        <f t="shared" si="94"/>
        <v>0</v>
      </c>
      <c r="R40" s="143"/>
      <c r="S40" s="144">
        <f t="shared" ref="S40:T40" si="95">SUM(S41:S43)</f>
        <v>0</v>
      </c>
      <c r="T40" s="142">
        <f t="shared" si="95"/>
        <v>0</v>
      </c>
      <c r="U40" s="143"/>
      <c r="V40" s="144">
        <f t="shared" ref="V40:X40" si="96">SUM(V41:V43)</f>
        <v>0</v>
      </c>
      <c r="W40" s="144">
        <f t="shared" si="96"/>
        <v>0</v>
      </c>
      <c r="X40" s="144">
        <f t="shared" si="96"/>
        <v>0</v>
      </c>
      <c r="Y40" s="186">
        <f t="shared" si="81"/>
        <v>0</v>
      </c>
      <c r="Z40" s="186" t="e">
        <f t="shared" si="82"/>
        <v>#DIV/0!</v>
      </c>
      <c r="AA40" s="146"/>
      <c r="AB40" s="118"/>
      <c r="AC40" s="118"/>
      <c r="AD40" s="118"/>
      <c r="AE40" s="118"/>
      <c r="AF40" s="118"/>
      <c r="AG40" s="118"/>
    </row>
    <row r="41" spans="1:33" ht="30" customHeight="1" x14ac:dyDescent="0.25">
      <c r="A41" s="119" t="s">
        <v>71</v>
      </c>
      <c r="B41" s="120" t="s">
        <v>111</v>
      </c>
      <c r="C41" s="121" t="s">
        <v>112</v>
      </c>
      <c r="D41" s="122" t="s">
        <v>113</v>
      </c>
      <c r="E41" s="123"/>
      <c r="F41" s="124"/>
      <c r="G41" s="125">
        <f t="shared" ref="G41:G43" si="97">E41*F41</f>
        <v>0</v>
      </c>
      <c r="H41" s="123"/>
      <c r="I41" s="124"/>
      <c r="J41" s="125">
        <f t="shared" ref="J41:J43" si="98">H41*I41</f>
        <v>0</v>
      </c>
      <c r="K41" s="123"/>
      <c r="L41" s="124"/>
      <c r="M41" s="125">
        <f t="shared" ref="M41:M43" si="99">K41*L41</f>
        <v>0</v>
      </c>
      <c r="N41" s="123"/>
      <c r="O41" s="124"/>
      <c r="P41" s="125">
        <f t="shared" ref="P41:P43" si="100">N41*O41</f>
        <v>0</v>
      </c>
      <c r="Q41" s="123"/>
      <c r="R41" s="124"/>
      <c r="S41" s="125">
        <f t="shared" ref="S41:S43" si="101">Q41*R41</f>
        <v>0</v>
      </c>
      <c r="T41" s="123"/>
      <c r="U41" s="124"/>
      <c r="V41" s="125">
        <f t="shared" ref="V41:V43" si="102">T41*U41</f>
        <v>0</v>
      </c>
      <c r="W41" s="126">
        <f t="shared" ref="W41:W43" si="103">G41+M41+S41</f>
        <v>0</v>
      </c>
      <c r="X41" s="127">
        <f t="shared" ref="X41:X43" si="104">J41+P41+V41</f>
        <v>0</v>
      </c>
      <c r="Y41" s="127">
        <f t="shared" si="81"/>
        <v>0</v>
      </c>
      <c r="Z41" s="128" t="e">
        <f t="shared" si="82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customHeight="1" x14ac:dyDescent="0.25">
      <c r="A42" s="119" t="s">
        <v>71</v>
      </c>
      <c r="B42" s="120" t="s">
        <v>114</v>
      </c>
      <c r="C42" s="187" t="s">
        <v>112</v>
      </c>
      <c r="D42" s="122" t="s">
        <v>113</v>
      </c>
      <c r="E42" s="123"/>
      <c r="F42" s="124"/>
      <c r="G42" s="125">
        <f t="shared" si="97"/>
        <v>0</v>
      </c>
      <c r="H42" s="123"/>
      <c r="I42" s="124"/>
      <c r="J42" s="125">
        <f t="shared" si="98"/>
        <v>0</v>
      </c>
      <c r="K42" s="123"/>
      <c r="L42" s="124"/>
      <c r="M42" s="125">
        <f t="shared" si="99"/>
        <v>0</v>
      </c>
      <c r="N42" s="123"/>
      <c r="O42" s="124"/>
      <c r="P42" s="125">
        <f t="shared" si="100"/>
        <v>0</v>
      </c>
      <c r="Q42" s="123"/>
      <c r="R42" s="124"/>
      <c r="S42" s="125">
        <f t="shared" si="101"/>
        <v>0</v>
      </c>
      <c r="T42" s="123"/>
      <c r="U42" s="124"/>
      <c r="V42" s="125">
        <f t="shared" si="102"/>
        <v>0</v>
      </c>
      <c r="W42" s="126">
        <f t="shared" si="103"/>
        <v>0</v>
      </c>
      <c r="X42" s="127">
        <f t="shared" si="104"/>
        <v>0</v>
      </c>
      <c r="Y42" s="127">
        <f t="shared" si="81"/>
        <v>0</v>
      </c>
      <c r="Z42" s="128" t="e">
        <f t="shared" si="82"/>
        <v>#DIV/0!</v>
      </c>
      <c r="AA42" s="129"/>
      <c r="AB42" s="131"/>
      <c r="AC42" s="131"/>
      <c r="AD42" s="131"/>
      <c r="AE42" s="131"/>
      <c r="AF42" s="131"/>
      <c r="AG42" s="131"/>
    </row>
    <row r="43" spans="1:33" ht="30" customHeight="1" x14ac:dyDescent="0.25">
      <c r="A43" s="147" t="s">
        <v>71</v>
      </c>
      <c r="B43" s="154" t="s">
        <v>115</v>
      </c>
      <c r="C43" s="188" t="s">
        <v>112</v>
      </c>
      <c r="D43" s="148" t="s">
        <v>113</v>
      </c>
      <c r="E43" s="149"/>
      <c r="F43" s="150"/>
      <c r="G43" s="151">
        <f t="shared" si="97"/>
        <v>0</v>
      </c>
      <c r="H43" s="149"/>
      <c r="I43" s="150"/>
      <c r="J43" s="151">
        <f t="shared" si="98"/>
        <v>0</v>
      </c>
      <c r="K43" s="149"/>
      <c r="L43" s="150"/>
      <c r="M43" s="151">
        <f t="shared" si="99"/>
        <v>0</v>
      </c>
      <c r="N43" s="149"/>
      <c r="O43" s="150"/>
      <c r="P43" s="151">
        <f t="shared" si="100"/>
        <v>0</v>
      </c>
      <c r="Q43" s="149"/>
      <c r="R43" s="150"/>
      <c r="S43" s="151">
        <f t="shared" si="101"/>
        <v>0</v>
      </c>
      <c r="T43" s="149"/>
      <c r="U43" s="150"/>
      <c r="V43" s="151">
        <f t="shared" si="102"/>
        <v>0</v>
      </c>
      <c r="W43" s="138">
        <f t="shared" si="103"/>
        <v>0</v>
      </c>
      <c r="X43" s="127">
        <f t="shared" si="104"/>
        <v>0</v>
      </c>
      <c r="Y43" s="127">
        <f t="shared" si="81"/>
        <v>0</v>
      </c>
      <c r="Z43" s="128" t="e">
        <f t="shared" si="82"/>
        <v>#DIV/0!</v>
      </c>
      <c r="AA43" s="152"/>
      <c r="AB43" s="131"/>
      <c r="AC43" s="131"/>
      <c r="AD43" s="131"/>
      <c r="AE43" s="131"/>
      <c r="AF43" s="131"/>
      <c r="AG43" s="131"/>
    </row>
    <row r="44" spans="1:33" ht="30" customHeight="1" x14ac:dyDescent="0.25">
      <c r="A44" s="108" t="s">
        <v>68</v>
      </c>
      <c r="B44" s="155" t="s">
        <v>116</v>
      </c>
      <c r="C44" s="153" t="s">
        <v>117</v>
      </c>
      <c r="D44" s="141"/>
      <c r="E44" s="142">
        <f>SUM(E45:E47)</f>
        <v>0</v>
      </c>
      <c r="F44" s="143"/>
      <c r="G44" s="144">
        <f t="shared" ref="G44:H44" si="105">SUM(G45:G47)</f>
        <v>0</v>
      </c>
      <c r="H44" s="142">
        <f t="shared" si="105"/>
        <v>0</v>
      </c>
      <c r="I44" s="143"/>
      <c r="J44" s="144">
        <f t="shared" ref="J44:K44" si="106">SUM(J45:J47)</f>
        <v>0</v>
      </c>
      <c r="K44" s="142">
        <f t="shared" si="106"/>
        <v>0</v>
      </c>
      <c r="L44" s="143"/>
      <c r="M44" s="144">
        <f t="shared" ref="M44:N44" si="107">SUM(M45:M47)</f>
        <v>0</v>
      </c>
      <c r="N44" s="142">
        <f t="shared" si="107"/>
        <v>0</v>
      </c>
      <c r="O44" s="143"/>
      <c r="P44" s="144">
        <f t="shared" ref="P44:Q44" si="108">SUM(P45:P47)</f>
        <v>0</v>
      </c>
      <c r="Q44" s="142">
        <f t="shared" si="108"/>
        <v>0</v>
      </c>
      <c r="R44" s="143"/>
      <c r="S44" s="144">
        <f t="shared" ref="S44:T44" si="109">SUM(S45:S47)</f>
        <v>0</v>
      </c>
      <c r="T44" s="142">
        <f t="shared" si="109"/>
        <v>0</v>
      </c>
      <c r="U44" s="143"/>
      <c r="V44" s="144">
        <f t="shared" ref="V44:X44" si="110">SUM(V45:V47)</f>
        <v>0</v>
      </c>
      <c r="W44" s="144">
        <f t="shared" si="110"/>
        <v>0</v>
      </c>
      <c r="X44" s="144">
        <f t="shared" si="110"/>
        <v>0</v>
      </c>
      <c r="Y44" s="143">
        <f t="shared" si="81"/>
        <v>0</v>
      </c>
      <c r="Z44" s="143" t="e">
        <f t="shared" si="82"/>
        <v>#DIV/0!</v>
      </c>
      <c r="AA44" s="146"/>
      <c r="AB44" s="118"/>
      <c r="AC44" s="118"/>
      <c r="AD44" s="118"/>
      <c r="AE44" s="118"/>
      <c r="AF44" s="118"/>
      <c r="AG44" s="118"/>
    </row>
    <row r="45" spans="1:33" ht="30" customHeight="1" x14ac:dyDescent="0.25">
      <c r="A45" s="119" t="s">
        <v>71</v>
      </c>
      <c r="B45" s="120" t="s">
        <v>118</v>
      </c>
      <c r="C45" s="121" t="s">
        <v>119</v>
      </c>
      <c r="D45" s="122" t="s">
        <v>113</v>
      </c>
      <c r="E45" s="123"/>
      <c r="F45" s="124"/>
      <c r="G45" s="125">
        <f t="shared" ref="G45:G47" si="111">E45*F45</f>
        <v>0</v>
      </c>
      <c r="H45" s="123"/>
      <c r="I45" s="124"/>
      <c r="J45" s="125">
        <f t="shared" ref="J45:J47" si="112">H45*I45</f>
        <v>0</v>
      </c>
      <c r="K45" s="123"/>
      <c r="L45" s="124"/>
      <c r="M45" s="125">
        <f t="shared" ref="M45:M47" si="113">K45*L45</f>
        <v>0</v>
      </c>
      <c r="N45" s="123"/>
      <c r="O45" s="124"/>
      <c r="P45" s="125">
        <f t="shared" ref="P45:P47" si="114">N45*O45</f>
        <v>0</v>
      </c>
      <c r="Q45" s="123"/>
      <c r="R45" s="124"/>
      <c r="S45" s="125">
        <f t="shared" ref="S45:S47" si="115">Q45*R45</f>
        <v>0</v>
      </c>
      <c r="T45" s="123"/>
      <c r="U45" s="124"/>
      <c r="V45" s="125">
        <f t="shared" ref="V45:V47" si="116">T45*U45</f>
        <v>0</v>
      </c>
      <c r="W45" s="126">
        <f t="shared" ref="W45:W47" si="117">G45+M45+S45</f>
        <v>0</v>
      </c>
      <c r="X45" s="127">
        <f t="shared" ref="X45:X47" si="118">J45+P45+V45</f>
        <v>0</v>
      </c>
      <c r="Y45" s="127">
        <f t="shared" si="81"/>
        <v>0</v>
      </c>
      <c r="Z45" s="128" t="e">
        <f t="shared" si="82"/>
        <v>#DIV/0!</v>
      </c>
      <c r="AA45" s="129"/>
      <c r="AB45" s="130"/>
      <c r="AC45" s="131"/>
      <c r="AD45" s="131"/>
      <c r="AE45" s="131"/>
      <c r="AF45" s="131"/>
      <c r="AG45" s="131"/>
    </row>
    <row r="46" spans="1:33" ht="30" customHeight="1" x14ac:dyDescent="0.25">
      <c r="A46" s="119" t="s">
        <v>71</v>
      </c>
      <c r="B46" s="120" t="s">
        <v>120</v>
      </c>
      <c r="C46" s="121" t="s">
        <v>121</v>
      </c>
      <c r="D46" s="122" t="s">
        <v>113</v>
      </c>
      <c r="E46" s="123"/>
      <c r="F46" s="124"/>
      <c r="G46" s="125">
        <f t="shared" si="111"/>
        <v>0</v>
      </c>
      <c r="H46" s="123"/>
      <c r="I46" s="124"/>
      <c r="J46" s="125">
        <f t="shared" si="112"/>
        <v>0</v>
      </c>
      <c r="K46" s="123"/>
      <c r="L46" s="124"/>
      <c r="M46" s="125">
        <f t="shared" si="113"/>
        <v>0</v>
      </c>
      <c r="N46" s="123"/>
      <c r="O46" s="124"/>
      <c r="P46" s="125">
        <f t="shared" si="114"/>
        <v>0</v>
      </c>
      <c r="Q46" s="123"/>
      <c r="R46" s="124"/>
      <c r="S46" s="125">
        <f t="shared" si="115"/>
        <v>0</v>
      </c>
      <c r="T46" s="123"/>
      <c r="U46" s="124"/>
      <c r="V46" s="125">
        <f t="shared" si="116"/>
        <v>0</v>
      </c>
      <c r="W46" s="126">
        <f t="shared" si="117"/>
        <v>0</v>
      </c>
      <c r="X46" s="127">
        <f t="shared" si="118"/>
        <v>0</v>
      </c>
      <c r="Y46" s="127">
        <f t="shared" si="81"/>
        <v>0</v>
      </c>
      <c r="Z46" s="128" t="e">
        <f t="shared" si="82"/>
        <v>#DIV/0!</v>
      </c>
      <c r="AA46" s="129"/>
      <c r="AB46" s="131"/>
      <c r="AC46" s="131"/>
      <c r="AD46" s="131"/>
      <c r="AE46" s="131"/>
      <c r="AF46" s="131"/>
      <c r="AG46" s="131"/>
    </row>
    <row r="47" spans="1:33" ht="30" customHeight="1" x14ac:dyDescent="0.25">
      <c r="A47" s="132" t="s">
        <v>71</v>
      </c>
      <c r="B47" s="133" t="s">
        <v>122</v>
      </c>
      <c r="C47" s="164" t="s">
        <v>119</v>
      </c>
      <c r="D47" s="134" t="s">
        <v>113</v>
      </c>
      <c r="E47" s="149"/>
      <c r="F47" s="150"/>
      <c r="G47" s="151">
        <f t="shared" si="111"/>
        <v>0</v>
      </c>
      <c r="H47" s="149"/>
      <c r="I47" s="150"/>
      <c r="J47" s="151">
        <f t="shared" si="112"/>
        <v>0</v>
      </c>
      <c r="K47" s="149"/>
      <c r="L47" s="150"/>
      <c r="M47" s="151">
        <f t="shared" si="113"/>
        <v>0</v>
      </c>
      <c r="N47" s="149"/>
      <c r="O47" s="150"/>
      <c r="P47" s="151">
        <f t="shared" si="114"/>
        <v>0</v>
      </c>
      <c r="Q47" s="149"/>
      <c r="R47" s="150"/>
      <c r="S47" s="151">
        <f t="shared" si="115"/>
        <v>0</v>
      </c>
      <c r="T47" s="149"/>
      <c r="U47" s="150"/>
      <c r="V47" s="151">
        <f t="shared" si="116"/>
        <v>0</v>
      </c>
      <c r="W47" s="138">
        <f t="shared" si="117"/>
        <v>0</v>
      </c>
      <c r="X47" s="127">
        <f t="shared" si="118"/>
        <v>0</v>
      </c>
      <c r="Y47" s="127">
        <f t="shared" si="81"/>
        <v>0</v>
      </c>
      <c r="Z47" s="128" t="e">
        <f t="shared" si="82"/>
        <v>#DIV/0!</v>
      </c>
      <c r="AA47" s="152"/>
      <c r="AB47" s="131"/>
      <c r="AC47" s="131"/>
      <c r="AD47" s="131"/>
      <c r="AE47" s="131"/>
      <c r="AF47" s="131"/>
      <c r="AG47" s="131"/>
    </row>
    <row r="48" spans="1:33" ht="30" customHeight="1" x14ac:dyDescent="0.25">
      <c r="A48" s="166" t="s">
        <v>123</v>
      </c>
      <c r="B48" s="167"/>
      <c r="C48" s="168"/>
      <c r="D48" s="169"/>
      <c r="E48" s="173">
        <f>E44+E40+E36</f>
        <v>0</v>
      </c>
      <c r="F48" s="189"/>
      <c r="G48" s="172">
        <f t="shared" ref="G48:H48" si="119">G44+G40+G36</f>
        <v>0</v>
      </c>
      <c r="H48" s="173">
        <f t="shared" si="119"/>
        <v>0</v>
      </c>
      <c r="I48" s="189"/>
      <c r="J48" s="172">
        <f t="shared" ref="J48:K48" si="120">J44+J40+J36</f>
        <v>0</v>
      </c>
      <c r="K48" s="190">
        <f t="shared" si="120"/>
        <v>0</v>
      </c>
      <c r="L48" s="189"/>
      <c r="M48" s="172">
        <f t="shared" ref="M48:N48" si="121">M44+M40+M36</f>
        <v>0</v>
      </c>
      <c r="N48" s="190">
        <f t="shared" si="121"/>
        <v>0</v>
      </c>
      <c r="O48" s="189"/>
      <c r="P48" s="172">
        <f t="shared" ref="P48:Q48" si="122">P44+P40+P36</f>
        <v>0</v>
      </c>
      <c r="Q48" s="190">
        <f t="shared" si="122"/>
        <v>0</v>
      </c>
      <c r="R48" s="189"/>
      <c r="S48" s="172">
        <f t="shared" ref="S48:T48" si="123">S44+S40+S36</f>
        <v>0</v>
      </c>
      <c r="T48" s="190">
        <f t="shared" si="123"/>
        <v>0</v>
      </c>
      <c r="U48" s="189"/>
      <c r="V48" s="172">
        <f t="shared" ref="V48:X48" si="124">V44+V40+V36</f>
        <v>0</v>
      </c>
      <c r="W48" s="191">
        <f t="shared" si="124"/>
        <v>0</v>
      </c>
      <c r="X48" s="191">
        <f t="shared" si="124"/>
        <v>0</v>
      </c>
      <c r="Y48" s="191">
        <f t="shared" si="81"/>
        <v>0</v>
      </c>
      <c r="Z48" s="191" t="e">
        <f t="shared" si="82"/>
        <v>#DIV/0!</v>
      </c>
      <c r="AA48" s="177"/>
      <c r="AB48" s="7"/>
      <c r="AC48" s="7"/>
      <c r="AD48" s="7"/>
      <c r="AE48" s="7"/>
      <c r="AF48" s="7"/>
      <c r="AG48" s="7"/>
    </row>
    <row r="49" spans="1:33" ht="30" customHeight="1" x14ac:dyDescent="0.25">
      <c r="A49" s="178" t="s">
        <v>66</v>
      </c>
      <c r="B49" s="179">
        <v>3</v>
      </c>
      <c r="C49" s="180" t="s">
        <v>124</v>
      </c>
      <c r="D49" s="181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6"/>
      <c r="X49" s="106"/>
      <c r="Y49" s="106"/>
      <c r="Z49" s="106"/>
      <c r="AA49" s="107"/>
      <c r="AB49" s="7"/>
      <c r="AC49" s="7"/>
      <c r="AD49" s="7"/>
      <c r="AE49" s="7"/>
      <c r="AF49" s="7"/>
      <c r="AG49" s="7"/>
    </row>
    <row r="50" spans="1:33" ht="45" customHeight="1" x14ac:dyDescent="0.25">
      <c r="A50" s="108" t="s">
        <v>68</v>
      </c>
      <c r="B50" s="155" t="s">
        <v>125</v>
      </c>
      <c r="C50" s="110" t="s">
        <v>126</v>
      </c>
      <c r="D50" s="111"/>
      <c r="E50" s="112">
        <f>SUM(E51:E54)</f>
        <v>60</v>
      </c>
      <c r="F50" s="113"/>
      <c r="G50" s="114">
        <f>SUM(G51:G54)</f>
        <v>99400</v>
      </c>
      <c r="H50" s="112">
        <f>SUM(H51:H54)</f>
        <v>60</v>
      </c>
      <c r="I50" s="113"/>
      <c r="J50" s="114">
        <f>SUM(J51:J54)</f>
        <v>99400</v>
      </c>
      <c r="K50" s="112">
        <f>SUM(K51:K54)</f>
        <v>0</v>
      </c>
      <c r="L50" s="113"/>
      <c r="M50" s="114">
        <f>SUM(M51:M54)</f>
        <v>0</v>
      </c>
      <c r="N50" s="112">
        <f>SUM(N51:N54)</f>
        <v>0</v>
      </c>
      <c r="O50" s="113"/>
      <c r="P50" s="114">
        <f>SUM(P51:P54)</f>
        <v>0</v>
      </c>
      <c r="Q50" s="112">
        <f>SUM(Q51:Q54)</f>
        <v>0</v>
      </c>
      <c r="R50" s="113"/>
      <c r="S50" s="114">
        <f>SUM(S51:S54)</f>
        <v>0</v>
      </c>
      <c r="T50" s="112">
        <f>SUM(T51:T54)</f>
        <v>0</v>
      </c>
      <c r="U50" s="113"/>
      <c r="V50" s="114">
        <f>SUM(V51:V54)</f>
        <v>0</v>
      </c>
      <c r="W50" s="114">
        <f>SUM(W51:W54)</f>
        <v>99400</v>
      </c>
      <c r="X50" s="114">
        <f>SUM(X51:X54)</f>
        <v>99400</v>
      </c>
      <c r="Y50" s="115">
        <f t="shared" ref="Y50:Y58" si="125">W50-X50</f>
        <v>0</v>
      </c>
      <c r="Z50" s="116">
        <f t="shared" ref="Z50:Z58" si="126">Y50/W50</f>
        <v>0</v>
      </c>
      <c r="AA50" s="117"/>
      <c r="AB50" s="118"/>
      <c r="AC50" s="118"/>
      <c r="AD50" s="118"/>
      <c r="AE50" s="118"/>
      <c r="AF50" s="118"/>
      <c r="AG50" s="118"/>
    </row>
    <row r="51" spans="1:33" ht="30" customHeight="1" x14ac:dyDescent="0.25">
      <c r="A51" s="119" t="s">
        <v>71</v>
      </c>
      <c r="B51" s="120" t="s">
        <v>127</v>
      </c>
      <c r="C51" s="187" t="s">
        <v>370</v>
      </c>
      <c r="D51" s="122" t="s">
        <v>106</v>
      </c>
      <c r="E51" s="123">
        <v>40</v>
      </c>
      <c r="F51" s="124">
        <v>810</v>
      </c>
      <c r="G51" s="125">
        <f t="shared" ref="G51:G54" si="127">E51*F51</f>
        <v>32400</v>
      </c>
      <c r="H51" s="123">
        <f>E51</f>
        <v>40</v>
      </c>
      <c r="I51" s="124">
        <f>F51</f>
        <v>810</v>
      </c>
      <c r="J51" s="125">
        <f t="shared" ref="J51:J54" si="128">H51*I51</f>
        <v>32400</v>
      </c>
      <c r="K51" s="123"/>
      <c r="L51" s="124"/>
      <c r="M51" s="125">
        <f t="shared" ref="M51:M54" si="129">K51*L51</f>
        <v>0</v>
      </c>
      <c r="N51" s="123"/>
      <c r="O51" s="124"/>
      <c r="P51" s="125">
        <f t="shared" ref="P51:P54" si="130">N51*O51</f>
        <v>0</v>
      </c>
      <c r="Q51" s="123"/>
      <c r="R51" s="124"/>
      <c r="S51" s="125">
        <f t="shared" ref="S51:S54" si="131">Q51*R51</f>
        <v>0</v>
      </c>
      <c r="T51" s="123"/>
      <c r="U51" s="124"/>
      <c r="V51" s="125">
        <f t="shared" ref="V51:V54" si="132">T51*U51</f>
        <v>0</v>
      </c>
      <c r="W51" s="126">
        <f t="shared" ref="W51:W54" si="133">G51+M51+S51</f>
        <v>32400</v>
      </c>
      <c r="X51" s="127">
        <f t="shared" ref="X51:X54" si="134">J51+P51+V51</f>
        <v>32400</v>
      </c>
      <c r="Y51" s="127">
        <f t="shared" si="125"/>
        <v>0</v>
      </c>
      <c r="Z51" s="128">
        <f t="shared" si="126"/>
        <v>0</v>
      </c>
      <c r="AA51" s="129"/>
      <c r="AB51" s="131"/>
      <c r="AC51" s="131"/>
      <c r="AD51" s="131"/>
      <c r="AE51" s="131"/>
      <c r="AF51" s="131"/>
      <c r="AG51" s="131"/>
    </row>
    <row r="52" spans="1:33" ht="30" customHeight="1" x14ac:dyDescent="0.25">
      <c r="A52" s="119" t="s">
        <v>71</v>
      </c>
      <c r="B52" s="120" t="s">
        <v>129</v>
      </c>
      <c r="C52" s="187" t="s">
        <v>350</v>
      </c>
      <c r="D52" s="122" t="s">
        <v>106</v>
      </c>
      <c r="E52" s="123">
        <v>10</v>
      </c>
      <c r="F52" s="124">
        <v>1800</v>
      </c>
      <c r="G52" s="125">
        <f t="shared" si="127"/>
        <v>18000</v>
      </c>
      <c r="H52" s="123">
        <f t="shared" ref="H52:H54" si="135">E52</f>
        <v>10</v>
      </c>
      <c r="I52" s="124">
        <f t="shared" ref="I52:I54" si="136">F52</f>
        <v>1800</v>
      </c>
      <c r="J52" s="125">
        <f t="shared" si="128"/>
        <v>18000</v>
      </c>
      <c r="K52" s="123"/>
      <c r="L52" s="124"/>
      <c r="M52" s="125">
        <f t="shared" si="129"/>
        <v>0</v>
      </c>
      <c r="N52" s="123"/>
      <c r="O52" s="124"/>
      <c r="P52" s="125">
        <f t="shared" si="130"/>
        <v>0</v>
      </c>
      <c r="Q52" s="123"/>
      <c r="R52" s="124"/>
      <c r="S52" s="125">
        <f t="shared" si="131"/>
        <v>0</v>
      </c>
      <c r="T52" s="123"/>
      <c r="U52" s="124"/>
      <c r="V52" s="125">
        <f t="shared" si="132"/>
        <v>0</v>
      </c>
      <c r="W52" s="126">
        <f t="shared" si="133"/>
        <v>18000</v>
      </c>
      <c r="X52" s="127">
        <f t="shared" si="134"/>
        <v>18000</v>
      </c>
      <c r="Y52" s="127">
        <f t="shared" si="125"/>
        <v>0</v>
      </c>
      <c r="Z52" s="128">
        <f t="shared" si="126"/>
        <v>0</v>
      </c>
      <c r="AA52" s="129"/>
      <c r="AB52" s="131"/>
      <c r="AC52" s="131"/>
      <c r="AD52" s="131"/>
      <c r="AE52" s="131"/>
      <c r="AF52" s="131"/>
      <c r="AG52" s="131"/>
    </row>
    <row r="53" spans="1:33" ht="30" customHeight="1" x14ac:dyDescent="0.25">
      <c r="A53" s="119" t="s">
        <v>71</v>
      </c>
      <c r="B53" s="120" t="s">
        <v>131</v>
      </c>
      <c r="C53" s="187" t="s">
        <v>351</v>
      </c>
      <c r="D53" s="122" t="s">
        <v>106</v>
      </c>
      <c r="E53" s="123">
        <v>5</v>
      </c>
      <c r="F53" s="124">
        <v>4000</v>
      </c>
      <c r="G53" s="125">
        <f t="shared" si="127"/>
        <v>20000</v>
      </c>
      <c r="H53" s="123">
        <f t="shared" si="135"/>
        <v>5</v>
      </c>
      <c r="I53" s="124">
        <f t="shared" si="136"/>
        <v>4000</v>
      </c>
      <c r="J53" s="125">
        <f t="shared" si="128"/>
        <v>20000</v>
      </c>
      <c r="K53" s="123"/>
      <c r="L53" s="124"/>
      <c r="M53" s="125">
        <f t="shared" si="129"/>
        <v>0</v>
      </c>
      <c r="N53" s="123"/>
      <c r="O53" s="124"/>
      <c r="P53" s="125">
        <f t="shared" si="130"/>
        <v>0</v>
      </c>
      <c r="Q53" s="123"/>
      <c r="R53" s="124"/>
      <c r="S53" s="125">
        <f t="shared" si="131"/>
        <v>0</v>
      </c>
      <c r="T53" s="123"/>
      <c r="U53" s="124"/>
      <c r="V53" s="125">
        <f t="shared" si="132"/>
        <v>0</v>
      </c>
      <c r="W53" s="126">
        <f t="shared" si="133"/>
        <v>20000</v>
      </c>
      <c r="X53" s="127">
        <f t="shared" si="134"/>
        <v>20000</v>
      </c>
      <c r="Y53" s="127">
        <f t="shared" si="125"/>
        <v>0</v>
      </c>
      <c r="Z53" s="128">
        <f t="shared" si="126"/>
        <v>0</v>
      </c>
      <c r="AA53" s="129"/>
      <c r="AB53" s="131"/>
      <c r="AC53" s="131"/>
      <c r="AD53" s="131"/>
      <c r="AE53" s="131"/>
      <c r="AF53" s="131"/>
      <c r="AG53" s="131"/>
    </row>
    <row r="54" spans="1:33" ht="30" customHeight="1" x14ac:dyDescent="0.25">
      <c r="A54" s="119" t="s">
        <v>71</v>
      </c>
      <c r="B54" s="120" t="s">
        <v>348</v>
      </c>
      <c r="C54" s="187" t="s">
        <v>352</v>
      </c>
      <c r="D54" s="122" t="s">
        <v>106</v>
      </c>
      <c r="E54" s="123">
        <v>5</v>
      </c>
      <c r="F54" s="124">
        <v>5800</v>
      </c>
      <c r="G54" s="125">
        <f t="shared" si="127"/>
        <v>29000</v>
      </c>
      <c r="H54" s="123">
        <f t="shared" si="135"/>
        <v>5</v>
      </c>
      <c r="I54" s="124">
        <f t="shared" si="136"/>
        <v>5800</v>
      </c>
      <c r="J54" s="125">
        <f t="shared" si="128"/>
        <v>29000</v>
      </c>
      <c r="K54" s="123"/>
      <c r="L54" s="124"/>
      <c r="M54" s="125">
        <f t="shared" si="129"/>
        <v>0</v>
      </c>
      <c r="N54" s="123"/>
      <c r="O54" s="124"/>
      <c r="P54" s="125">
        <f t="shared" si="130"/>
        <v>0</v>
      </c>
      <c r="Q54" s="123"/>
      <c r="R54" s="124"/>
      <c r="S54" s="125">
        <f t="shared" si="131"/>
        <v>0</v>
      </c>
      <c r="T54" s="123"/>
      <c r="U54" s="124"/>
      <c r="V54" s="125">
        <f t="shared" si="132"/>
        <v>0</v>
      </c>
      <c r="W54" s="126">
        <f t="shared" si="133"/>
        <v>29000</v>
      </c>
      <c r="X54" s="127">
        <f t="shared" si="134"/>
        <v>29000</v>
      </c>
      <c r="Y54" s="127">
        <f t="shared" si="125"/>
        <v>0</v>
      </c>
      <c r="Z54" s="128">
        <f t="shared" si="126"/>
        <v>0</v>
      </c>
      <c r="AA54" s="129"/>
      <c r="AB54" s="131"/>
      <c r="AC54" s="131"/>
      <c r="AD54" s="131"/>
      <c r="AE54" s="131"/>
      <c r="AF54" s="131"/>
      <c r="AG54" s="131"/>
    </row>
    <row r="55" spans="1:33" ht="47.25" customHeight="1" x14ac:dyDescent="0.25">
      <c r="A55" s="108" t="s">
        <v>68</v>
      </c>
      <c r="B55" s="155" t="s">
        <v>132</v>
      </c>
      <c r="C55" s="140" t="s">
        <v>133</v>
      </c>
      <c r="D55" s="141"/>
      <c r="E55" s="142"/>
      <c r="F55" s="143"/>
      <c r="G55" s="144"/>
      <c r="H55" s="142"/>
      <c r="I55" s="143"/>
      <c r="J55" s="144"/>
      <c r="K55" s="142">
        <f>SUM(K56:K57)</f>
        <v>0</v>
      </c>
      <c r="L55" s="143"/>
      <c r="M55" s="144">
        <f t="shared" ref="M55:N55" si="137">SUM(M56:M57)</f>
        <v>0</v>
      </c>
      <c r="N55" s="142">
        <f t="shared" si="137"/>
        <v>0</v>
      </c>
      <c r="O55" s="143"/>
      <c r="P55" s="144">
        <f t="shared" ref="P55:Q55" si="138">SUM(P56:P57)</f>
        <v>0</v>
      </c>
      <c r="Q55" s="142">
        <f t="shared" si="138"/>
        <v>0</v>
      </c>
      <c r="R55" s="143"/>
      <c r="S55" s="144">
        <f t="shared" ref="S55:T55" si="139">SUM(S56:S57)</f>
        <v>0</v>
      </c>
      <c r="T55" s="142">
        <f t="shared" si="139"/>
        <v>0</v>
      </c>
      <c r="U55" s="143"/>
      <c r="V55" s="144">
        <f t="shared" ref="V55:X55" si="140">SUM(V56:V57)</f>
        <v>0</v>
      </c>
      <c r="W55" s="144">
        <f t="shared" si="140"/>
        <v>0</v>
      </c>
      <c r="X55" s="144">
        <f t="shared" si="140"/>
        <v>0</v>
      </c>
      <c r="Y55" s="144">
        <f t="shared" si="125"/>
        <v>0</v>
      </c>
      <c r="Z55" s="144" t="e">
        <f t="shared" si="126"/>
        <v>#DIV/0!</v>
      </c>
      <c r="AA55" s="146"/>
      <c r="AB55" s="118"/>
      <c r="AC55" s="118"/>
      <c r="AD55" s="118"/>
      <c r="AE55" s="118"/>
      <c r="AF55" s="118"/>
      <c r="AG55" s="118"/>
    </row>
    <row r="56" spans="1:33" ht="30" customHeight="1" x14ac:dyDescent="0.25">
      <c r="A56" s="119" t="s">
        <v>71</v>
      </c>
      <c r="B56" s="120" t="s">
        <v>134</v>
      </c>
      <c r="C56" s="187" t="s">
        <v>135</v>
      </c>
      <c r="D56" s="122" t="s">
        <v>136</v>
      </c>
      <c r="E56" s="406" t="s">
        <v>137</v>
      </c>
      <c r="F56" s="407"/>
      <c r="G56" s="408"/>
      <c r="H56" s="406" t="s">
        <v>137</v>
      </c>
      <c r="I56" s="407"/>
      <c r="J56" s="408"/>
      <c r="K56" s="123"/>
      <c r="L56" s="124"/>
      <c r="M56" s="125">
        <f t="shared" ref="M56:M57" si="141">K56*L56</f>
        <v>0</v>
      </c>
      <c r="N56" s="123"/>
      <c r="O56" s="124"/>
      <c r="P56" s="125">
        <f t="shared" ref="P56:P57" si="142">N56*O56</f>
        <v>0</v>
      </c>
      <c r="Q56" s="123"/>
      <c r="R56" s="124"/>
      <c r="S56" s="125">
        <f t="shared" ref="S56:S57" si="143">Q56*R56</f>
        <v>0</v>
      </c>
      <c r="T56" s="123"/>
      <c r="U56" s="124"/>
      <c r="V56" s="125">
        <f t="shared" ref="V56:V57" si="144">T56*U56</f>
        <v>0</v>
      </c>
      <c r="W56" s="138">
        <f t="shared" ref="W56:W57" si="145">G56+M56+S56</f>
        <v>0</v>
      </c>
      <c r="X56" s="127">
        <f t="shared" ref="X56:X57" si="146">J56+P56+V56</f>
        <v>0</v>
      </c>
      <c r="Y56" s="127">
        <f t="shared" si="125"/>
        <v>0</v>
      </c>
      <c r="Z56" s="128" t="e">
        <f t="shared" si="126"/>
        <v>#DIV/0!</v>
      </c>
      <c r="AA56" s="129"/>
      <c r="AB56" s="131"/>
      <c r="AC56" s="131"/>
      <c r="AD56" s="131"/>
      <c r="AE56" s="131"/>
      <c r="AF56" s="131"/>
      <c r="AG56" s="131"/>
    </row>
    <row r="57" spans="1:33" ht="30" customHeight="1" x14ac:dyDescent="0.25">
      <c r="A57" s="132" t="s">
        <v>71</v>
      </c>
      <c r="B57" s="133" t="s">
        <v>138</v>
      </c>
      <c r="C57" s="163" t="s">
        <v>139</v>
      </c>
      <c r="D57" s="134" t="s">
        <v>136</v>
      </c>
      <c r="E57" s="383"/>
      <c r="F57" s="409"/>
      <c r="G57" s="384"/>
      <c r="H57" s="383"/>
      <c r="I57" s="409"/>
      <c r="J57" s="384"/>
      <c r="K57" s="149"/>
      <c r="L57" s="150"/>
      <c r="M57" s="151">
        <f t="shared" si="141"/>
        <v>0</v>
      </c>
      <c r="N57" s="149"/>
      <c r="O57" s="150"/>
      <c r="P57" s="151">
        <f t="shared" si="142"/>
        <v>0</v>
      </c>
      <c r="Q57" s="149"/>
      <c r="R57" s="150"/>
      <c r="S57" s="151">
        <f t="shared" si="143"/>
        <v>0</v>
      </c>
      <c r="T57" s="149"/>
      <c r="U57" s="150"/>
      <c r="V57" s="151">
        <f t="shared" si="144"/>
        <v>0</v>
      </c>
      <c r="W57" s="138">
        <f t="shared" si="145"/>
        <v>0</v>
      </c>
      <c r="X57" s="127">
        <f t="shared" si="146"/>
        <v>0</v>
      </c>
      <c r="Y57" s="165">
        <f t="shared" si="125"/>
        <v>0</v>
      </c>
      <c r="Z57" s="128" t="e">
        <f t="shared" si="126"/>
        <v>#DIV/0!</v>
      </c>
      <c r="AA57" s="152"/>
      <c r="AB57" s="131"/>
      <c r="AC57" s="131"/>
      <c r="AD57" s="131"/>
      <c r="AE57" s="131"/>
      <c r="AF57" s="131"/>
      <c r="AG57" s="131"/>
    </row>
    <row r="58" spans="1:33" ht="30" customHeight="1" x14ac:dyDescent="0.25">
      <c r="A58" s="166" t="s">
        <v>140</v>
      </c>
      <c r="B58" s="167"/>
      <c r="C58" s="168"/>
      <c r="D58" s="169"/>
      <c r="E58" s="173">
        <f>E50</f>
        <v>60</v>
      </c>
      <c r="F58" s="189"/>
      <c r="G58" s="172">
        <f>G50</f>
        <v>99400</v>
      </c>
      <c r="H58" s="173">
        <f>H50</f>
        <v>60</v>
      </c>
      <c r="I58" s="189"/>
      <c r="J58" s="172">
        <f>J50</f>
        <v>99400</v>
      </c>
      <c r="K58" s="190">
        <f>K55+K50</f>
        <v>0</v>
      </c>
      <c r="L58" s="189"/>
      <c r="M58" s="172">
        <f>M55+M50</f>
        <v>0</v>
      </c>
      <c r="N58" s="190">
        <f>N55+N50</f>
        <v>0</v>
      </c>
      <c r="O58" s="189"/>
      <c r="P58" s="172">
        <f>P55+P50</f>
        <v>0</v>
      </c>
      <c r="Q58" s="190">
        <f>Q55+Q50</f>
        <v>0</v>
      </c>
      <c r="R58" s="189"/>
      <c r="S58" s="172">
        <f>S55+S50</f>
        <v>0</v>
      </c>
      <c r="T58" s="190">
        <f>T55+T50</f>
        <v>0</v>
      </c>
      <c r="U58" s="189"/>
      <c r="V58" s="172">
        <f>V55+V50</f>
        <v>0</v>
      </c>
      <c r="W58" s="191">
        <f>W55+W50</f>
        <v>99400</v>
      </c>
      <c r="X58" s="191">
        <f>X55+X50</f>
        <v>99400</v>
      </c>
      <c r="Y58" s="191">
        <f t="shared" si="125"/>
        <v>0</v>
      </c>
      <c r="Z58" s="191">
        <f t="shared" si="126"/>
        <v>0</v>
      </c>
      <c r="AA58" s="177"/>
      <c r="AB58" s="131"/>
      <c r="AC58" s="131"/>
      <c r="AD58" s="131"/>
      <c r="AE58" s="7"/>
      <c r="AF58" s="7"/>
      <c r="AG58" s="7"/>
    </row>
    <row r="59" spans="1:33" ht="30" customHeight="1" x14ac:dyDescent="0.25">
      <c r="A59" s="178" t="s">
        <v>66</v>
      </c>
      <c r="B59" s="179">
        <v>4</v>
      </c>
      <c r="C59" s="180" t="s">
        <v>141</v>
      </c>
      <c r="D59" s="181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6"/>
      <c r="X59" s="106"/>
      <c r="Y59" s="182"/>
      <c r="Z59" s="106"/>
      <c r="AA59" s="107"/>
      <c r="AB59" s="7"/>
      <c r="AC59" s="7"/>
      <c r="AD59" s="7"/>
      <c r="AE59" s="7"/>
      <c r="AF59" s="7"/>
      <c r="AG59" s="7"/>
    </row>
    <row r="60" spans="1:33" ht="30" customHeight="1" x14ac:dyDescent="0.25">
      <c r="A60" s="108" t="s">
        <v>68</v>
      </c>
      <c r="B60" s="155" t="s">
        <v>142</v>
      </c>
      <c r="C60" s="192" t="s">
        <v>143</v>
      </c>
      <c r="D60" s="111"/>
      <c r="E60" s="112">
        <f>SUM(E61:E63)</f>
        <v>0</v>
      </c>
      <c r="F60" s="113"/>
      <c r="G60" s="114">
        <f t="shared" ref="G60:H60" si="147">SUM(G61:G63)</f>
        <v>0</v>
      </c>
      <c r="H60" s="112">
        <f t="shared" si="147"/>
        <v>0</v>
      </c>
      <c r="I60" s="113"/>
      <c r="J60" s="114">
        <f t="shared" ref="J60:K60" si="148">SUM(J61:J63)</f>
        <v>0</v>
      </c>
      <c r="K60" s="112">
        <f t="shared" si="148"/>
        <v>0</v>
      </c>
      <c r="L60" s="113"/>
      <c r="M60" s="114">
        <f t="shared" ref="M60:N60" si="149">SUM(M61:M63)</f>
        <v>0</v>
      </c>
      <c r="N60" s="112">
        <f t="shared" si="149"/>
        <v>0</v>
      </c>
      <c r="O60" s="113"/>
      <c r="P60" s="114">
        <f t="shared" ref="P60:Q60" si="150">SUM(P61:P63)</f>
        <v>0</v>
      </c>
      <c r="Q60" s="112">
        <f t="shared" si="150"/>
        <v>0</v>
      </c>
      <c r="R60" s="113"/>
      <c r="S60" s="114">
        <f t="shared" ref="S60:T60" si="151">SUM(S61:S63)</f>
        <v>0</v>
      </c>
      <c r="T60" s="112">
        <f t="shared" si="151"/>
        <v>0</v>
      </c>
      <c r="U60" s="113"/>
      <c r="V60" s="114">
        <f t="shared" ref="V60:X60" si="152">SUM(V61:V63)</f>
        <v>0</v>
      </c>
      <c r="W60" s="114">
        <f t="shared" si="152"/>
        <v>0</v>
      </c>
      <c r="X60" s="114">
        <f t="shared" si="152"/>
        <v>0</v>
      </c>
      <c r="Y60" s="193">
        <f t="shared" ref="Y60:Y80" si="153">W60-X60</f>
        <v>0</v>
      </c>
      <c r="Z60" s="116" t="e">
        <f t="shared" ref="Z60:Z80" si="154">Y60/W60</f>
        <v>#DIV/0!</v>
      </c>
      <c r="AA60" s="117"/>
      <c r="AB60" s="118"/>
      <c r="AC60" s="118"/>
      <c r="AD60" s="118"/>
      <c r="AE60" s="118"/>
      <c r="AF60" s="118"/>
      <c r="AG60" s="118"/>
    </row>
    <row r="61" spans="1:33" ht="25.5" x14ac:dyDescent="0.25">
      <c r="A61" s="119" t="s">
        <v>71</v>
      </c>
      <c r="B61" s="120" t="s">
        <v>144</v>
      </c>
      <c r="C61" s="187" t="s">
        <v>145</v>
      </c>
      <c r="D61" s="194" t="s">
        <v>146</v>
      </c>
      <c r="E61" s="195">
        <v>0</v>
      </c>
      <c r="F61" s="196">
        <v>0</v>
      </c>
      <c r="G61" s="197">
        <f t="shared" ref="G61:G63" si="155">E61*F61</f>
        <v>0</v>
      </c>
      <c r="H61" s="195">
        <v>0</v>
      </c>
      <c r="I61" s="196">
        <v>0</v>
      </c>
      <c r="J61" s="197">
        <f t="shared" ref="J61:J63" si="156">H61*I61</f>
        <v>0</v>
      </c>
      <c r="K61" s="123"/>
      <c r="L61" s="196"/>
      <c r="M61" s="125">
        <f t="shared" ref="M61:M63" si="157">K61*L61</f>
        <v>0</v>
      </c>
      <c r="N61" s="123"/>
      <c r="O61" s="196"/>
      <c r="P61" s="125">
        <f t="shared" ref="P61:P63" si="158">N61*O61</f>
        <v>0</v>
      </c>
      <c r="Q61" s="123"/>
      <c r="R61" s="196"/>
      <c r="S61" s="125">
        <f t="shared" ref="S61:S63" si="159">Q61*R61</f>
        <v>0</v>
      </c>
      <c r="T61" s="123"/>
      <c r="U61" s="196"/>
      <c r="V61" s="125">
        <f t="shared" ref="V61:V63" si="160">T61*U61</f>
        <v>0</v>
      </c>
      <c r="W61" s="126">
        <f t="shared" ref="W61:W63" si="161">G61+M61+S61</f>
        <v>0</v>
      </c>
      <c r="X61" s="127">
        <f t="shared" ref="X61:X63" si="162">J61+P61+V61</f>
        <v>0</v>
      </c>
      <c r="Y61" s="127">
        <f t="shared" si="153"/>
        <v>0</v>
      </c>
      <c r="Z61" s="128" t="e">
        <f t="shared" si="154"/>
        <v>#DIV/0!</v>
      </c>
      <c r="AA61" s="129"/>
      <c r="AB61" s="131"/>
      <c r="AC61" s="131"/>
      <c r="AD61" s="131"/>
      <c r="AE61" s="131"/>
      <c r="AF61" s="131"/>
      <c r="AG61" s="131"/>
    </row>
    <row r="62" spans="1:33" ht="30" customHeight="1" x14ac:dyDescent="0.25">
      <c r="A62" s="119" t="s">
        <v>71</v>
      </c>
      <c r="B62" s="120" t="s">
        <v>147</v>
      </c>
      <c r="C62" s="187" t="s">
        <v>145</v>
      </c>
      <c r="D62" s="194" t="s">
        <v>146</v>
      </c>
      <c r="E62" s="195"/>
      <c r="F62" s="196"/>
      <c r="G62" s="197">
        <f t="shared" si="155"/>
        <v>0</v>
      </c>
      <c r="H62" s="195"/>
      <c r="I62" s="196"/>
      <c r="J62" s="197">
        <f t="shared" si="156"/>
        <v>0</v>
      </c>
      <c r="K62" s="123"/>
      <c r="L62" s="196"/>
      <c r="M62" s="125">
        <f t="shared" si="157"/>
        <v>0</v>
      </c>
      <c r="N62" s="123"/>
      <c r="O62" s="196"/>
      <c r="P62" s="125">
        <f t="shared" si="158"/>
        <v>0</v>
      </c>
      <c r="Q62" s="123"/>
      <c r="R62" s="196"/>
      <c r="S62" s="125">
        <f t="shared" si="159"/>
        <v>0</v>
      </c>
      <c r="T62" s="123"/>
      <c r="U62" s="196"/>
      <c r="V62" s="125">
        <f t="shared" si="160"/>
        <v>0</v>
      </c>
      <c r="W62" s="126">
        <f t="shared" si="161"/>
        <v>0</v>
      </c>
      <c r="X62" s="127">
        <f t="shared" si="162"/>
        <v>0</v>
      </c>
      <c r="Y62" s="127">
        <f t="shared" si="153"/>
        <v>0</v>
      </c>
      <c r="Z62" s="128" t="e">
        <f t="shared" si="154"/>
        <v>#DIV/0!</v>
      </c>
      <c r="AA62" s="129"/>
      <c r="AB62" s="131"/>
      <c r="AC62" s="131"/>
      <c r="AD62" s="131"/>
      <c r="AE62" s="131"/>
      <c r="AF62" s="131"/>
      <c r="AG62" s="131"/>
    </row>
    <row r="63" spans="1:33" ht="30" customHeight="1" x14ac:dyDescent="0.25">
      <c r="A63" s="147" t="s">
        <v>71</v>
      </c>
      <c r="B63" s="133" t="s">
        <v>148</v>
      </c>
      <c r="C63" s="163" t="s">
        <v>145</v>
      </c>
      <c r="D63" s="194" t="s">
        <v>146</v>
      </c>
      <c r="E63" s="198"/>
      <c r="F63" s="199"/>
      <c r="G63" s="200">
        <f t="shared" si="155"/>
        <v>0</v>
      </c>
      <c r="H63" s="198"/>
      <c r="I63" s="199"/>
      <c r="J63" s="200">
        <f t="shared" si="156"/>
        <v>0</v>
      </c>
      <c r="K63" s="135"/>
      <c r="L63" s="199"/>
      <c r="M63" s="137">
        <f t="shared" si="157"/>
        <v>0</v>
      </c>
      <c r="N63" s="135"/>
      <c r="O63" s="199"/>
      <c r="P63" s="137">
        <f t="shared" si="158"/>
        <v>0</v>
      </c>
      <c r="Q63" s="135"/>
      <c r="R63" s="199"/>
      <c r="S63" s="137">
        <f t="shared" si="159"/>
        <v>0</v>
      </c>
      <c r="T63" s="135"/>
      <c r="U63" s="199"/>
      <c r="V63" s="137">
        <f t="shared" si="160"/>
        <v>0</v>
      </c>
      <c r="W63" s="138">
        <f t="shared" si="161"/>
        <v>0</v>
      </c>
      <c r="X63" s="127">
        <f t="shared" si="162"/>
        <v>0</v>
      </c>
      <c r="Y63" s="127">
        <f t="shared" si="153"/>
        <v>0</v>
      </c>
      <c r="Z63" s="128" t="e">
        <f t="shared" si="154"/>
        <v>#DIV/0!</v>
      </c>
      <c r="AA63" s="139"/>
      <c r="AB63" s="131"/>
      <c r="AC63" s="131"/>
      <c r="AD63" s="131"/>
      <c r="AE63" s="131"/>
      <c r="AF63" s="131"/>
      <c r="AG63" s="131"/>
    </row>
    <row r="64" spans="1:33" ht="30" customHeight="1" x14ac:dyDescent="0.25">
      <c r="A64" s="108" t="s">
        <v>68</v>
      </c>
      <c r="B64" s="155" t="s">
        <v>149</v>
      </c>
      <c r="C64" s="153" t="s">
        <v>150</v>
      </c>
      <c r="D64" s="141"/>
      <c r="E64" s="142">
        <f>SUM(E65:E67)</f>
        <v>0</v>
      </c>
      <c r="F64" s="143"/>
      <c r="G64" s="144">
        <f t="shared" ref="G64:H64" si="163">SUM(G65:G67)</f>
        <v>0</v>
      </c>
      <c r="H64" s="142">
        <f t="shared" si="163"/>
        <v>0</v>
      </c>
      <c r="I64" s="143"/>
      <c r="J64" s="144">
        <f t="shared" ref="J64:K64" si="164">SUM(J65:J67)</f>
        <v>0</v>
      </c>
      <c r="K64" s="142">
        <f t="shared" si="164"/>
        <v>0</v>
      </c>
      <c r="L64" s="143"/>
      <c r="M64" s="144">
        <f t="shared" ref="M64:N64" si="165">SUM(M65:M67)</f>
        <v>0</v>
      </c>
      <c r="N64" s="142">
        <f t="shared" si="165"/>
        <v>0</v>
      </c>
      <c r="O64" s="143"/>
      <c r="P64" s="144">
        <f t="shared" ref="P64:Q64" si="166">SUM(P65:P67)</f>
        <v>0</v>
      </c>
      <c r="Q64" s="142">
        <f t="shared" si="166"/>
        <v>0</v>
      </c>
      <c r="R64" s="143"/>
      <c r="S64" s="144">
        <f t="shared" ref="S64:T64" si="167">SUM(S65:S67)</f>
        <v>0</v>
      </c>
      <c r="T64" s="142">
        <f t="shared" si="167"/>
        <v>0</v>
      </c>
      <c r="U64" s="143"/>
      <c r="V64" s="144">
        <f t="shared" ref="V64:X64" si="168">SUM(V65:V67)</f>
        <v>0</v>
      </c>
      <c r="W64" s="144">
        <f t="shared" si="168"/>
        <v>0</v>
      </c>
      <c r="X64" s="144">
        <f t="shared" si="168"/>
        <v>0</v>
      </c>
      <c r="Y64" s="144">
        <f t="shared" si="153"/>
        <v>0</v>
      </c>
      <c r="Z64" s="144" t="e">
        <f t="shared" si="154"/>
        <v>#DIV/0!</v>
      </c>
      <c r="AA64" s="146"/>
      <c r="AB64" s="118"/>
      <c r="AC64" s="118"/>
      <c r="AD64" s="118"/>
      <c r="AE64" s="118"/>
      <c r="AF64" s="118"/>
      <c r="AG64" s="118"/>
    </row>
    <row r="65" spans="1:33" ht="30" customHeight="1" x14ac:dyDescent="0.25">
      <c r="A65" s="119" t="s">
        <v>71</v>
      </c>
      <c r="B65" s="120" t="s">
        <v>151</v>
      </c>
      <c r="C65" s="201" t="s">
        <v>152</v>
      </c>
      <c r="D65" s="202" t="s">
        <v>153</v>
      </c>
      <c r="E65" s="123"/>
      <c r="F65" s="124"/>
      <c r="G65" s="125">
        <f t="shared" ref="G65:G67" si="169">E65*F65</f>
        <v>0</v>
      </c>
      <c r="H65" s="123"/>
      <c r="I65" s="124"/>
      <c r="J65" s="125">
        <f t="shared" ref="J65:J67" si="170">H65*I65</f>
        <v>0</v>
      </c>
      <c r="K65" s="123"/>
      <c r="L65" s="124"/>
      <c r="M65" s="125">
        <f t="shared" ref="M65:M67" si="171">K65*L65</f>
        <v>0</v>
      </c>
      <c r="N65" s="123"/>
      <c r="O65" s="124"/>
      <c r="P65" s="125">
        <f t="shared" ref="P65:P67" si="172">N65*O65</f>
        <v>0</v>
      </c>
      <c r="Q65" s="123"/>
      <c r="R65" s="124"/>
      <c r="S65" s="125">
        <f t="shared" ref="S65:S67" si="173">Q65*R65</f>
        <v>0</v>
      </c>
      <c r="T65" s="123"/>
      <c r="U65" s="124"/>
      <c r="V65" s="125">
        <f t="shared" ref="V65:V67" si="174">T65*U65</f>
        <v>0</v>
      </c>
      <c r="W65" s="126">
        <f t="shared" ref="W65:W67" si="175">G65+M65+S65</f>
        <v>0</v>
      </c>
      <c r="X65" s="127">
        <f t="shared" ref="X65:X67" si="176">J65+P65+V65</f>
        <v>0</v>
      </c>
      <c r="Y65" s="127">
        <f t="shared" si="153"/>
        <v>0</v>
      </c>
      <c r="Z65" s="128" t="e">
        <f t="shared" si="154"/>
        <v>#DIV/0!</v>
      </c>
      <c r="AA65" s="129"/>
      <c r="AB65" s="131"/>
      <c r="AC65" s="131"/>
      <c r="AD65" s="131"/>
      <c r="AE65" s="131"/>
      <c r="AF65" s="131"/>
      <c r="AG65" s="131"/>
    </row>
    <row r="66" spans="1:33" ht="30" customHeight="1" x14ac:dyDescent="0.25">
      <c r="A66" s="119" t="s">
        <v>71</v>
      </c>
      <c r="B66" s="120" t="s">
        <v>154</v>
      </c>
      <c r="C66" s="201" t="s">
        <v>128</v>
      </c>
      <c r="D66" s="202" t="s">
        <v>153</v>
      </c>
      <c r="E66" s="123"/>
      <c r="F66" s="124"/>
      <c r="G66" s="125">
        <f t="shared" si="169"/>
        <v>0</v>
      </c>
      <c r="H66" s="123"/>
      <c r="I66" s="124"/>
      <c r="J66" s="125">
        <f t="shared" si="170"/>
        <v>0</v>
      </c>
      <c r="K66" s="123"/>
      <c r="L66" s="124"/>
      <c r="M66" s="125">
        <f t="shared" si="171"/>
        <v>0</v>
      </c>
      <c r="N66" s="123"/>
      <c r="O66" s="124"/>
      <c r="P66" s="125">
        <f t="shared" si="172"/>
        <v>0</v>
      </c>
      <c r="Q66" s="123"/>
      <c r="R66" s="124"/>
      <c r="S66" s="125">
        <f t="shared" si="173"/>
        <v>0</v>
      </c>
      <c r="T66" s="123"/>
      <c r="U66" s="124"/>
      <c r="V66" s="125">
        <f t="shared" si="174"/>
        <v>0</v>
      </c>
      <c r="W66" s="126">
        <f t="shared" si="175"/>
        <v>0</v>
      </c>
      <c r="X66" s="127">
        <f t="shared" si="176"/>
        <v>0</v>
      </c>
      <c r="Y66" s="127">
        <f t="shared" si="153"/>
        <v>0</v>
      </c>
      <c r="Z66" s="128" t="e">
        <f t="shared" si="154"/>
        <v>#DIV/0!</v>
      </c>
      <c r="AA66" s="129"/>
      <c r="AB66" s="131"/>
      <c r="AC66" s="131"/>
      <c r="AD66" s="131"/>
      <c r="AE66" s="131"/>
      <c r="AF66" s="131"/>
      <c r="AG66" s="131"/>
    </row>
    <row r="67" spans="1:33" ht="30" customHeight="1" x14ac:dyDescent="0.25">
      <c r="A67" s="132" t="s">
        <v>71</v>
      </c>
      <c r="B67" s="154" t="s">
        <v>155</v>
      </c>
      <c r="C67" s="203" t="s">
        <v>130</v>
      </c>
      <c r="D67" s="202" t="s">
        <v>153</v>
      </c>
      <c r="E67" s="135"/>
      <c r="F67" s="136"/>
      <c r="G67" s="137">
        <f t="shared" si="169"/>
        <v>0</v>
      </c>
      <c r="H67" s="135"/>
      <c r="I67" s="136"/>
      <c r="J67" s="137">
        <f t="shared" si="170"/>
        <v>0</v>
      </c>
      <c r="K67" s="135"/>
      <c r="L67" s="136"/>
      <c r="M67" s="137">
        <f t="shared" si="171"/>
        <v>0</v>
      </c>
      <c r="N67" s="135"/>
      <c r="O67" s="136"/>
      <c r="P67" s="137">
        <f t="shared" si="172"/>
        <v>0</v>
      </c>
      <c r="Q67" s="135"/>
      <c r="R67" s="136"/>
      <c r="S67" s="137">
        <f t="shared" si="173"/>
        <v>0</v>
      </c>
      <c r="T67" s="135"/>
      <c r="U67" s="136"/>
      <c r="V67" s="137">
        <f t="shared" si="174"/>
        <v>0</v>
      </c>
      <c r="W67" s="138">
        <f t="shared" si="175"/>
        <v>0</v>
      </c>
      <c r="X67" s="127">
        <f t="shared" si="176"/>
        <v>0</v>
      </c>
      <c r="Y67" s="127">
        <f t="shared" si="153"/>
        <v>0</v>
      </c>
      <c r="Z67" s="128" t="e">
        <f t="shared" si="154"/>
        <v>#DIV/0!</v>
      </c>
      <c r="AA67" s="139"/>
      <c r="AB67" s="131"/>
      <c r="AC67" s="131"/>
      <c r="AD67" s="131"/>
      <c r="AE67" s="131"/>
      <c r="AF67" s="131"/>
      <c r="AG67" s="131"/>
    </row>
    <row r="68" spans="1:33" ht="30" customHeight="1" x14ac:dyDescent="0.25">
      <c r="A68" s="108" t="s">
        <v>68</v>
      </c>
      <c r="B68" s="155" t="s">
        <v>156</v>
      </c>
      <c r="C68" s="153" t="s">
        <v>157</v>
      </c>
      <c r="D68" s="141"/>
      <c r="E68" s="142">
        <f>SUM(E69:E71)</f>
        <v>0</v>
      </c>
      <c r="F68" s="143"/>
      <c r="G68" s="144">
        <f t="shared" ref="G68:H68" si="177">SUM(G69:G71)</f>
        <v>0</v>
      </c>
      <c r="H68" s="142">
        <f t="shared" si="177"/>
        <v>0</v>
      </c>
      <c r="I68" s="143"/>
      <c r="J68" s="144">
        <f t="shared" ref="J68:K68" si="178">SUM(J69:J71)</f>
        <v>0</v>
      </c>
      <c r="K68" s="142">
        <f t="shared" si="178"/>
        <v>0</v>
      </c>
      <c r="L68" s="143"/>
      <c r="M68" s="144">
        <f t="shared" ref="M68:N68" si="179">SUM(M69:M71)</f>
        <v>0</v>
      </c>
      <c r="N68" s="142">
        <f t="shared" si="179"/>
        <v>0</v>
      </c>
      <c r="O68" s="143"/>
      <c r="P68" s="144">
        <f t="shared" ref="P68:Q68" si="180">SUM(P69:P71)</f>
        <v>0</v>
      </c>
      <c r="Q68" s="142">
        <f t="shared" si="180"/>
        <v>0</v>
      </c>
      <c r="R68" s="143"/>
      <c r="S68" s="144">
        <f t="shared" ref="S68:T68" si="181">SUM(S69:S71)</f>
        <v>0</v>
      </c>
      <c r="T68" s="142">
        <f t="shared" si="181"/>
        <v>0</v>
      </c>
      <c r="U68" s="143"/>
      <c r="V68" s="144">
        <f t="shared" ref="V68:X68" si="182">SUM(V69:V71)</f>
        <v>0</v>
      </c>
      <c r="W68" s="144">
        <f t="shared" si="182"/>
        <v>0</v>
      </c>
      <c r="X68" s="144">
        <f t="shared" si="182"/>
        <v>0</v>
      </c>
      <c r="Y68" s="144">
        <f t="shared" si="153"/>
        <v>0</v>
      </c>
      <c r="Z68" s="144" t="e">
        <f t="shared" si="154"/>
        <v>#DIV/0!</v>
      </c>
      <c r="AA68" s="146"/>
      <c r="AB68" s="118"/>
      <c r="AC68" s="118"/>
      <c r="AD68" s="118"/>
      <c r="AE68" s="118"/>
      <c r="AF68" s="118"/>
      <c r="AG68" s="118"/>
    </row>
    <row r="69" spans="1:33" ht="30" customHeight="1" x14ac:dyDescent="0.25">
      <c r="A69" s="119" t="s">
        <v>71</v>
      </c>
      <c r="B69" s="120" t="s">
        <v>158</v>
      </c>
      <c r="C69" s="201" t="s">
        <v>159</v>
      </c>
      <c r="D69" s="202" t="s">
        <v>160</v>
      </c>
      <c r="E69" s="123"/>
      <c r="F69" s="124"/>
      <c r="G69" s="125">
        <f t="shared" ref="G69:G71" si="183">E69*F69</f>
        <v>0</v>
      </c>
      <c r="H69" s="123"/>
      <c r="I69" s="124"/>
      <c r="J69" s="125">
        <f t="shared" ref="J69:J71" si="184">H69*I69</f>
        <v>0</v>
      </c>
      <c r="K69" s="123"/>
      <c r="L69" s="124"/>
      <c r="M69" s="125">
        <f t="shared" ref="M69:M71" si="185">K69*L69</f>
        <v>0</v>
      </c>
      <c r="N69" s="123"/>
      <c r="O69" s="124"/>
      <c r="P69" s="125">
        <f t="shared" ref="P69:P71" si="186">N69*O69</f>
        <v>0</v>
      </c>
      <c r="Q69" s="123"/>
      <c r="R69" s="124"/>
      <c r="S69" s="125">
        <f t="shared" ref="S69:S71" si="187">Q69*R69</f>
        <v>0</v>
      </c>
      <c r="T69" s="123"/>
      <c r="U69" s="124"/>
      <c r="V69" s="125">
        <f t="shared" ref="V69:V71" si="188">T69*U69</f>
        <v>0</v>
      </c>
      <c r="W69" s="126">
        <f t="shared" ref="W69:W71" si="189">G69+M69+S69</f>
        <v>0</v>
      </c>
      <c r="X69" s="127">
        <f t="shared" ref="X69:X71" si="190">J69+P69+V69</f>
        <v>0</v>
      </c>
      <c r="Y69" s="127">
        <f t="shared" si="153"/>
        <v>0</v>
      </c>
      <c r="Z69" s="128" t="e">
        <f t="shared" si="154"/>
        <v>#DIV/0!</v>
      </c>
      <c r="AA69" s="129"/>
      <c r="AB69" s="131"/>
      <c r="AC69" s="131"/>
      <c r="AD69" s="131"/>
      <c r="AE69" s="131"/>
      <c r="AF69" s="131"/>
      <c r="AG69" s="131"/>
    </row>
    <row r="70" spans="1:33" ht="30" customHeight="1" x14ac:dyDescent="0.25">
      <c r="A70" s="119" t="s">
        <v>71</v>
      </c>
      <c r="B70" s="120" t="s">
        <v>161</v>
      </c>
      <c r="C70" s="201" t="s">
        <v>162</v>
      </c>
      <c r="D70" s="202" t="s">
        <v>160</v>
      </c>
      <c r="E70" s="123"/>
      <c r="F70" s="124"/>
      <c r="G70" s="125">
        <f t="shared" si="183"/>
        <v>0</v>
      </c>
      <c r="H70" s="123"/>
      <c r="I70" s="124"/>
      <c r="J70" s="125">
        <f t="shared" si="184"/>
        <v>0</v>
      </c>
      <c r="K70" s="123"/>
      <c r="L70" s="124"/>
      <c r="M70" s="125">
        <f t="shared" si="185"/>
        <v>0</v>
      </c>
      <c r="N70" s="123"/>
      <c r="O70" s="124"/>
      <c r="P70" s="125">
        <f t="shared" si="186"/>
        <v>0</v>
      </c>
      <c r="Q70" s="123"/>
      <c r="R70" s="124"/>
      <c r="S70" s="125">
        <f t="shared" si="187"/>
        <v>0</v>
      </c>
      <c r="T70" s="123"/>
      <c r="U70" s="124"/>
      <c r="V70" s="125">
        <f t="shared" si="188"/>
        <v>0</v>
      </c>
      <c r="W70" s="126">
        <f t="shared" si="189"/>
        <v>0</v>
      </c>
      <c r="X70" s="127">
        <f t="shared" si="190"/>
        <v>0</v>
      </c>
      <c r="Y70" s="127">
        <f t="shared" si="153"/>
        <v>0</v>
      </c>
      <c r="Z70" s="128" t="e">
        <f t="shared" si="154"/>
        <v>#DIV/0!</v>
      </c>
      <c r="AA70" s="129"/>
      <c r="AB70" s="131"/>
      <c r="AC70" s="131"/>
      <c r="AD70" s="131"/>
      <c r="AE70" s="131"/>
      <c r="AF70" s="131"/>
      <c r="AG70" s="131"/>
    </row>
    <row r="71" spans="1:33" ht="30" customHeight="1" x14ac:dyDescent="0.25">
      <c r="A71" s="132" t="s">
        <v>71</v>
      </c>
      <c r="B71" s="154" t="s">
        <v>163</v>
      </c>
      <c r="C71" s="203" t="s">
        <v>164</v>
      </c>
      <c r="D71" s="204" t="s">
        <v>160</v>
      </c>
      <c r="E71" s="135"/>
      <c r="F71" s="136"/>
      <c r="G71" s="137">
        <f t="shared" si="183"/>
        <v>0</v>
      </c>
      <c r="H71" s="135"/>
      <c r="I71" s="136"/>
      <c r="J71" s="137">
        <f t="shared" si="184"/>
        <v>0</v>
      </c>
      <c r="K71" s="135"/>
      <c r="L71" s="136"/>
      <c r="M71" s="137">
        <f t="shared" si="185"/>
        <v>0</v>
      </c>
      <c r="N71" s="135"/>
      <c r="O71" s="136"/>
      <c r="P71" s="137">
        <f t="shared" si="186"/>
        <v>0</v>
      </c>
      <c r="Q71" s="135"/>
      <c r="R71" s="136"/>
      <c r="S71" s="137">
        <f t="shared" si="187"/>
        <v>0</v>
      </c>
      <c r="T71" s="135"/>
      <c r="U71" s="136"/>
      <c r="V71" s="137">
        <f t="shared" si="188"/>
        <v>0</v>
      </c>
      <c r="W71" s="138">
        <f t="shared" si="189"/>
        <v>0</v>
      </c>
      <c r="X71" s="127">
        <f t="shared" si="190"/>
        <v>0</v>
      </c>
      <c r="Y71" s="127">
        <f t="shared" si="153"/>
        <v>0</v>
      </c>
      <c r="Z71" s="128" t="e">
        <f t="shared" si="154"/>
        <v>#DIV/0!</v>
      </c>
      <c r="AA71" s="139"/>
      <c r="AB71" s="131"/>
      <c r="AC71" s="131"/>
      <c r="AD71" s="131"/>
      <c r="AE71" s="131"/>
      <c r="AF71" s="131"/>
      <c r="AG71" s="131"/>
    </row>
    <row r="72" spans="1:33" ht="30" customHeight="1" x14ac:dyDescent="0.25">
      <c r="A72" s="108" t="s">
        <v>68</v>
      </c>
      <c r="B72" s="155" t="s">
        <v>165</v>
      </c>
      <c r="C72" s="153" t="s">
        <v>166</v>
      </c>
      <c r="D72" s="141"/>
      <c r="E72" s="142">
        <f>SUM(E73:E75)</f>
        <v>0</v>
      </c>
      <c r="F72" s="143"/>
      <c r="G72" s="144">
        <f t="shared" ref="G72:H72" si="191">SUM(G73:G75)</f>
        <v>0</v>
      </c>
      <c r="H72" s="142">
        <f t="shared" si="191"/>
        <v>0</v>
      </c>
      <c r="I72" s="143"/>
      <c r="J72" s="144">
        <f t="shared" ref="J72:K72" si="192">SUM(J73:J75)</f>
        <v>0</v>
      </c>
      <c r="K72" s="142">
        <f t="shared" si="192"/>
        <v>0</v>
      </c>
      <c r="L72" s="143"/>
      <c r="M72" s="144">
        <f t="shared" ref="M72:N72" si="193">SUM(M73:M75)</f>
        <v>0</v>
      </c>
      <c r="N72" s="142">
        <f t="shared" si="193"/>
        <v>0</v>
      </c>
      <c r="O72" s="143"/>
      <c r="P72" s="144">
        <f t="shared" ref="P72:Q72" si="194">SUM(P73:P75)</f>
        <v>0</v>
      </c>
      <c r="Q72" s="142">
        <f t="shared" si="194"/>
        <v>0</v>
      </c>
      <c r="R72" s="143"/>
      <c r="S72" s="144">
        <f t="shared" ref="S72:T72" si="195">SUM(S73:S75)</f>
        <v>0</v>
      </c>
      <c r="T72" s="142">
        <f t="shared" si="195"/>
        <v>0</v>
      </c>
      <c r="U72" s="143"/>
      <c r="V72" s="144">
        <f t="shared" ref="V72:X72" si="196">SUM(V73:V75)</f>
        <v>0</v>
      </c>
      <c r="W72" s="144">
        <f t="shared" si="196"/>
        <v>0</v>
      </c>
      <c r="X72" s="144">
        <f t="shared" si="196"/>
        <v>0</v>
      </c>
      <c r="Y72" s="144">
        <f t="shared" si="153"/>
        <v>0</v>
      </c>
      <c r="Z72" s="144" t="e">
        <f t="shared" si="154"/>
        <v>#DIV/0!</v>
      </c>
      <c r="AA72" s="146"/>
      <c r="AB72" s="118"/>
      <c r="AC72" s="118"/>
      <c r="AD72" s="118"/>
      <c r="AE72" s="118"/>
      <c r="AF72" s="118"/>
      <c r="AG72" s="118"/>
    </row>
    <row r="73" spans="1:33" ht="30" customHeight="1" x14ac:dyDescent="0.25">
      <c r="A73" s="119" t="s">
        <v>71</v>
      </c>
      <c r="B73" s="120" t="s">
        <v>167</v>
      </c>
      <c r="C73" s="187" t="s">
        <v>168</v>
      </c>
      <c r="D73" s="202" t="s">
        <v>106</v>
      </c>
      <c r="E73" s="123"/>
      <c r="F73" s="124"/>
      <c r="G73" s="125">
        <f t="shared" ref="G73:G75" si="197">E73*F73</f>
        <v>0</v>
      </c>
      <c r="H73" s="123"/>
      <c r="I73" s="124"/>
      <c r="J73" s="125">
        <f t="shared" ref="J73:J75" si="198">H73*I73</f>
        <v>0</v>
      </c>
      <c r="K73" s="123"/>
      <c r="L73" s="124"/>
      <c r="M73" s="125">
        <f t="shared" ref="M73:M75" si="199">K73*L73</f>
        <v>0</v>
      </c>
      <c r="N73" s="123"/>
      <c r="O73" s="124"/>
      <c r="P73" s="125">
        <f t="shared" ref="P73:P75" si="200">N73*O73</f>
        <v>0</v>
      </c>
      <c r="Q73" s="123"/>
      <c r="R73" s="124"/>
      <c r="S73" s="125">
        <f t="shared" ref="S73:S75" si="201">Q73*R73</f>
        <v>0</v>
      </c>
      <c r="T73" s="123"/>
      <c r="U73" s="124"/>
      <c r="V73" s="125">
        <f t="shared" ref="V73:V75" si="202">T73*U73</f>
        <v>0</v>
      </c>
      <c r="W73" s="126">
        <f t="shared" ref="W73:W75" si="203">G73+M73+S73</f>
        <v>0</v>
      </c>
      <c r="X73" s="127">
        <f t="shared" ref="X73:X75" si="204">J73+P73+V73</f>
        <v>0</v>
      </c>
      <c r="Y73" s="127">
        <f t="shared" si="153"/>
        <v>0</v>
      </c>
      <c r="Z73" s="128" t="e">
        <f t="shared" si="154"/>
        <v>#DIV/0!</v>
      </c>
      <c r="AA73" s="129"/>
      <c r="AB73" s="131"/>
      <c r="AC73" s="131"/>
      <c r="AD73" s="131"/>
      <c r="AE73" s="131"/>
      <c r="AF73" s="131"/>
      <c r="AG73" s="131"/>
    </row>
    <row r="74" spans="1:33" ht="30" customHeight="1" x14ac:dyDescent="0.25">
      <c r="A74" s="119" t="s">
        <v>71</v>
      </c>
      <c r="B74" s="120" t="s">
        <v>169</v>
      </c>
      <c r="C74" s="187" t="s">
        <v>168</v>
      </c>
      <c r="D74" s="202" t="s">
        <v>106</v>
      </c>
      <c r="E74" s="123"/>
      <c r="F74" s="124"/>
      <c r="G74" s="125">
        <f t="shared" si="197"/>
        <v>0</v>
      </c>
      <c r="H74" s="123"/>
      <c r="I74" s="124"/>
      <c r="J74" s="125">
        <f t="shared" si="198"/>
        <v>0</v>
      </c>
      <c r="K74" s="123"/>
      <c r="L74" s="124"/>
      <c r="M74" s="125">
        <f t="shared" si="199"/>
        <v>0</v>
      </c>
      <c r="N74" s="123"/>
      <c r="O74" s="124"/>
      <c r="P74" s="125">
        <f t="shared" si="200"/>
        <v>0</v>
      </c>
      <c r="Q74" s="123"/>
      <c r="R74" s="124"/>
      <c r="S74" s="125">
        <f t="shared" si="201"/>
        <v>0</v>
      </c>
      <c r="T74" s="123"/>
      <c r="U74" s="124"/>
      <c r="V74" s="125">
        <f t="shared" si="202"/>
        <v>0</v>
      </c>
      <c r="W74" s="126">
        <f t="shared" si="203"/>
        <v>0</v>
      </c>
      <c r="X74" s="127">
        <f t="shared" si="204"/>
        <v>0</v>
      </c>
      <c r="Y74" s="127">
        <f t="shared" si="153"/>
        <v>0</v>
      </c>
      <c r="Z74" s="128" t="e">
        <f t="shared" si="154"/>
        <v>#DIV/0!</v>
      </c>
      <c r="AA74" s="129"/>
      <c r="AB74" s="131"/>
      <c r="AC74" s="131"/>
      <c r="AD74" s="131"/>
      <c r="AE74" s="131"/>
      <c r="AF74" s="131"/>
      <c r="AG74" s="131"/>
    </row>
    <row r="75" spans="1:33" ht="30" customHeight="1" x14ac:dyDescent="0.25">
      <c r="A75" s="132" t="s">
        <v>71</v>
      </c>
      <c r="B75" s="133" t="s">
        <v>170</v>
      </c>
      <c r="C75" s="163" t="s">
        <v>168</v>
      </c>
      <c r="D75" s="204" t="s">
        <v>106</v>
      </c>
      <c r="E75" s="135"/>
      <c r="F75" s="136"/>
      <c r="G75" s="137">
        <f t="shared" si="197"/>
        <v>0</v>
      </c>
      <c r="H75" s="135"/>
      <c r="I75" s="136"/>
      <c r="J75" s="137">
        <f t="shared" si="198"/>
        <v>0</v>
      </c>
      <c r="K75" s="135"/>
      <c r="L75" s="136"/>
      <c r="M75" s="137">
        <f t="shared" si="199"/>
        <v>0</v>
      </c>
      <c r="N75" s="135"/>
      <c r="O75" s="136"/>
      <c r="P75" s="137">
        <f t="shared" si="200"/>
        <v>0</v>
      </c>
      <c r="Q75" s="135"/>
      <c r="R75" s="136"/>
      <c r="S75" s="137">
        <f t="shared" si="201"/>
        <v>0</v>
      </c>
      <c r="T75" s="135"/>
      <c r="U75" s="136"/>
      <c r="V75" s="137">
        <f t="shared" si="202"/>
        <v>0</v>
      </c>
      <c r="W75" s="138">
        <f t="shared" si="203"/>
        <v>0</v>
      </c>
      <c r="X75" s="127">
        <f t="shared" si="204"/>
        <v>0</v>
      </c>
      <c r="Y75" s="127">
        <f t="shared" si="153"/>
        <v>0</v>
      </c>
      <c r="Z75" s="128" t="e">
        <f t="shared" si="154"/>
        <v>#DIV/0!</v>
      </c>
      <c r="AA75" s="139"/>
      <c r="AB75" s="131"/>
      <c r="AC75" s="131"/>
      <c r="AD75" s="131"/>
      <c r="AE75" s="131"/>
      <c r="AF75" s="131"/>
      <c r="AG75" s="131"/>
    </row>
    <row r="76" spans="1:33" ht="30" customHeight="1" x14ac:dyDescent="0.25">
      <c r="A76" s="108" t="s">
        <v>68</v>
      </c>
      <c r="B76" s="155" t="s">
        <v>171</v>
      </c>
      <c r="C76" s="153" t="s">
        <v>172</v>
      </c>
      <c r="D76" s="141"/>
      <c r="E76" s="142">
        <f>SUM(E77:E79)</f>
        <v>0</v>
      </c>
      <c r="F76" s="143"/>
      <c r="G76" s="144">
        <f t="shared" ref="G76:H76" si="205">SUM(G77:G79)</f>
        <v>0</v>
      </c>
      <c r="H76" s="142">
        <f t="shared" si="205"/>
        <v>0</v>
      </c>
      <c r="I76" s="143"/>
      <c r="J76" s="144">
        <f t="shared" ref="J76:K76" si="206">SUM(J77:J79)</f>
        <v>0</v>
      </c>
      <c r="K76" s="142">
        <f t="shared" si="206"/>
        <v>0</v>
      </c>
      <c r="L76" s="143"/>
      <c r="M76" s="144">
        <f t="shared" ref="M76:N76" si="207">SUM(M77:M79)</f>
        <v>0</v>
      </c>
      <c r="N76" s="142">
        <f t="shared" si="207"/>
        <v>0</v>
      </c>
      <c r="O76" s="143"/>
      <c r="P76" s="144">
        <f t="shared" ref="P76:Q76" si="208">SUM(P77:P79)</f>
        <v>0</v>
      </c>
      <c r="Q76" s="142">
        <f t="shared" si="208"/>
        <v>0</v>
      </c>
      <c r="R76" s="143"/>
      <c r="S76" s="144">
        <f t="shared" ref="S76:T76" si="209">SUM(S77:S79)</f>
        <v>0</v>
      </c>
      <c r="T76" s="142">
        <f t="shared" si="209"/>
        <v>0</v>
      </c>
      <c r="U76" s="143"/>
      <c r="V76" s="144">
        <f t="shared" ref="V76:X76" si="210">SUM(V77:V79)</f>
        <v>0</v>
      </c>
      <c r="W76" s="144">
        <f t="shared" si="210"/>
        <v>0</v>
      </c>
      <c r="X76" s="144">
        <f t="shared" si="210"/>
        <v>0</v>
      </c>
      <c r="Y76" s="144">
        <f t="shared" si="153"/>
        <v>0</v>
      </c>
      <c r="Z76" s="144" t="e">
        <f t="shared" si="154"/>
        <v>#DIV/0!</v>
      </c>
      <c r="AA76" s="146"/>
      <c r="AB76" s="118"/>
      <c r="AC76" s="118"/>
      <c r="AD76" s="118"/>
      <c r="AE76" s="118"/>
      <c r="AF76" s="118"/>
      <c r="AG76" s="118"/>
    </row>
    <row r="77" spans="1:33" ht="30" customHeight="1" x14ac:dyDescent="0.25">
      <c r="A77" s="119" t="s">
        <v>71</v>
      </c>
      <c r="B77" s="120" t="s">
        <v>173</v>
      </c>
      <c r="C77" s="187" t="s">
        <v>168</v>
      </c>
      <c r="D77" s="202" t="s">
        <v>106</v>
      </c>
      <c r="E77" s="123"/>
      <c r="F77" s="124"/>
      <c r="G77" s="125">
        <f t="shared" ref="G77:G79" si="211">E77*F77</f>
        <v>0</v>
      </c>
      <c r="H77" s="123"/>
      <c r="I77" s="124"/>
      <c r="J77" s="125">
        <f t="shared" ref="J77:J79" si="212">H77*I77</f>
        <v>0</v>
      </c>
      <c r="K77" s="123"/>
      <c r="L77" s="124"/>
      <c r="M77" s="125">
        <f t="shared" ref="M77:M79" si="213">K77*L77</f>
        <v>0</v>
      </c>
      <c r="N77" s="123"/>
      <c r="O77" s="124"/>
      <c r="P77" s="125">
        <f t="shared" ref="P77:P79" si="214">N77*O77</f>
        <v>0</v>
      </c>
      <c r="Q77" s="123"/>
      <c r="R77" s="124"/>
      <c r="S77" s="125">
        <f t="shared" ref="S77:S79" si="215">Q77*R77</f>
        <v>0</v>
      </c>
      <c r="T77" s="123"/>
      <c r="U77" s="124"/>
      <c r="V77" s="125">
        <f t="shared" ref="V77:V79" si="216">T77*U77</f>
        <v>0</v>
      </c>
      <c r="W77" s="126">
        <f t="shared" ref="W77:W79" si="217">G77+M77+S77</f>
        <v>0</v>
      </c>
      <c r="X77" s="127">
        <f t="shared" ref="X77:X79" si="218">J77+P77+V77</f>
        <v>0</v>
      </c>
      <c r="Y77" s="127">
        <f t="shared" si="153"/>
        <v>0</v>
      </c>
      <c r="Z77" s="128" t="e">
        <f t="shared" si="154"/>
        <v>#DIV/0!</v>
      </c>
      <c r="AA77" s="129"/>
      <c r="AB77" s="131"/>
      <c r="AC77" s="131"/>
      <c r="AD77" s="131"/>
      <c r="AE77" s="131"/>
      <c r="AF77" s="131"/>
      <c r="AG77" s="131"/>
    </row>
    <row r="78" spans="1:33" ht="30" customHeight="1" x14ac:dyDescent="0.25">
      <c r="A78" s="119" t="s">
        <v>71</v>
      </c>
      <c r="B78" s="120" t="s">
        <v>174</v>
      </c>
      <c r="C78" s="187" t="s">
        <v>168</v>
      </c>
      <c r="D78" s="202" t="s">
        <v>106</v>
      </c>
      <c r="E78" s="123"/>
      <c r="F78" s="124"/>
      <c r="G78" s="125">
        <f t="shared" si="211"/>
        <v>0</v>
      </c>
      <c r="H78" s="123"/>
      <c r="I78" s="124"/>
      <c r="J78" s="125">
        <f t="shared" si="212"/>
        <v>0</v>
      </c>
      <c r="K78" s="123"/>
      <c r="L78" s="124"/>
      <c r="M78" s="125">
        <f t="shared" si="213"/>
        <v>0</v>
      </c>
      <c r="N78" s="123"/>
      <c r="O78" s="124"/>
      <c r="P78" s="125">
        <f t="shared" si="214"/>
        <v>0</v>
      </c>
      <c r="Q78" s="123"/>
      <c r="R78" s="124"/>
      <c r="S78" s="125">
        <f t="shared" si="215"/>
        <v>0</v>
      </c>
      <c r="T78" s="123"/>
      <c r="U78" s="124"/>
      <c r="V78" s="125">
        <f t="shared" si="216"/>
        <v>0</v>
      </c>
      <c r="W78" s="126">
        <f t="shared" si="217"/>
        <v>0</v>
      </c>
      <c r="X78" s="127">
        <f t="shared" si="218"/>
        <v>0</v>
      </c>
      <c r="Y78" s="127">
        <f t="shared" si="153"/>
        <v>0</v>
      </c>
      <c r="Z78" s="128" t="e">
        <f t="shared" si="154"/>
        <v>#DIV/0!</v>
      </c>
      <c r="AA78" s="129"/>
      <c r="AB78" s="131"/>
      <c r="AC78" s="131"/>
      <c r="AD78" s="131"/>
      <c r="AE78" s="131"/>
      <c r="AF78" s="131"/>
      <c r="AG78" s="131"/>
    </row>
    <row r="79" spans="1:33" ht="30" customHeight="1" x14ac:dyDescent="0.25">
      <c r="A79" s="132" t="s">
        <v>71</v>
      </c>
      <c r="B79" s="154" t="s">
        <v>175</v>
      </c>
      <c r="C79" s="163" t="s">
        <v>168</v>
      </c>
      <c r="D79" s="204" t="s">
        <v>106</v>
      </c>
      <c r="E79" s="135"/>
      <c r="F79" s="136"/>
      <c r="G79" s="137">
        <f t="shared" si="211"/>
        <v>0</v>
      </c>
      <c r="H79" s="135"/>
      <c r="I79" s="136"/>
      <c r="J79" s="137">
        <f t="shared" si="212"/>
        <v>0</v>
      </c>
      <c r="K79" s="135"/>
      <c r="L79" s="136"/>
      <c r="M79" s="137">
        <f t="shared" si="213"/>
        <v>0</v>
      </c>
      <c r="N79" s="135"/>
      <c r="O79" s="136"/>
      <c r="P79" s="137">
        <f t="shared" si="214"/>
        <v>0</v>
      </c>
      <c r="Q79" s="135"/>
      <c r="R79" s="136"/>
      <c r="S79" s="137">
        <f t="shared" si="215"/>
        <v>0</v>
      </c>
      <c r="T79" s="135"/>
      <c r="U79" s="136"/>
      <c r="V79" s="137">
        <f t="shared" si="216"/>
        <v>0</v>
      </c>
      <c r="W79" s="138">
        <f t="shared" si="217"/>
        <v>0</v>
      </c>
      <c r="X79" s="127">
        <f t="shared" si="218"/>
        <v>0</v>
      </c>
      <c r="Y79" s="165">
        <f t="shared" si="153"/>
        <v>0</v>
      </c>
      <c r="Z79" s="128" t="e">
        <f t="shared" si="154"/>
        <v>#DIV/0!</v>
      </c>
      <c r="AA79" s="139"/>
      <c r="AB79" s="131"/>
      <c r="AC79" s="131"/>
      <c r="AD79" s="131"/>
      <c r="AE79" s="131"/>
      <c r="AF79" s="131"/>
      <c r="AG79" s="131"/>
    </row>
    <row r="80" spans="1:33" ht="30" customHeight="1" x14ac:dyDescent="0.25">
      <c r="A80" s="166" t="s">
        <v>176</v>
      </c>
      <c r="B80" s="167"/>
      <c r="C80" s="168"/>
      <c r="D80" s="169"/>
      <c r="E80" s="173">
        <f>E76+E72+E68+E64+E60</f>
        <v>0</v>
      </c>
      <c r="F80" s="189"/>
      <c r="G80" s="172">
        <f t="shared" ref="G80:H80" si="219">G76+G72+G68+G64+G60</f>
        <v>0</v>
      </c>
      <c r="H80" s="173">
        <f t="shared" si="219"/>
        <v>0</v>
      </c>
      <c r="I80" s="189"/>
      <c r="J80" s="172">
        <f t="shared" ref="J80:K80" si="220">J76+J72+J68+J64+J60</f>
        <v>0</v>
      </c>
      <c r="K80" s="190">
        <f t="shared" si="220"/>
        <v>0</v>
      </c>
      <c r="L80" s="189"/>
      <c r="M80" s="172">
        <f t="shared" ref="M80:N80" si="221">M76+M72+M68+M64+M60</f>
        <v>0</v>
      </c>
      <c r="N80" s="190">
        <f t="shared" si="221"/>
        <v>0</v>
      </c>
      <c r="O80" s="189"/>
      <c r="P80" s="172">
        <f t="shared" ref="P80:Q80" si="222">P76+P72+P68+P64+P60</f>
        <v>0</v>
      </c>
      <c r="Q80" s="190">
        <f t="shared" si="222"/>
        <v>0</v>
      </c>
      <c r="R80" s="189"/>
      <c r="S80" s="172">
        <f t="shared" ref="S80:T80" si="223">S76+S72+S68+S64+S60</f>
        <v>0</v>
      </c>
      <c r="T80" s="190">
        <f t="shared" si="223"/>
        <v>0</v>
      </c>
      <c r="U80" s="189"/>
      <c r="V80" s="172">
        <f t="shared" ref="V80:X80" si="224">V76+V72+V68+V64+V60</f>
        <v>0</v>
      </c>
      <c r="W80" s="191">
        <f t="shared" si="224"/>
        <v>0</v>
      </c>
      <c r="X80" s="205">
        <f t="shared" si="224"/>
        <v>0</v>
      </c>
      <c r="Y80" s="206">
        <f t="shared" si="153"/>
        <v>0</v>
      </c>
      <c r="Z80" s="206" t="e">
        <f t="shared" si="154"/>
        <v>#DIV/0!</v>
      </c>
      <c r="AA80" s="177"/>
      <c r="AB80" s="7"/>
      <c r="AC80" s="7"/>
      <c r="AD80" s="7"/>
      <c r="AE80" s="7"/>
      <c r="AF80" s="7"/>
      <c r="AG80" s="7"/>
    </row>
    <row r="81" spans="1:33" ht="30" customHeight="1" x14ac:dyDescent="0.25">
      <c r="A81" s="207" t="s">
        <v>66</v>
      </c>
      <c r="B81" s="208">
        <v>5</v>
      </c>
      <c r="C81" s="209" t="s">
        <v>177</v>
      </c>
      <c r="D81" s="104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6"/>
      <c r="X81" s="106"/>
      <c r="Y81" s="210"/>
      <c r="Z81" s="106"/>
      <c r="AA81" s="107"/>
      <c r="AB81" s="7"/>
      <c r="AC81" s="7"/>
      <c r="AD81" s="7"/>
      <c r="AE81" s="7"/>
      <c r="AF81" s="7"/>
      <c r="AG81" s="7"/>
    </row>
    <row r="82" spans="1:33" ht="30" customHeight="1" x14ac:dyDescent="0.25">
      <c r="A82" s="108" t="s">
        <v>68</v>
      </c>
      <c r="B82" s="155" t="s">
        <v>178</v>
      </c>
      <c r="C82" s="140" t="s">
        <v>179</v>
      </c>
      <c r="D82" s="141"/>
      <c r="E82" s="142">
        <f>SUM(E83:E85)</f>
        <v>0</v>
      </c>
      <c r="F82" s="143"/>
      <c r="G82" s="144">
        <f t="shared" ref="G82:H82" si="225">SUM(G83:G85)</f>
        <v>0</v>
      </c>
      <c r="H82" s="142">
        <f t="shared" si="225"/>
        <v>0</v>
      </c>
      <c r="I82" s="143"/>
      <c r="J82" s="144">
        <f t="shared" ref="J82:K82" si="226">SUM(J83:J85)</f>
        <v>0</v>
      </c>
      <c r="K82" s="142">
        <f t="shared" si="226"/>
        <v>0</v>
      </c>
      <c r="L82" s="143"/>
      <c r="M82" s="144">
        <f t="shared" ref="M82:N82" si="227">SUM(M83:M85)</f>
        <v>0</v>
      </c>
      <c r="N82" s="142">
        <f t="shared" si="227"/>
        <v>0</v>
      </c>
      <c r="O82" s="143"/>
      <c r="P82" s="144">
        <f t="shared" ref="P82:Q82" si="228">SUM(P83:P85)</f>
        <v>0</v>
      </c>
      <c r="Q82" s="142">
        <f t="shared" si="228"/>
        <v>0</v>
      </c>
      <c r="R82" s="143"/>
      <c r="S82" s="144">
        <f t="shared" ref="S82:T82" si="229">SUM(S83:S85)</f>
        <v>0</v>
      </c>
      <c r="T82" s="142">
        <f t="shared" si="229"/>
        <v>0</v>
      </c>
      <c r="U82" s="143"/>
      <c r="V82" s="144">
        <f t="shared" ref="V82:X82" si="230">SUM(V83:V85)</f>
        <v>0</v>
      </c>
      <c r="W82" s="211">
        <f t="shared" si="230"/>
        <v>0</v>
      </c>
      <c r="X82" s="211">
        <f t="shared" si="230"/>
        <v>0</v>
      </c>
      <c r="Y82" s="211">
        <f t="shared" ref="Y82:Y94" si="231">W82-X82</f>
        <v>0</v>
      </c>
      <c r="Z82" s="116" t="e">
        <f t="shared" ref="Z82:Z94" si="232">Y82/W82</f>
        <v>#DIV/0!</v>
      </c>
      <c r="AA82" s="146"/>
      <c r="AB82" s="131"/>
      <c r="AC82" s="131"/>
      <c r="AD82" s="131"/>
      <c r="AE82" s="131"/>
      <c r="AF82" s="131"/>
      <c r="AG82" s="131"/>
    </row>
    <row r="83" spans="1:33" ht="30" customHeight="1" x14ac:dyDescent="0.25">
      <c r="A83" s="119" t="s">
        <v>71</v>
      </c>
      <c r="B83" s="120" t="s">
        <v>180</v>
      </c>
      <c r="C83" s="212" t="s">
        <v>181</v>
      </c>
      <c r="D83" s="202" t="s">
        <v>182</v>
      </c>
      <c r="E83" s="123"/>
      <c r="F83" s="124"/>
      <c r="G83" s="125">
        <f t="shared" ref="G83:G85" si="233">E83*F83</f>
        <v>0</v>
      </c>
      <c r="H83" s="123"/>
      <c r="I83" s="124"/>
      <c r="J83" s="125">
        <f t="shared" ref="J83:J85" si="234">H83*I83</f>
        <v>0</v>
      </c>
      <c r="K83" s="123"/>
      <c r="L83" s="124"/>
      <c r="M83" s="125">
        <f t="shared" ref="M83:M85" si="235">K83*L83</f>
        <v>0</v>
      </c>
      <c r="N83" s="123"/>
      <c r="O83" s="124"/>
      <c r="P83" s="125">
        <f t="shared" ref="P83:P85" si="236">N83*O83</f>
        <v>0</v>
      </c>
      <c r="Q83" s="123"/>
      <c r="R83" s="124"/>
      <c r="S83" s="125">
        <f t="shared" ref="S83:S85" si="237">Q83*R83</f>
        <v>0</v>
      </c>
      <c r="T83" s="123"/>
      <c r="U83" s="124"/>
      <c r="V83" s="125">
        <f t="shared" ref="V83:V85" si="238">T83*U83</f>
        <v>0</v>
      </c>
      <c r="W83" s="126">
        <f t="shared" ref="W83:W85" si="239">G83+M83+S83</f>
        <v>0</v>
      </c>
      <c r="X83" s="127">
        <f t="shared" ref="X83:X85" si="240">J83+P83+V83</f>
        <v>0</v>
      </c>
      <c r="Y83" s="127">
        <f t="shared" si="231"/>
        <v>0</v>
      </c>
      <c r="Z83" s="128" t="e">
        <f t="shared" si="232"/>
        <v>#DIV/0!</v>
      </c>
      <c r="AA83" s="129"/>
      <c r="AB83" s="131"/>
      <c r="AC83" s="131"/>
      <c r="AD83" s="131"/>
      <c r="AE83" s="131"/>
      <c r="AF83" s="131"/>
      <c r="AG83" s="131"/>
    </row>
    <row r="84" spans="1:33" ht="30" customHeight="1" x14ac:dyDescent="0.25">
      <c r="A84" s="119" t="s">
        <v>71</v>
      </c>
      <c r="B84" s="120" t="s">
        <v>183</v>
      </c>
      <c r="C84" s="212" t="s">
        <v>181</v>
      </c>
      <c r="D84" s="202" t="s">
        <v>182</v>
      </c>
      <c r="E84" s="123"/>
      <c r="F84" s="124"/>
      <c r="G84" s="125">
        <f t="shared" si="233"/>
        <v>0</v>
      </c>
      <c r="H84" s="123"/>
      <c r="I84" s="124"/>
      <c r="J84" s="125">
        <f t="shared" si="234"/>
        <v>0</v>
      </c>
      <c r="K84" s="123"/>
      <c r="L84" s="124"/>
      <c r="M84" s="125">
        <f t="shared" si="235"/>
        <v>0</v>
      </c>
      <c r="N84" s="123"/>
      <c r="O84" s="124"/>
      <c r="P84" s="125">
        <f t="shared" si="236"/>
        <v>0</v>
      </c>
      <c r="Q84" s="123"/>
      <c r="R84" s="124"/>
      <c r="S84" s="125">
        <f t="shared" si="237"/>
        <v>0</v>
      </c>
      <c r="T84" s="123"/>
      <c r="U84" s="124"/>
      <c r="V84" s="125">
        <f t="shared" si="238"/>
        <v>0</v>
      </c>
      <c r="W84" s="126">
        <f t="shared" si="239"/>
        <v>0</v>
      </c>
      <c r="X84" s="127">
        <f t="shared" si="240"/>
        <v>0</v>
      </c>
      <c r="Y84" s="127">
        <f t="shared" si="231"/>
        <v>0</v>
      </c>
      <c r="Z84" s="128" t="e">
        <f t="shared" si="232"/>
        <v>#DIV/0!</v>
      </c>
      <c r="AA84" s="129"/>
      <c r="AB84" s="131"/>
      <c r="AC84" s="131"/>
      <c r="AD84" s="131"/>
      <c r="AE84" s="131"/>
      <c r="AF84" s="131"/>
      <c r="AG84" s="131"/>
    </row>
    <row r="85" spans="1:33" ht="30" customHeight="1" x14ac:dyDescent="0.25">
      <c r="A85" s="132" t="s">
        <v>71</v>
      </c>
      <c r="B85" s="133" t="s">
        <v>184</v>
      </c>
      <c r="C85" s="212" t="s">
        <v>181</v>
      </c>
      <c r="D85" s="204" t="s">
        <v>182</v>
      </c>
      <c r="E85" s="135"/>
      <c r="F85" s="136"/>
      <c r="G85" s="137">
        <f t="shared" si="233"/>
        <v>0</v>
      </c>
      <c r="H85" s="135"/>
      <c r="I85" s="136"/>
      <c r="J85" s="137">
        <f t="shared" si="234"/>
        <v>0</v>
      </c>
      <c r="K85" s="135"/>
      <c r="L85" s="136"/>
      <c r="M85" s="137">
        <f t="shared" si="235"/>
        <v>0</v>
      </c>
      <c r="N85" s="135"/>
      <c r="O85" s="136"/>
      <c r="P85" s="137">
        <f t="shared" si="236"/>
        <v>0</v>
      </c>
      <c r="Q85" s="135"/>
      <c r="R85" s="136"/>
      <c r="S85" s="137">
        <f t="shared" si="237"/>
        <v>0</v>
      </c>
      <c r="T85" s="135"/>
      <c r="U85" s="136"/>
      <c r="V85" s="137">
        <f t="shared" si="238"/>
        <v>0</v>
      </c>
      <c r="W85" s="138">
        <f t="shared" si="239"/>
        <v>0</v>
      </c>
      <c r="X85" s="127">
        <f t="shared" si="240"/>
        <v>0</v>
      </c>
      <c r="Y85" s="127">
        <f t="shared" si="231"/>
        <v>0</v>
      </c>
      <c r="Z85" s="128" t="e">
        <f t="shared" si="232"/>
        <v>#DIV/0!</v>
      </c>
      <c r="AA85" s="139"/>
      <c r="AB85" s="131"/>
      <c r="AC85" s="131"/>
      <c r="AD85" s="131"/>
      <c r="AE85" s="131"/>
      <c r="AF85" s="131"/>
      <c r="AG85" s="131"/>
    </row>
    <row r="86" spans="1:33" ht="30" customHeight="1" x14ac:dyDescent="0.25">
      <c r="A86" s="108" t="s">
        <v>68</v>
      </c>
      <c r="B86" s="155" t="s">
        <v>185</v>
      </c>
      <c r="C86" s="140" t="s">
        <v>186</v>
      </c>
      <c r="D86" s="213"/>
      <c r="E86" s="214">
        <f>SUM(E87:E89)</f>
        <v>0</v>
      </c>
      <c r="F86" s="143"/>
      <c r="G86" s="144">
        <f t="shared" ref="G86:H86" si="241">SUM(G87:G89)</f>
        <v>0</v>
      </c>
      <c r="H86" s="214">
        <f t="shared" si="241"/>
        <v>0</v>
      </c>
      <c r="I86" s="143"/>
      <c r="J86" s="144">
        <f t="shared" ref="J86:K86" si="242">SUM(J87:J89)</f>
        <v>0</v>
      </c>
      <c r="K86" s="214">
        <f t="shared" si="242"/>
        <v>0</v>
      </c>
      <c r="L86" s="143"/>
      <c r="M86" s="144">
        <f t="shared" ref="M86:N86" si="243">SUM(M87:M89)</f>
        <v>0</v>
      </c>
      <c r="N86" s="214">
        <f t="shared" si="243"/>
        <v>0</v>
      </c>
      <c r="O86" s="143"/>
      <c r="P86" s="144">
        <f t="shared" ref="P86:Q86" si="244">SUM(P87:P89)</f>
        <v>0</v>
      </c>
      <c r="Q86" s="214">
        <f t="shared" si="244"/>
        <v>0</v>
      </c>
      <c r="R86" s="143"/>
      <c r="S86" s="144">
        <f t="shared" ref="S86:T86" si="245">SUM(S87:S89)</f>
        <v>0</v>
      </c>
      <c r="T86" s="214">
        <f t="shared" si="245"/>
        <v>0</v>
      </c>
      <c r="U86" s="143"/>
      <c r="V86" s="144">
        <f t="shared" ref="V86:X86" si="246">SUM(V87:V89)</f>
        <v>0</v>
      </c>
      <c r="W86" s="211">
        <f t="shared" si="246"/>
        <v>0</v>
      </c>
      <c r="X86" s="211">
        <f t="shared" si="246"/>
        <v>0</v>
      </c>
      <c r="Y86" s="211">
        <f t="shared" si="231"/>
        <v>0</v>
      </c>
      <c r="Z86" s="211" t="e">
        <f t="shared" si="232"/>
        <v>#DIV/0!</v>
      </c>
      <c r="AA86" s="146"/>
      <c r="AB86" s="131"/>
      <c r="AC86" s="131"/>
      <c r="AD86" s="131"/>
      <c r="AE86" s="131"/>
      <c r="AF86" s="131"/>
      <c r="AG86" s="131"/>
    </row>
    <row r="87" spans="1:33" ht="30" customHeight="1" x14ac:dyDescent="0.25">
      <c r="A87" s="119" t="s">
        <v>71</v>
      </c>
      <c r="B87" s="120" t="s">
        <v>187</v>
      </c>
      <c r="C87" s="212" t="s">
        <v>188</v>
      </c>
      <c r="D87" s="215" t="s">
        <v>106</v>
      </c>
      <c r="E87" s="123"/>
      <c r="F87" s="124"/>
      <c r="G87" s="125">
        <f t="shared" ref="G87:G89" si="247">E87*F87</f>
        <v>0</v>
      </c>
      <c r="H87" s="123"/>
      <c r="I87" s="124"/>
      <c r="J87" s="125">
        <f t="shared" ref="J87:J89" si="248">H87*I87</f>
        <v>0</v>
      </c>
      <c r="K87" s="123"/>
      <c r="L87" s="124"/>
      <c r="M87" s="125">
        <f t="shared" ref="M87:M89" si="249">K87*L87</f>
        <v>0</v>
      </c>
      <c r="N87" s="123"/>
      <c r="O87" s="124"/>
      <c r="P87" s="125">
        <f t="shared" ref="P87:P89" si="250">N87*O87</f>
        <v>0</v>
      </c>
      <c r="Q87" s="123"/>
      <c r="R87" s="124"/>
      <c r="S87" s="125">
        <f t="shared" ref="S87:S89" si="251">Q87*R87</f>
        <v>0</v>
      </c>
      <c r="T87" s="123"/>
      <c r="U87" s="124"/>
      <c r="V87" s="125">
        <f t="shared" ref="V87:V89" si="252">T87*U87</f>
        <v>0</v>
      </c>
      <c r="W87" s="126">
        <f t="shared" ref="W87:W89" si="253">G87+M87+S87</f>
        <v>0</v>
      </c>
      <c r="X87" s="127">
        <f t="shared" ref="X87:X89" si="254">J87+P87+V87</f>
        <v>0</v>
      </c>
      <c r="Y87" s="127">
        <f t="shared" si="231"/>
        <v>0</v>
      </c>
      <c r="Z87" s="128" t="e">
        <f t="shared" si="232"/>
        <v>#DIV/0!</v>
      </c>
      <c r="AA87" s="129"/>
      <c r="AB87" s="131"/>
      <c r="AC87" s="131"/>
      <c r="AD87" s="131"/>
      <c r="AE87" s="131"/>
      <c r="AF87" s="131"/>
      <c r="AG87" s="131"/>
    </row>
    <row r="88" spans="1:33" ht="30" customHeight="1" x14ac:dyDescent="0.25">
      <c r="A88" s="119" t="s">
        <v>71</v>
      </c>
      <c r="B88" s="120" t="s">
        <v>189</v>
      </c>
      <c r="C88" s="187" t="s">
        <v>188</v>
      </c>
      <c r="D88" s="202" t="s">
        <v>106</v>
      </c>
      <c r="E88" s="123"/>
      <c r="F88" s="124"/>
      <c r="G88" s="125">
        <f t="shared" si="247"/>
        <v>0</v>
      </c>
      <c r="H88" s="123"/>
      <c r="I88" s="124"/>
      <c r="J88" s="125">
        <f t="shared" si="248"/>
        <v>0</v>
      </c>
      <c r="K88" s="123"/>
      <c r="L88" s="124"/>
      <c r="M88" s="125">
        <f t="shared" si="249"/>
        <v>0</v>
      </c>
      <c r="N88" s="123"/>
      <c r="O88" s="124"/>
      <c r="P88" s="125">
        <f t="shared" si="250"/>
        <v>0</v>
      </c>
      <c r="Q88" s="123"/>
      <c r="R88" s="124"/>
      <c r="S88" s="125">
        <f t="shared" si="251"/>
        <v>0</v>
      </c>
      <c r="T88" s="123"/>
      <c r="U88" s="124"/>
      <c r="V88" s="125">
        <f t="shared" si="252"/>
        <v>0</v>
      </c>
      <c r="W88" s="126">
        <f t="shared" si="253"/>
        <v>0</v>
      </c>
      <c r="X88" s="127">
        <f t="shared" si="254"/>
        <v>0</v>
      </c>
      <c r="Y88" s="127">
        <f t="shared" si="231"/>
        <v>0</v>
      </c>
      <c r="Z88" s="128" t="e">
        <f t="shared" si="232"/>
        <v>#DIV/0!</v>
      </c>
      <c r="AA88" s="129"/>
      <c r="AB88" s="131"/>
      <c r="AC88" s="131"/>
      <c r="AD88" s="131"/>
      <c r="AE88" s="131"/>
      <c r="AF88" s="131"/>
      <c r="AG88" s="131"/>
    </row>
    <row r="89" spans="1:33" ht="30" customHeight="1" x14ac:dyDescent="0.25">
      <c r="A89" s="132" t="s">
        <v>71</v>
      </c>
      <c r="B89" s="133" t="s">
        <v>190</v>
      </c>
      <c r="C89" s="163" t="s">
        <v>188</v>
      </c>
      <c r="D89" s="204" t="s">
        <v>106</v>
      </c>
      <c r="E89" s="135"/>
      <c r="F89" s="136"/>
      <c r="G89" s="137">
        <f t="shared" si="247"/>
        <v>0</v>
      </c>
      <c r="H89" s="135"/>
      <c r="I89" s="136"/>
      <c r="J89" s="137">
        <f t="shared" si="248"/>
        <v>0</v>
      </c>
      <c r="K89" s="135"/>
      <c r="L89" s="136"/>
      <c r="M89" s="137">
        <f t="shared" si="249"/>
        <v>0</v>
      </c>
      <c r="N89" s="135"/>
      <c r="O89" s="136"/>
      <c r="P89" s="137">
        <f t="shared" si="250"/>
        <v>0</v>
      </c>
      <c r="Q89" s="135"/>
      <c r="R89" s="136"/>
      <c r="S89" s="137">
        <f t="shared" si="251"/>
        <v>0</v>
      </c>
      <c r="T89" s="135"/>
      <c r="U89" s="136"/>
      <c r="V89" s="137">
        <f t="shared" si="252"/>
        <v>0</v>
      </c>
      <c r="W89" s="138">
        <f t="shared" si="253"/>
        <v>0</v>
      </c>
      <c r="X89" s="127">
        <f t="shared" si="254"/>
        <v>0</v>
      </c>
      <c r="Y89" s="127">
        <f t="shared" si="231"/>
        <v>0</v>
      </c>
      <c r="Z89" s="128" t="e">
        <f t="shared" si="232"/>
        <v>#DIV/0!</v>
      </c>
      <c r="AA89" s="139"/>
      <c r="AB89" s="131"/>
      <c r="AC89" s="131"/>
      <c r="AD89" s="131"/>
      <c r="AE89" s="131"/>
      <c r="AF89" s="131"/>
      <c r="AG89" s="131"/>
    </row>
    <row r="90" spans="1:33" ht="30" customHeight="1" x14ac:dyDescent="0.25">
      <c r="A90" s="108" t="s">
        <v>68</v>
      </c>
      <c r="B90" s="155" t="s">
        <v>191</v>
      </c>
      <c r="C90" s="216" t="s">
        <v>192</v>
      </c>
      <c r="D90" s="217"/>
      <c r="E90" s="214">
        <f>SUM(E91:E93)</f>
        <v>0</v>
      </c>
      <c r="F90" s="143"/>
      <c r="G90" s="144">
        <f t="shared" ref="G90:H90" si="255">SUM(G91:G93)</f>
        <v>0</v>
      </c>
      <c r="H90" s="214">
        <f t="shared" si="255"/>
        <v>0</v>
      </c>
      <c r="I90" s="143"/>
      <c r="J90" s="144">
        <f t="shared" ref="J90:K90" si="256">SUM(J91:J93)</f>
        <v>0</v>
      </c>
      <c r="K90" s="214">
        <f t="shared" si="256"/>
        <v>0</v>
      </c>
      <c r="L90" s="143"/>
      <c r="M90" s="144">
        <f t="shared" ref="M90:N90" si="257">SUM(M91:M93)</f>
        <v>0</v>
      </c>
      <c r="N90" s="214">
        <f t="shared" si="257"/>
        <v>0</v>
      </c>
      <c r="O90" s="143"/>
      <c r="P90" s="144">
        <f t="shared" ref="P90:Q90" si="258">SUM(P91:P93)</f>
        <v>0</v>
      </c>
      <c r="Q90" s="214">
        <f t="shared" si="258"/>
        <v>0</v>
      </c>
      <c r="R90" s="143"/>
      <c r="S90" s="144">
        <f t="shared" ref="S90:T90" si="259">SUM(S91:S93)</f>
        <v>0</v>
      </c>
      <c r="T90" s="214">
        <f t="shared" si="259"/>
        <v>0</v>
      </c>
      <c r="U90" s="143"/>
      <c r="V90" s="144">
        <f t="shared" ref="V90:X90" si="260">SUM(V91:V93)</f>
        <v>0</v>
      </c>
      <c r="W90" s="211">
        <f t="shared" si="260"/>
        <v>0</v>
      </c>
      <c r="X90" s="211">
        <f t="shared" si="260"/>
        <v>0</v>
      </c>
      <c r="Y90" s="211">
        <f t="shared" si="231"/>
        <v>0</v>
      </c>
      <c r="Z90" s="211" t="e">
        <f t="shared" si="232"/>
        <v>#DIV/0!</v>
      </c>
      <c r="AA90" s="146"/>
      <c r="AB90" s="131"/>
      <c r="AC90" s="131"/>
      <c r="AD90" s="131"/>
      <c r="AE90" s="131"/>
      <c r="AF90" s="131"/>
      <c r="AG90" s="131"/>
    </row>
    <row r="91" spans="1:33" ht="30" customHeight="1" x14ac:dyDescent="0.25">
      <c r="A91" s="119" t="s">
        <v>71</v>
      </c>
      <c r="B91" s="120" t="s">
        <v>193</v>
      </c>
      <c r="C91" s="218" t="s">
        <v>112</v>
      </c>
      <c r="D91" s="219" t="s">
        <v>113</v>
      </c>
      <c r="E91" s="123"/>
      <c r="F91" s="124"/>
      <c r="G91" s="125">
        <f t="shared" ref="G91:G93" si="261">E91*F91</f>
        <v>0</v>
      </c>
      <c r="H91" s="123"/>
      <c r="I91" s="124"/>
      <c r="J91" s="125">
        <f t="shared" ref="J91:J93" si="262">H91*I91</f>
        <v>0</v>
      </c>
      <c r="K91" s="123"/>
      <c r="L91" s="124"/>
      <c r="M91" s="125">
        <f t="shared" ref="M91:M93" si="263">K91*L91</f>
        <v>0</v>
      </c>
      <c r="N91" s="123"/>
      <c r="O91" s="124"/>
      <c r="P91" s="125">
        <f t="shared" ref="P91:P93" si="264">N91*O91</f>
        <v>0</v>
      </c>
      <c r="Q91" s="123"/>
      <c r="R91" s="124"/>
      <c r="S91" s="125">
        <f t="shared" ref="S91:S93" si="265">Q91*R91</f>
        <v>0</v>
      </c>
      <c r="T91" s="123"/>
      <c r="U91" s="124"/>
      <c r="V91" s="125">
        <f t="shared" ref="V91:V93" si="266">T91*U91</f>
        <v>0</v>
      </c>
      <c r="W91" s="126">
        <f t="shared" ref="W91:W93" si="267">G91+M91+S91</f>
        <v>0</v>
      </c>
      <c r="X91" s="127">
        <f t="shared" ref="X91:X93" si="268">J91+P91+V91</f>
        <v>0</v>
      </c>
      <c r="Y91" s="127">
        <f t="shared" si="231"/>
        <v>0</v>
      </c>
      <c r="Z91" s="128" t="e">
        <f t="shared" si="232"/>
        <v>#DIV/0!</v>
      </c>
      <c r="AA91" s="129"/>
      <c r="AB91" s="130"/>
      <c r="AC91" s="131"/>
      <c r="AD91" s="131"/>
      <c r="AE91" s="131"/>
      <c r="AF91" s="131"/>
      <c r="AG91" s="131"/>
    </row>
    <row r="92" spans="1:33" ht="30" customHeight="1" x14ac:dyDescent="0.25">
      <c r="A92" s="119" t="s">
        <v>71</v>
      </c>
      <c r="B92" s="120" t="s">
        <v>194</v>
      </c>
      <c r="C92" s="218" t="s">
        <v>112</v>
      </c>
      <c r="D92" s="219" t="s">
        <v>113</v>
      </c>
      <c r="E92" s="123"/>
      <c r="F92" s="124"/>
      <c r="G92" s="125">
        <f t="shared" si="261"/>
        <v>0</v>
      </c>
      <c r="H92" s="123"/>
      <c r="I92" s="124"/>
      <c r="J92" s="125">
        <f t="shared" si="262"/>
        <v>0</v>
      </c>
      <c r="K92" s="123"/>
      <c r="L92" s="124"/>
      <c r="M92" s="125">
        <f t="shared" si="263"/>
        <v>0</v>
      </c>
      <c r="N92" s="123"/>
      <c r="O92" s="124"/>
      <c r="P92" s="125">
        <f t="shared" si="264"/>
        <v>0</v>
      </c>
      <c r="Q92" s="123"/>
      <c r="R92" s="124"/>
      <c r="S92" s="125">
        <f t="shared" si="265"/>
        <v>0</v>
      </c>
      <c r="T92" s="123"/>
      <c r="U92" s="124"/>
      <c r="V92" s="125">
        <f t="shared" si="266"/>
        <v>0</v>
      </c>
      <c r="W92" s="126">
        <f t="shared" si="267"/>
        <v>0</v>
      </c>
      <c r="X92" s="127">
        <f t="shared" si="268"/>
        <v>0</v>
      </c>
      <c r="Y92" s="127">
        <f t="shared" si="231"/>
        <v>0</v>
      </c>
      <c r="Z92" s="128" t="e">
        <f t="shared" si="232"/>
        <v>#DIV/0!</v>
      </c>
      <c r="AA92" s="129"/>
      <c r="AB92" s="131"/>
      <c r="AC92" s="131"/>
      <c r="AD92" s="131"/>
      <c r="AE92" s="131"/>
      <c r="AF92" s="131"/>
      <c r="AG92" s="131"/>
    </row>
    <row r="93" spans="1:33" ht="30" customHeight="1" x14ac:dyDescent="0.25">
      <c r="A93" s="132" t="s">
        <v>71</v>
      </c>
      <c r="B93" s="133" t="s">
        <v>195</v>
      </c>
      <c r="C93" s="220" t="s">
        <v>112</v>
      </c>
      <c r="D93" s="219" t="s">
        <v>113</v>
      </c>
      <c r="E93" s="149"/>
      <c r="F93" s="150"/>
      <c r="G93" s="151">
        <f t="shared" si="261"/>
        <v>0</v>
      </c>
      <c r="H93" s="149"/>
      <c r="I93" s="150"/>
      <c r="J93" s="151">
        <f t="shared" si="262"/>
        <v>0</v>
      </c>
      <c r="K93" s="149"/>
      <c r="L93" s="150"/>
      <c r="M93" s="151">
        <f t="shared" si="263"/>
        <v>0</v>
      </c>
      <c r="N93" s="149"/>
      <c r="O93" s="150"/>
      <c r="P93" s="151">
        <f t="shared" si="264"/>
        <v>0</v>
      </c>
      <c r="Q93" s="149"/>
      <c r="R93" s="150"/>
      <c r="S93" s="151">
        <f t="shared" si="265"/>
        <v>0</v>
      </c>
      <c r="T93" s="149"/>
      <c r="U93" s="150"/>
      <c r="V93" s="151">
        <f t="shared" si="266"/>
        <v>0</v>
      </c>
      <c r="W93" s="138">
        <f t="shared" si="267"/>
        <v>0</v>
      </c>
      <c r="X93" s="127">
        <f t="shared" si="268"/>
        <v>0</v>
      </c>
      <c r="Y93" s="127">
        <f t="shared" si="231"/>
        <v>0</v>
      </c>
      <c r="Z93" s="128" t="e">
        <f t="shared" si="232"/>
        <v>#DIV/0!</v>
      </c>
      <c r="AA93" s="152"/>
      <c r="AB93" s="131"/>
      <c r="AC93" s="131"/>
      <c r="AD93" s="131"/>
      <c r="AE93" s="131"/>
      <c r="AF93" s="131"/>
      <c r="AG93" s="131"/>
    </row>
    <row r="94" spans="1:33" ht="39.75" customHeight="1" x14ac:dyDescent="0.25">
      <c r="A94" s="410" t="s">
        <v>196</v>
      </c>
      <c r="B94" s="392"/>
      <c r="C94" s="392"/>
      <c r="D94" s="393"/>
      <c r="E94" s="189"/>
      <c r="F94" s="189"/>
      <c r="G94" s="172">
        <f>G82+G86+G90</f>
        <v>0</v>
      </c>
      <c r="H94" s="189"/>
      <c r="I94" s="189"/>
      <c r="J94" s="172">
        <f>J82+J86+J90</f>
        <v>0</v>
      </c>
      <c r="K94" s="189"/>
      <c r="L94" s="189"/>
      <c r="M94" s="172">
        <f>M82+M86+M90</f>
        <v>0</v>
      </c>
      <c r="N94" s="189"/>
      <c r="O94" s="189"/>
      <c r="P94" s="172">
        <f>P82+P86+P90</f>
        <v>0</v>
      </c>
      <c r="Q94" s="189"/>
      <c r="R94" s="189"/>
      <c r="S94" s="172">
        <f>S82+S86+S90</f>
        <v>0</v>
      </c>
      <c r="T94" s="189"/>
      <c r="U94" s="189"/>
      <c r="V94" s="172">
        <f t="shared" ref="V94:X94" si="269">V82+V86+V90</f>
        <v>0</v>
      </c>
      <c r="W94" s="191">
        <f t="shared" si="269"/>
        <v>0</v>
      </c>
      <c r="X94" s="191">
        <f t="shared" si="269"/>
        <v>0</v>
      </c>
      <c r="Y94" s="191">
        <f t="shared" si="231"/>
        <v>0</v>
      </c>
      <c r="Z94" s="191" t="e">
        <f t="shared" si="232"/>
        <v>#DIV/0!</v>
      </c>
      <c r="AA94" s="177"/>
      <c r="AB94" s="5"/>
      <c r="AC94" s="7"/>
      <c r="AD94" s="7"/>
      <c r="AE94" s="7"/>
      <c r="AF94" s="7"/>
      <c r="AG94" s="7"/>
    </row>
    <row r="95" spans="1:33" ht="30" customHeight="1" x14ac:dyDescent="0.25">
      <c r="A95" s="178" t="s">
        <v>66</v>
      </c>
      <c r="B95" s="179">
        <v>6</v>
      </c>
      <c r="C95" s="180" t="s">
        <v>197</v>
      </c>
      <c r="D95" s="181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6"/>
      <c r="X95" s="106"/>
      <c r="Y95" s="210"/>
      <c r="Z95" s="106"/>
      <c r="AA95" s="107"/>
      <c r="AB95" s="7"/>
      <c r="AC95" s="7"/>
      <c r="AD95" s="7"/>
      <c r="AE95" s="7"/>
      <c r="AF95" s="7"/>
      <c r="AG95" s="7"/>
    </row>
    <row r="96" spans="1:33" ht="30" customHeight="1" x14ac:dyDescent="0.25">
      <c r="A96" s="108" t="s">
        <v>68</v>
      </c>
      <c r="B96" s="155" t="s">
        <v>198</v>
      </c>
      <c r="C96" s="221" t="s">
        <v>199</v>
      </c>
      <c r="D96" s="111"/>
      <c r="E96" s="112">
        <f>SUM(E97:E99)</f>
        <v>965</v>
      </c>
      <c r="F96" s="113"/>
      <c r="G96" s="114">
        <f t="shared" ref="G96:H96" si="270">SUM(G97:G99)</f>
        <v>94124</v>
      </c>
      <c r="H96" s="112">
        <f t="shared" si="270"/>
        <v>965</v>
      </c>
      <c r="I96" s="113"/>
      <c r="J96" s="114">
        <f t="shared" ref="J96:K96" si="271">SUM(J97:J99)</f>
        <v>94124</v>
      </c>
      <c r="K96" s="112">
        <f t="shared" si="271"/>
        <v>0</v>
      </c>
      <c r="L96" s="113"/>
      <c r="M96" s="114">
        <f t="shared" ref="M96:N96" si="272">SUM(M97:M99)</f>
        <v>0</v>
      </c>
      <c r="N96" s="112">
        <f t="shared" si="272"/>
        <v>0</v>
      </c>
      <c r="O96" s="113"/>
      <c r="P96" s="114">
        <f t="shared" ref="P96:Q96" si="273">SUM(P97:P99)</f>
        <v>0</v>
      </c>
      <c r="Q96" s="112">
        <f t="shared" si="273"/>
        <v>0</v>
      </c>
      <c r="R96" s="113"/>
      <c r="S96" s="114">
        <f t="shared" ref="S96:T96" si="274">SUM(S97:S99)</f>
        <v>0</v>
      </c>
      <c r="T96" s="112">
        <f t="shared" si="274"/>
        <v>0</v>
      </c>
      <c r="U96" s="113"/>
      <c r="V96" s="114">
        <f t="shared" ref="V96:X96" si="275">SUM(V97:V99)</f>
        <v>0</v>
      </c>
      <c r="W96" s="114">
        <f t="shared" si="275"/>
        <v>94124</v>
      </c>
      <c r="X96" s="114">
        <f t="shared" si="275"/>
        <v>94124</v>
      </c>
      <c r="Y96" s="114">
        <f t="shared" ref="Y96:Y108" si="276">W96-X96</f>
        <v>0</v>
      </c>
      <c r="Z96" s="116">
        <f t="shared" ref="Z96:Z108" si="277">Y96/W96</f>
        <v>0</v>
      </c>
      <c r="AA96" s="117"/>
      <c r="AB96" s="118"/>
      <c r="AC96" s="118"/>
      <c r="AD96" s="118"/>
      <c r="AE96" s="118"/>
      <c r="AF96" s="118"/>
      <c r="AG96" s="118"/>
    </row>
    <row r="97" spans="1:33" ht="30" customHeight="1" x14ac:dyDescent="0.25">
      <c r="A97" s="119" t="s">
        <v>71</v>
      </c>
      <c r="B97" s="120" t="s">
        <v>200</v>
      </c>
      <c r="C97" s="187" t="s">
        <v>349</v>
      </c>
      <c r="D97" s="122" t="s">
        <v>106</v>
      </c>
      <c r="E97" s="123">
        <v>10</v>
      </c>
      <c r="F97" s="124">
        <v>280</v>
      </c>
      <c r="G97" s="125">
        <f t="shared" ref="G97:G99" si="278">E97*F97</f>
        <v>2800</v>
      </c>
      <c r="H97" s="123">
        <f t="shared" ref="H97:H99" si="279">E97</f>
        <v>10</v>
      </c>
      <c r="I97" s="124">
        <f t="shared" ref="I97:I99" si="280">F97</f>
        <v>280</v>
      </c>
      <c r="J97" s="125">
        <f t="shared" ref="J97:J99" si="281">H97*I97</f>
        <v>2800</v>
      </c>
      <c r="K97" s="123"/>
      <c r="L97" s="124"/>
      <c r="M97" s="125">
        <f t="shared" ref="M97:M99" si="282">K97*L97</f>
        <v>0</v>
      </c>
      <c r="N97" s="123"/>
      <c r="O97" s="124"/>
      <c r="P97" s="125">
        <f t="shared" ref="P97:P99" si="283">N97*O97</f>
        <v>0</v>
      </c>
      <c r="Q97" s="123"/>
      <c r="R97" s="124"/>
      <c r="S97" s="125">
        <f t="shared" ref="S97:S99" si="284">Q97*R97</f>
        <v>0</v>
      </c>
      <c r="T97" s="123"/>
      <c r="U97" s="124"/>
      <c r="V97" s="125">
        <f t="shared" ref="V97:V99" si="285">T97*U97</f>
        <v>0</v>
      </c>
      <c r="W97" s="126">
        <f t="shared" ref="W97:W99" si="286">G97+M97+S97</f>
        <v>2800</v>
      </c>
      <c r="X97" s="127">
        <f t="shared" ref="X97:X99" si="287">J97+P97+V97</f>
        <v>2800</v>
      </c>
      <c r="Y97" s="127">
        <f t="shared" si="276"/>
        <v>0</v>
      </c>
      <c r="Z97" s="128">
        <f t="shared" si="277"/>
        <v>0</v>
      </c>
      <c r="AA97" s="129"/>
      <c r="AB97" s="131"/>
      <c r="AC97" s="131"/>
      <c r="AD97" s="131"/>
      <c r="AE97" s="131"/>
      <c r="AF97" s="131"/>
      <c r="AG97" s="131"/>
    </row>
    <row r="98" spans="1:33" ht="30" customHeight="1" x14ac:dyDescent="0.25">
      <c r="A98" s="119" t="s">
        <v>71</v>
      </c>
      <c r="B98" s="120" t="s">
        <v>202</v>
      </c>
      <c r="C98" s="187" t="s">
        <v>353</v>
      </c>
      <c r="D98" s="122" t="s">
        <v>106</v>
      </c>
      <c r="E98" s="123">
        <v>607</v>
      </c>
      <c r="F98" s="124">
        <v>100</v>
      </c>
      <c r="G98" s="125">
        <f t="shared" si="278"/>
        <v>60700</v>
      </c>
      <c r="H98" s="123">
        <f t="shared" si="279"/>
        <v>607</v>
      </c>
      <c r="I98" s="124">
        <f t="shared" si="280"/>
        <v>100</v>
      </c>
      <c r="J98" s="125">
        <f t="shared" si="281"/>
        <v>60700</v>
      </c>
      <c r="K98" s="123"/>
      <c r="L98" s="124"/>
      <c r="M98" s="125">
        <f t="shared" si="282"/>
        <v>0</v>
      </c>
      <c r="N98" s="123"/>
      <c r="O98" s="124"/>
      <c r="P98" s="125">
        <f t="shared" si="283"/>
        <v>0</v>
      </c>
      <c r="Q98" s="123"/>
      <c r="R98" s="124"/>
      <c r="S98" s="125">
        <f t="shared" si="284"/>
        <v>0</v>
      </c>
      <c r="T98" s="123"/>
      <c r="U98" s="124"/>
      <c r="V98" s="125">
        <f t="shared" si="285"/>
        <v>0</v>
      </c>
      <c r="W98" s="126">
        <f t="shared" si="286"/>
        <v>60700</v>
      </c>
      <c r="X98" s="127">
        <f t="shared" si="287"/>
        <v>60700</v>
      </c>
      <c r="Y98" s="127">
        <f t="shared" si="276"/>
        <v>0</v>
      </c>
      <c r="Z98" s="128">
        <f t="shared" si="277"/>
        <v>0</v>
      </c>
      <c r="AA98" s="129"/>
      <c r="AB98" s="131"/>
      <c r="AC98" s="131"/>
      <c r="AD98" s="131"/>
      <c r="AE98" s="131"/>
      <c r="AF98" s="131"/>
      <c r="AG98" s="131"/>
    </row>
    <row r="99" spans="1:33" ht="30" customHeight="1" x14ac:dyDescent="0.25">
      <c r="A99" s="132" t="s">
        <v>71</v>
      </c>
      <c r="B99" s="133" t="s">
        <v>203</v>
      </c>
      <c r="C99" s="163" t="s">
        <v>354</v>
      </c>
      <c r="D99" s="134" t="s">
        <v>106</v>
      </c>
      <c r="E99" s="135">
        <v>348</v>
      </c>
      <c r="F99" s="136">
        <v>88</v>
      </c>
      <c r="G99" s="137">
        <f t="shared" si="278"/>
        <v>30624</v>
      </c>
      <c r="H99" s="123">
        <f t="shared" si="279"/>
        <v>348</v>
      </c>
      <c r="I99" s="124">
        <f t="shared" si="280"/>
        <v>88</v>
      </c>
      <c r="J99" s="137">
        <f t="shared" si="281"/>
        <v>30624</v>
      </c>
      <c r="K99" s="135"/>
      <c r="L99" s="136"/>
      <c r="M99" s="137">
        <f t="shared" si="282"/>
        <v>0</v>
      </c>
      <c r="N99" s="135"/>
      <c r="O99" s="136"/>
      <c r="P99" s="137">
        <f t="shared" si="283"/>
        <v>0</v>
      </c>
      <c r="Q99" s="135"/>
      <c r="R99" s="136"/>
      <c r="S99" s="137">
        <f t="shared" si="284"/>
        <v>0</v>
      </c>
      <c r="T99" s="135"/>
      <c r="U99" s="136"/>
      <c r="V99" s="137">
        <f t="shared" si="285"/>
        <v>0</v>
      </c>
      <c r="W99" s="138">
        <f t="shared" si="286"/>
        <v>30624</v>
      </c>
      <c r="X99" s="127">
        <f t="shared" si="287"/>
        <v>30624</v>
      </c>
      <c r="Y99" s="127">
        <f t="shared" si="276"/>
        <v>0</v>
      </c>
      <c r="Z99" s="128">
        <f t="shared" si="277"/>
        <v>0</v>
      </c>
      <c r="AA99" s="139"/>
      <c r="AB99" s="131"/>
      <c r="AC99" s="131"/>
      <c r="AD99" s="131"/>
      <c r="AE99" s="131"/>
      <c r="AF99" s="131"/>
      <c r="AG99" s="131"/>
    </row>
    <row r="100" spans="1:33" ht="30" customHeight="1" x14ac:dyDescent="0.25">
      <c r="A100" s="108" t="s">
        <v>66</v>
      </c>
      <c r="B100" s="155" t="s">
        <v>204</v>
      </c>
      <c r="C100" s="222" t="s">
        <v>205</v>
      </c>
      <c r="D100" s="141"/>
      <c r="E100" s="142">
        <f>SUM(E101:E103)</f>
        <v>0</v>
      </c>
      <c r="F100" s="143"/>
      <c r="G100" s="144">
        <f t="shared" ref="G100:H100" si="288">SUM(G101:G103)</f>
        <v>0</v>
      </c>
      <c r="H100" s="142">
        <f t="shared" si="288"/>
        <v>0</v>
      </c>
      <c r="I100" s="143"/>
      <c r="J100" s="144">
        <f t="shared" ref="J100:K100" si="289">SUM(J101:J103)</f>
        <v>0</v>
      </c>
      <c r="K100" s="142">
        <f t="shared" si="289"/>
        <v>0</v>
      </c>
      <c r="L100" s="143"/>
      <c r="M100" s="144">
        <f t="shared" ref="M100:N100" si="290">SUM(M101:M103)</f>
        <v>0</v>
      </c>
      <c r="N100" s="142">
        <f t="shared" si="290"/>
        <v>0</v>
      </c>
      <c r="O100" s="143"/>
      <c r="P100" s="144">
        <f t="shared" ref="P100:Q100" si="291">SUM(P101:P103)</f>
        <v>0</v>
      </c>
      <c r="Q100" s="142">
        <f t="shared" si="291"/>
        <v>0</v>
      </c>
      <c r="R100" s="143"/>
      <c r="S100" s="144">
        <f t="shared" ref="S100:T100" si="292">SUM(S101:S103)</f>
        <v>0</v>
      </c>
      <c r="T100" s="142">
        <f t="shared" si="292"/>
        <v>0</v>
      </c>
      <c r="U100" s="143"/>
      <c r="V100" s="144">
        <f t="shared" ref="V100:X100" si="293">SUM(V101:V103)</f>
        <v>0</v>
      </c>
      <c r="W100" s="144">
        <f t="shared" si="293"/>
        <v>0</v>
      </c>
      <c r="X100" s="144">
        <f t="shared" si="293"/>
        <v>0</v>
      </c>
      <c r="Y100" s="144">
        <f t="shared" si="276"/>
        <v>0</v>
      </c>
      <c r="Z100" s="144" t="e">
        <f t="shared" si="277"/>
        <v>#DIV/0!</v>
      </c>
      <c r="AA100" s="146"/>
      <c r="AB100" s="118"/>
      <c r="AC100" s="118"/>
      <c r="AD100" s="118"/>
      <c r="AE100" s="118"/>
      <c r="AF100" s="118"/>
      <c r="AG100" s="118"/>
    </row>
    <row r="101" spans="1:33" ht="30" customHeight="1" x14ac:dyDescent="0.25">
      <c r="A101" s="119" t="s">
        <v>71</v>
      </c>
      <c r="B101" s="120" t="s">
        <v>206</v>
      </c>
      <c r="C101" s="187" t="s">
        <v>201</v>
      </c>
      <c r="D101" s="122" t="s">
        <v>106</v>
      </c>
      <c r="E101" s="123"/>
      <c r="F101" s="124"/>
      <c r="G101" s="125">
        <f t="shared" ref="G101:G103" si="294">E101*F101</f>
        <v>0</v>
      </c>
      <c r="H101" s="123"/>
      <c r="I101" s="124"/>
      <c r="J101" s="125">
        <f t="shared" ref="J101:J103" si="295">H101*I101</f>
        <v>0</v>
      </c>
      <c r="K101" s="123"/>
      <c r="L101" s="124"/>
      <c r="M101" s="125">
        <f t="shared" ref="M101:M103" si="296">K101*L101</f>
        <v>0</v>
      </c>
      <c r="N101" s="123"/>
      <c r="O101" s="124"/>
      <c r="P101" s="125">
        <f t="shared" ref="P101:P103" si="297">N101*O101</f>
        <v>0</v>
      </c>
      <c r="Q101" s="123"/>
      <c r="R101" s="124"/>
      <c r="S101" s="125">
        <f t="shared" ref="S101:S103" si="298">Q101*R101</f>
        <v>0</v>
      </c>
      <c r="T101" s="123"/>
      <c r="U101" s="124"/>
      <c r="V101" s="125">
        <f t="shared" ref="V101:V103" si="299">T101*U101</f>
        <v>0</v>
      </c>
      <c r="W101" s="126">
        <f t="shared" ref="W101:W103" si="300">G101+M101+S101</f>
        <v>0</v>
      </c>
      <c r="X101" s="127">
        <f t="shared" ref="X101:X103" si="301">J101+P101+V101</f>
        <v>0</v>
      </c>
      <c r="Y101" s="127">
        <f t="shared" si="276"/>
        <v>0</v>
      </c>
      <c r="Z101" s="128" t="e">
        <f t="shared" si="277"/>
        <v>#DIV/0!</v>
      </c>
      <c r="AA101" s="129"/>
      <c r="AB101" s="131"/>
      <c r="AC101" s="131"/>
      <c r="AD101" s="131"/>
      <c r="AE101" s="131"/>
      <c r="AF101" s="131"/>
      <c r="AG101" s="131"/>
    </row>
    <row r="102" spans="1:33" ht="30" customHeight="1" x14ac:dyDescent="0.25">
      <c r="A102" s="119" t="s">
        <v>71</v>
      </c>
      <c r="B102" s="120" t="s">
        <v>207</v>
      </c>
      <c r="C102" s="187" t="s">
        <v>201</v>
      </c>
      <c r="D102" s="122" t="s">
        <v>106</v>
      </c>
      <c r="E102" s="123"/>
      <c r="F102" s="124"/>
      <c r="G102" s="125">
        <f t="shared" si="294"/>
        <v>0</v>
      </c>
      <c r="H102" s="123"/>
      <c r="I102" s="124"/>
      <c r="J102" s="125">
        <f t="shared" si="295"/>
        <v>0</v>
      </c>
      <c r="K102" s="123"/>
      <c r="L102" s="124"/>
      <c r="M102" s="125">
        <f t="shared" si="296"/>
        <v>0</v>
      </c>
      <c r="N102" s="123"/>
      <c r="O102" s="124"/>
      <c r="P102" s="125">
        <f t="shared" si="297"/>
        <v>0</v>
      </c>
      <c r="Q102" s="123"/>
      <c r="R102" s="124"/>
      <c r="S102" s="125">
        <f t="shared" si="298"/>
        <v>0</v>
      </c>
      <c r="T102" s="123"/>
      <c r="U102" s="124"/>
      <c r="V102" s="125">
        <f t="shared" si="299"/>
        <v>0</v>
      </c>
      <c r="W102" s="126">
        <f t="shared" si="300"/>
        <v>0</v>
      </c>
      <c r="X102" s="127">
        <f t="shared" si="301"/>
        <v>0</v>
      </c>
      <c r="Y102" s="127">
        <f t="shared" si="276"/>
        <v>0</v>
      </c>
      <c r="Z102" s="128" t="e">
        <f t="shared" si="277"/>
        <v>#DIV/0!</v>
      </c>
      <c r="AA102" s="129"/>
      <c r="AB102" s="131"/>
      <c r="AC102" s="131"/>
      <c r="AD102" s="131"/>
      <c r="AE102" s="131"/>
      <c r="AF102" s="131"/>
      <c r="AG102" s="131"/>
    </row>
    <row r="103" spans="1:33" ht="30" customHeight="1" x14ac:dyDescent="0.25">
      <c r="A103" s="132" t="s">
        <v>71</v>
      </c>
      <c r="B103" s="133" t="s">
        <v>208</v>
      </c>
      <c r="C103" s="163" t="s">
        <v>201</v>
      </c>
      <c r="D103" s="134" t="s">
        <v>106</v>
      </c>
      <c r="E103" s="135"/>
      <c r="F103" s="136"/>
      <c r="G103" s="137">
        <f t="shared" si="294"/>
        <v>0</v>
      </c>
      <c r="H103" s="135"/>
      <c r="I103" s="136"/>
      <c r="J103" s="137">
        <f t="shared" si="295"/>
        <v>0</v>
      </c>
      <c r="K103" s="135"/>
      <c r="L103" s="136"/>
      <c r="M103" s="137">
        <f t="shared" si="296"/>
        <v>0</v>
      </c>
      <c r="N103" s="135"/>
      <c r="O103" s="136"/>
      <c r="P103" s="137">
        <f t="shared" si="297"/>
        <v>0</v>
      </c>
      <c r="Q103" s="135"/>
      <c r="R103" s="136"/>
      <c r="S103" s="137">
        <f t="shared" si="298"/>
        <v>0</v>
      </c>
      <c r="T103" s="135"/>
      <c r="U103" s="136"/>
      <c r="V103" s="137">
        <f t="shared" si="299"/>
        <v>0</v>
      </c>
      <c r="W103" s="138">
        <f t="shared" si="300"/>
        <v>0</v>
      </c>
      <c r="X103" s="127">
        <f t="shared" si="301"/>
        <v>0</v>
      </c>
      <c r="Y103" s="127">
        <f t="shared" si="276"/>
        <v>0</v>
      </c>
      <c r="Z103" s="128" t="e">
        <f t="shared" si="277"/>
        <v>#DIV/0!</v>
      </c>
      <c r="AA103" s="139"/>
      <c r="AB103" s="131"/>
      <c r="AC103" s="131"/>
      <c r="AD103" s="131"/>
      <c r="AE103" s="131"/>
      <c r="AF103" s="131"/>
      <c r="AG103" s="131"/>
    </row>
    <row r="104" spans="1:33" ht="30" customHeight="1" x14ac:dyDescent="0.25">
      <c r="A104" s="108" t="s">
        <v>66</v>
      </c>
      <c r="B104" s="155" t="s">
        <v>209</v>
      </c>
      <c r="C104" s="222" t="s">
        <v>210</v>
      </c>
      <c r="D104" s="141"/>
      <c r="E104" s="142">
        <f>SUM(E105:E107)</f>
        <v>0</v>
      </c>
      <c r="F104" s="143"/>
      <c r="G104" s="144">
        <f t="shared" ref="G104:H104" si="302">SUM(G105:G107)</f>
        <v>0</v>
      </c>
      <c r="H104" s="142">
        <f t="shared" si="302"/>
        <v>0</v>
      </c>
      <c r="I104" s="143"/>
      <c r="J104" s="144">
        <f t="shared" ref="J104:K104" si="303">SUM(J105:J107)</f>
        <v>0</v>
      </c>
      <c r="K104" s="142">
        <f t="shared" si="303"/>
        <v>0</v>
      </c>
      <c r="L104" s="143"/>
      <c r="M104" s="144">
        <f t="shared" ref="M104:N104" si="304">SUM(M105:M107)</f>
        <v>0</v>
      </c>
      <c r="N104" s="142">
        <f t="shared" si="304"/>
        <v>0</v>
      </c>
      <c r="O104" s="143"/>
      <c r="P104" s="144">
        <f t="shared" ref="P104:Q104" si="305">SUM(P105:P107)</f>
        <v>0</v>
      </c>
      <c r="Q104" s="142">
        <f t="shared" si="305"/>
        <v>0</v>
      </c>
      <c r="R104" s="143"/>
      <c r="S104" s="144">
        <f t="shared" ref="S104:T104" si="306">SUM(S105:S107)</f>
        <v>0</v>
      </c>
      <c r="T104" s="142">
        <f t="shared" si="306"/>
        <v>0</v>
      </c>
      <c r="U104" s="143"/>
      <c r="V104" s="144">
        <f t="shared" ref="V104:X104" si="307">SUM(V105:V107)</f>
        <v>0</v>
      </c>
      <c r="W104" s="144">
        <f t="shared" si="307"/>
        <v>0</v>
      </c>
      <c r="X104" s="144">
        <f t="shared" si="307"/>
        <v>0</v>
      </c>
      <c r="Y104" s="144">
        <f t="shared" si="276"/>
        <v>0</v>
      </c>
      <c r="Z104" s="144" t="e">
        <f t="shared" si="277"/>
        <v>#DIV/0!</v>
      </c>
      <c r="AA104" s="146"/>
      <c r="AB104" s="118"/>
      <c r="AC104" s="118"/>
      <c r="AD104" s="118"/>
      <c r="AE104" s="118"/>
      <c r="AF104" s="118"/>
      <c r="AG104" s="118"/>
    </row>
    <row r="105" spans="1:33" ht="30" customHeight="1" x14ac:dyDescent="0.25">
      <c r="A105" s="119" t="s">
        <v>71</v>
      </c>
      <c r="B105" s="120" t="s">
        <v>211</v>
      </c>
      <c r="C105" s="187" t="s">
        <v>201</v>
      </c>
      <c r="D105" s="122" t="s">
        <v>106</v>
      </c>
      <c r="E105" s="123"/>
      <c r="F105" s="124"/>
      <c r="G105" s="125">
        <f t="shared" ref="G105:G107" si="308">E105*F105</f>
        <v>0</v>
      </c>
      <c r="H105" s="123"/>
      <c r="I105" s="124"/>
      <c r="J105" s="125">
        <f t="shared" ref="J105:J107" si="309">H105*I105</f>
        <v>0</v>
      </c>
      <c r="K105" s="123"/>
      <c r="L105" s="124"/>
      <c r="M105" s="125">
        <f t="shared" ref="M105:M107" si="310">K105*L105</f>
        <v>0</v>
      </c>
      <c r="N105" s="123"/>
      <c r="O105" s="124"/>
      <c r="P105" s="125">
        <f t="shared" ref="P105:P107" si="311">N105*O105</f>
        <v>0</v>
      </c>
      <c r="Q105" s="123"/>
      <c r="R105" s="124"/>
      <c r="S105" s="125">
        <f t="shared" ref="S105:S107" si="312">Q105*R105</f>
        <v>0</v>
      </c>
      <c r="T105" s="123"/>
      <c r="U105" s="124"/>
      <c r="V105" s="125">
        <f t="shared" ref="V105:V107" si="313">T105*U105</f>
        <v>0</v>
      </c>
      <c r="W105" s="126">
        <f t="shared" ref="W105:W107" si="314">G105+M105+S105</f>
        <v>0</v>
      </c>
      <c r="X105" s="127">
        <f t="shared" ref="X105:X107" si="315">J105+P105+V105</f>
        <v>0</v>
      </c>
      <c r="Y105" s="127">
        <f t="shared" si="276"/>
        <v>0</v>
      </c>
      <c r="Z105" s="128" t="e">
        <f t="shared" si="277"/>
        <v>#DIV/0!</v>
      </c>
      <c r="AA105" s="129"/>
      <c r="AB105" s="131"/>
      <c r="AC105" s="131"/>
      <c r="AD105" s="131"/>
      <c r="AE105" s="131"/>
      <c r="AF105" s="131"/>
      <c r="AG105" s="131"/>
    </row>
    <row r="106" spans="1:33" ht="30" customHeight="1" x14ac:dyDescent="0.25">
      <c r="A106" s="119" t="s">
        <v>71</v>
      </c>
      <c r="B106" s="120" t="s">
        <v>212</v>
      </c>
      <c r="C106" s="187" t="s">
        <v>201</v>
      </c>
      <c r="D106" s="122" t="s">
        <v>106</v>
      </c>
      <c r="E106" s="123"/>
      <c r="F106" s="124"/>
      <c r="G106" s="125">
        <f t="shared" si="308"/>
        <v>0</v>
      </c>
      <c r="H106" s="123"/>
      <c r="I106" s="124"/>
      <c r="J106" s="125">
        <f t="shared" si="309"/>
        <v>0</v>
      </c>
      <c r="K106" s="123"/>
      <c r="L106" s="124"/>
      <c r="M106" s="125">
        <f t="shared" si="310"/>
        <v>0</v>
      </c>
      <c r="N106" s="123"/>
      <c r="O106" s="124"/>
      <c r="P106" s="125">
        <f t="shared" si="311"/>
        <v>0</v>
      </c>
      <c r="Q106" s="123"/>
      <c r="R106" s="124"/>
      <c r="S106" s="125">
        <f t="shared" si="312"/>
        <v>0</v>
      </c>
      <c r="T106" s="123"/>
      <c r="U106" s="124"/>
      <c r="V106" s="125">
        <f t="shared" si="313"/>
        <v>0</v>
      </c>
      <c r="W106" s="126">
        <f t="shared" si="314"/>
        <v>0</v>
      </c>
      <c r="X106" s="127">
        <f t="shared" si="315"/>
        <v>0</v>
      </c>
      <c r="Y106" s="127">
        <f t="shared" si="276"/>
        <v>0</v>
      </c>
      <c r="Z106" s="128" t="e">
        <f t="shared" si="277"/>
        <v>#DIV/0!</v>
      </c>
      <c r="AA106" s="129"/>
      <c r="AB106" s="131"/>
      <c r="AC106" s="131"/>
      <c r="AD106" s="131"/>
      <c r="AE106" s="131"/>
      <c r="AF106" s="131"/>
      <c r="AG106" s="131"/>
    </row>
    <row r="107" spans="1:33" ht="30" customHeight="1" x14ac:dyDescent="0.25">
      <c r="A107" s="132" t="s">
        <v>71</v>
      </c>
      <c r="B107" s="133" t="s">
        <v>213</v>
      </c>
      <c r="C107" s="163" t="s">
        <v>201</v>
      </c>
      <c r="D107" s="134" t="s">
        <v>106</v>
      </c>
      <c r="E107" s="149"/>
      <c r="F107" s="150"/>
      <c r="G107" s="151">
        <f t="shared" si="308"/>
        <v>0</v>
      </c>
      <c r="H107" s="149"/>
      <c r="I107" s="150"/>
      <c r="J107" s="151">
        <f t="shared" si="309"/>
        <v>0</v>
      </c>
      <c r="K107" s="149"/>
      <c r="L107" s="150"/>
      <c r="M107" s="151">
        <f t="shared" si="310"/>
        <v>0</v>
      </c>
      <c r="N107" s="149"/>
      <c r="O107" s="150"/>
      <c r="P107" s="151">
        <f t="shared" si="311"/>
        <v>0</v>
      </c>
      <c r="Q107" s="149"/>
      <c r="R107" s="150"/>
      <c r="S107" s="151">
        <f t="shared" si="312"/>
        <v>0</v>
      </c>
      <c r="T107" s="149"/>
      <c r="U107" s="150"/>
      <c r="V107" s="151">
        <f t="shared" si="313"/>
        <v>0</v>
      </c>
      <c r="W107" s="138">
        <f t="shared" si="314"/>
        <v>0</v>
      </c>
      <c r="X107" s="165">
        <f t="shared" si="315"/>
        <v>0</v>
      </c>
      <c r="Y107" s="165">
        <f t="shared" si="276"/>
        <v>0</v>
      </c>
      <c r="Z107" s="223" t="e">
        <f t="shared" si="277"/>
        <v>#DIV/0!</v>
      </c>
      <c r="AA107" s="139"/>
      <c r="AB107" s="131"/>
      <c r="AC107" s="131"/>
      <c r="AD107" s="131"/>
      <c r="AE107" s="131"/>
      <c r="AF107" s="131"/>
      <c r="AG107" s="131"/>
    </row>
    <row r="108" spans="1:33" ht="30" customHeight="1" x14ac:dyDescent="0.25">
      <c r="A108" s="166" t="s">
        <v>214</v>
      </c>
      <c r="B108" s="167"/>
      <c r="C108" s="168"/>
      <c r="D108" s="169"/>
      <c r="E108" s="173">
        <f>E104+E100+E96</f>
        <v>965</v>
      </c>
      <c r="F108" s="189"/>
      <c r="G108" s="172">
        <f t="shared" ref="G108:H108" si="316">G104+G100+G96</f>
        <v>94124</v>
      </c>
      <c r="H108" s="173">
        <f t="shared" si="316"/>
        <v>965</v>
      </c>
      <c r="I108" s="189"/>
      <c r="J108" s="172">
        <f t="shared" ref="J108:K108" si="317">J104+J100+J96</f>
        <v>94124</v>
      </c>
      <c r="K108" s="190">
        <f t="shared" si="317"/>
        <v>0</v>
      </c>
      <c r="L108" s="189"/>
      <c r="M108" s="172">
        <f t="shared" ref="M108:N108" si="318">M104+M100+M96</f>
        <v>0</v>
      </c>
      <c r="N108" s="190">
        <f t="shared" si="318"/>
        <v>0</v>
      </c>
      <c r="O108" s="189"/>
      <c r="P108" s="172">
        <f t="shared" ref="P108:Q108" si="319">P104+P100+P96</f>
        <v>0</v>
      </c>
      <c r="Q108" s="190">
        <f t="shared" si="319"/>
        <v>0</v>
      </c>
      <c r="R108" s="189"/>
      <c r="S108" s="172">
        <f t="shared" ref="S108:T108" si="320">S104+S100+S96</f>
        <v>0</v>
      </c>
      <c r="T108" s="190">
        <f t="shared" si="320"/>
        <v>0</v>
      </c>
      <c r="U108" s="189"/>
      <c r="V108" s="174">
        <f t="shared" ref="V108:X108" si="321">V104+V100+V96</f>
        <v>0</v>
      </c>
      <c r="W108" s="224">
        <f t="shared" si="321"/>
        <v>94124</v>
      </c>
      <c r="X108" s="225">
        <f t="shared" si="321"/>
        <v>94124</v>
      </c>
      <c r="Y108" s="225">
        <f t="shared" si="276"/>
        <v>0</v>
      </c>
      <c r="Z108" s="225">
        <f t="shared" si="277"/>
        <v>0</v>
      </c>
      <c r="AA108" s="226"/>
      <c r="AB108" s="7"/>
      <c r="AC108" s="7"/>
      <c r="AD108" s="7"/>
      <c r="AE108" s="7"/>
      <c r="AF108" s="7"/>
      <c r="AG108" s="7"/>
    </row>
    <row r="109" spans="1:33" ht="30" customHeight="1" x14ac:dyDescent="0.25">
      <c r="A109" s="178" t="s">
        <v>66</v>
      </c>
      <c r="B109" s="208">
        <v>7</v>
      </c>
      <c r="C109" s="180" t="s">
        <v>215</v>
      </c>
      <c r="D109" s="181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227"/>
      <c r="X109" s="227"/>
      <c r="Y109" s="182"/>
      <c r="Z109" s="227"/>
      <c r="AA109" s="228"/>
      <c r="AB109" s="7"/>
      <c r="AC109" s="7"/>
      <c r="AD109" s="7"/>
      <c r="AE109" s="7"/>
      <c r="AF109" s="7"/>
      <c r="AG109" s="7"/>
    </row>
    <row r="110" spans="1:33" ht="30" customHeight="1" x14ac:dyDescent="0.25">
      <c r="A110" s="119" t="s">
        <v>71</v>
      </c>
      <c r="B110" s="120" t="s">
        <v>216</v>
      </c>
      <c r="C110" s="187" t="s">
        <v>217</v>
      </c>
      <c r="D110" s="122" t="s">
        <v>106</v>
      </c>
      <c r="E110" s="123"/>
      <c r="F110" s="124"/>
      <c r="G110" s="125">
        <f t="shared" ref="G110:G120" si="322">E110*F110</f>
        <v>0</v>
      </c>
      <c r="H110" s="123"/>
      <c r="I110" s="124"/>
      <c r="J110" s="125">
        <f t="shared" ref="J110:J120" si="323">H110*I110</f>
        <v>0</v>
      </c>
      <c r="K110" s="123"/>
      <c r="L110" s="124"/>
      <c r="M110" s="125">
        <f t="shared" ref="M110:M120" si="324">K110*L110</f>
        <v>0</v>
      </c>
      <c r="N110" s="123"/>
      <c r="O110" s="124"/>
      <c r="P110" s="125">
        <f t="shared" ref="P110:P120" si="325">N110*O110</f>
        <v>0</v>
      </c>
      <c r="Q110" s="123"/>
      <c r="R110" s="124"/>
      <c r="S110" s="125">
        <f t="shared" ref="S110:S120" si="326">Q110*R110</f>
        <v>0</v>
      </c>
      <c r="T110" s="123"/>
      <c r="U110" s="124"/>
      <c r="V110" s="229">
        <f t="shared" ref="V110:V120" si="327">T110*U110</f>
        <v>0</v>
      </c>
      <c r="W110" s="230">
        <f t="shared" ref="W110:W120" si="328">G110+M110+S110</f>
        <v>0</v>
      </c>
      <c r="X110" s="231">
        <f t="shared" ref="X110:X120" si="329">J110+P110+V110</f>
        <v>0</v>
      </c>
      <c r="Y110" s="231">
        <f t="shared" ref="Y110:Y121" si="330">W110-X110</f>
        <v>0</v>
      </c>
      <c r="Z110" s="232" t="e">
        <f t="shared" ref="Z110:Z121" si="331">Y110/W110</f>
        <v>#DIV/0!</v>
      </c>
      <c r="AA110" s="233"/>
      <c r="AB110" s="131"/>
      <c r="AC110" s="131"/>
      <c r="AD110" s="131"/>
      <c r="AE110" s="131"/>
      <c r="AF110" s="131"/>
      <c r="AG110" s="131"/>
    </row>
    <row r="111" spans="1:33" ht="30" customHeight="1" x14ac:dyDescent="0.25">
      <c r="A111" s="119" t="s">
        <v>71</v>
      </c>
      <c r="B111" s="120" t="s">
        <v>218</v>
      </c>
      <c r="C111" s="187" t="s">
        <v>219</v>
      </c>
      <c r="D111" s="122" t="s">
        <v>106</v>
      </c>
      <c r="E111" s="123"/>
      <c r="F111" s="124"/>
      <c r="G111" s="125">
        <f t="shared" si="322"/>
        <v>0</v>
      </c>
      <c r="H111" s="123"/>
      <c r="I111" s="124"/>
      <c r="J111" s="125">
        <f t="shared" si="323"/>
        <v>0</v>
      </c>
      <c r="K111" s="123"/>
      <c r="L111" s="124"/>
      <c r="M111" s="125">
        <f t="shared" si="324"/>
        <v>0</v>
      </c>
      <c r="N111" s="123"/>
      <c r="O111" s="124"/>
      <c r="P111" s="125">
        <f t="shared" si="325"/>
        <v>0</v>
      </c>
      <c r="Q111" s="123"/>
      <c r="R111" s="124"/>
      <c r="S111" s="125">
        <f t="shared" si="326"/>
        <v>0</v>
      </c>
      <c r="T111" s="123"/>
      <c r="U111" s="124"/>
      <c r="V111" s="229">
        <f t="shared" si="327"/>
        <v>0</v>
      </c>
      <c r="W111" s="234">
        <f t="shared" si="328"/>
        <v>0</v>
      </c>
      <c r="X111" s="127">
        <f t="shared" si="329"/>
        <v>0</v>
      </c>
      <c r="Y111" s="127">
        <f t="shared" si="330"/>
        <v>0</v>
      </c>
      <c r="Z111" s="128" t="e">
        <f t="shared" si="331"/>
        <v>#DIV/0!</v>
      </c>
      <c r="AA111" s="129"/>
      <c r="AB111" s="131"/>
      <c r="AC111" s="131"/>
      <c r="AD111" s="131"/>
      <c r="AE111" s="131"/>
      <c r="AF111" s="131"/>
      <c r="AG111" s="131"/>
    </row>
    <row r="112" spans="1:33" ht="30" customHeight="1" x14ac:dyDescent="0.25">
      <c r="A112" s="119" t="s">
        <v>71</v>
      </c>
      <c r="B112" s="120" t="s">
        <v>220</v>
      </c>
      <c r="C112" s="187" t="s">
        <v>221</v>
      </c>
      <c r="D112" s="122" t="s">
        <v>106</v>
      </c>
      <c r="E112" s="123"/>
      <c r="F112" s="124"/>
      <c r="G112" s="125">
        <f t="shared" si="322"/>
        <v>0</v>
      </c>
      <c r="H112" s="123"/>
      <c r="I112" s="124"/>
      <c r="J112" s="125">
        <f t="shared" si="323"/>
        <v>0</v>
      </c>
      <c r="K112" s="123"/>
      <c r="L112" s="124"/>
      <c r="M112" s="125">
        <f t="shared" si="324"/>
        <v>0</v>
      </c>
      <c r="N112" s="123"/>
      <c r="O112" s="124"/>
      <c r="P112" s="125">
        <f t="shared" si="325"/>
        <v>0</v>
      </c>
      <c r="Q112" s="123"/>
      <c r="R112" s="124"/>
      <c r="S112" s="125">
        <f t="shared" si="326"/>
        <v>0</v>
      </c>
      <c r="T112" s="123"/>
      <c r="U112" s="124"/>
      <c r="V112" s="229">
        <f t="shared" si="327"/>
        <v>0</v>
      </c>
      <c r="W112" s="234">
        <f t="shared" si="328"/>
        <v>0</v>
      </c>
      <c r="X112" s="127">
        <f t="shared" si="329"/>
        <v>0</v>
      </c>
      <c r="Y112" s="127">
        <f t="shared" si="330"/>
        <v>0</v>
      </c>
      <c r="Z112" s="128" t="e">
        <f t="shared" si="331"/>
        <v>#DIV/0!</v>
      </c>
      <c r="AA112" s="129"/>
      <c r="AB112" s="131"/>
      <c r="AC112" s="131"/>
      <c r="AD112" s="131"/>
      <c r="AE112" s="131"/>
      <c r="AF112" s="131"/>
      <c r="AG112" s="131"/>
    </row>
    <row r="113" spans="1:33" ht="30" customHeight="1" x14ac:dyDescent="0.25">
      <c r="A113" s="119" t="s">
        <v>71</v>
      </c>
      <c r="B113" s="120" t="s">
        <v>222</v>
      </c>
      <c r="C113" s="187" t="s">
        <v>223</v>
      </c>
      <c r="D113" s="122" t="s">
        <v>106</v>
      </c>
      <c r="E113" s="123"/>
      <c r="F113" s="124"/>
      <c r="G113" s="125">
        <f t="shared" si="322"/>
        <v>0</v>
      </c>
      <c r="H113" s="123"/>
      <c r="I113" s="124"/>
      <c r="J113" s="125">
        <f t="shared" si="323"/>
        <v>0</v>
      </c>
      <c r="K113" s="123"/>
      <c r="L113" s="124"/>
      <c r="M113" s="125">
        <f t="shared" si="324"/>
        <v>0</v>
      </c>
      <c r="N113" s="123"/>
      <c r="O113" s="124"/>
      <c r="P113" s="125">
        <f t="shared" si="325"/>
        <v>0</v>
      </c>
      <c r="Q113" s="123"/>
      <c r="R113" s="124"/>
      <c r="S113" s="125">
        <f t="shared" si="326"/>
        <v>0</v>
      </c>
      <c r="T113" s="123"/>
      <c r="U113" s="124"/>
      <c r="V113" s="229">
        <f t="shared" si="327"/>
        <v>0</v>
      </c>
      <c r="W113" s="234">
        <f t="shared" si="328"/>
        <v>0</v>
      </c>
      <c r="X113" s="127">
        <f t="shared" si="329"/>
        <v>0</v>
      </c>
      <c r="Y113" s="127">
        <f t="shared" si="330"/>
        <v>0</v>
      </c>
      <c r="Z113" s="128" t="e">
        <f t="shared" si="331"/>
        <v>#DIV/0!</v>
      </c>
      <c r="AA113" s="129"/>
      <c r="AB113" s="131"/>
      <c r="AC113" s="131"/>
      <c r="AD113" s="131"/>
      <c r="AE113" s="131"/>
      <c r="AF113" s="131"/>
      <c r="AG113" s="131"/>
    </row>
    <row r="114" spans="1:33" ht="30" customHeight="1" x14ac:dyDescent="0.25">
      <c r="A114" s="119" t="s">
        <v>71</v>
      </c>
      <c r="B114" s="120" t="s">
        <v>224</v>
      </c>
      <c r="C114" s="187" t="s">
        <v>225</v>
      </c>
      <c r="D114" s="122" t="s">
        <v>106</v>
      </c>
      <c r="E114" s="123"/>
      <c r="F114" s="124"/>
      <c r="G114" s="125">
        <f t="shared" si="322"/>
        <v>0</v>
      </c>
      <c r="H114" s="123"/>
      <c r="I114" s="124"/>
      <c r="J114" s="125">
        <f t="shared" si="323"/>
        <v>0</v>
      </c>
      <c r="K114" s="123"/>
      <c r="L114" s="124"/>
      <c r="M114" s="125">
        <f t="shared" si="324"/>
        <v>0</v>
      </c>
      <c r="N114" s="123"/>
      <c r="O114" s="124"/>
      <c r="P114" s="125">
        <f t="shared" si="325"/>
        <v>0</v>
      </c>
      <c r="Q114" s="123"/>
      <c r="R114" s="124"/>
      <c r="S114" s="125">
        <f t="shared" si="326"/>
        <v>0</v>
      </c>
      <c r="T114" s="123"/>
      <c r="U114" s="124"/>
      <c r="V114" s="229">
        <f t="shared" si="327"/>
        <v>0</v>
      </c>
      <c r="W114" s="234">
        <f t="shared" si="328"/>
        <v>0</v>
      </c>
      <c r="X114" s="127">
        <f t="shared" si="329"/>
        <v>0</v>
      </c>
      <c r="Y114" s="127">
        <f t="shared" si="330"/>
        <v>0</v>
      </c>
      <c r="Z114" s="128" t="e">
        <f t="shared" si="331"/>
        <v>#DIV/0!</v>
      </c>
      <c r="AA114" s="129"/>
      <c r="AB114" s="131"/>
      <c r="AC114" s="131"/>
      <c r="AD114" s="131"/>
      <c r="AE114" s="131"/>
      <c r="AF114" s="131"/>
      <c r="AG114" s="131"/>
    </row>
    <row r="115" spans="1:33" ht="30" customHeight="1" x14ac:dyDescent="0.25">
      <c r="A115" s="119" t="s">
        <v>71</v>
      </c>
      <c r="B115" s="120" t="s">
        <v>226</v>
      </c>
      <c r="C115" s="187" t="s">
        <v>227</v>
      </c>
      <c r="D115" s="122" t="s">
        <v>106</v>
      </c>
      <c r="E115" s="123"/>
      <c r="F115" s="124"/>
      <c r="G115" s="125">
        <f t="shared" si="322"/>
        <v>0</v>
      </c>
      <c r="H115" s="123"/>
      <c r="I115" s="124"/>
      <c r="J115" s="125">
        <f t="shared" si="323"/>
        <v>0</v>
      </c>
      <c r="K115" s="123"/>
      <c r="L115" s="124"/>
      <c r="M115" s="125">
        <f t="shared" si="324"/>
        <v>0</v>
      </c>
      <c r="N115" s="123"/>
      <c r="O115" s="124"/>
      <c r="P115" s="125">
        <f t="shared" si="325"/>
        <v>0</v>
      </c>
      <c r="Q115" s="123"/>
      <c r="R115" s="124"/>
      <c r="S115" s="125">
        <f t="shared" si="326"/>
        <v>0</v>
      </c>
      <c r="T115" s="123"/>
      <c r="U115" s="124"/>
      <c r="V115" s="229">
        <f t="shared" si="327"/>
        <v>0</v>
      </c>
      <c r="W115" s="234">
        <f t="shared" si="328"/>
        <v>0</v>
      </c>
      <c r="X115" s="127">
        <f t="shared" si="329"/>
        <v>0</v>
      </c>
      <c r="Y115" s="127">
        <f t="shared" si="330"/>
        <v>0</v>
      </c>
      <c r="Z115" s="128" t="e">
        <f t="shared" si="331"/>
        <v>#DIV/0!</v>
      </c>
      <c r="AA115" s="129"/>
      <c r="AB115" s="131"/>
      <c r="AC115" s="131"/>
      <c r="AD115" s="131"/>
      <c r="AE115" s="131"/>
      <c r="AF115" s="131"/>
      <c r="AG115" s="131"/>
    </row>
    <row r="116" spans="1:33" ht="30" customHeight="1" x14ac:dyDescent="0.25">
      <c r="A116" s="119" t="s">
        <v>71</v>
      </c>
      <c r="B116" s="120" t="s">
        <v>228</v>
      </c>
      <c r="C116" s="187" t="s">
        <v>229</v>
      </c>
      <c r="D116" s="122" t="s">
        <v>106</v>
      </c>
      <c r="E116" s="123"/>
      <c r="F116" s="124"/>
      <c r="G116" s="125">
        <f t="shared" si="322"/>
        <v>0</v>
      </c>
      <c r="H116" s="123"/>
      <c r="I116" s="124"/>
      <c r="J116" s="125">
        <f t="shared" si="323"/>
        <v>0</v>
      </c>
      <c r="K116" s="123"/>
      <c r="L116" s="124"/>
      <c r="M116" s="125">
        <f t="shared" si="324"/>
        <v>0</v>
      </c>
      <c r="N116" s="123"/>
      <c r="O116" s="124"/>
      <c r="P116" s="125">
        <f t="shared" si="325"/>
        <v>0</v>
      </c>
      <c r="Q116" s="123"/>
      <c r="R116" s="124"/>
      <c r="S116" s="125">
        <f t="shared" si="326"/>
        <v>0</v>
      </c>
      <c r="T116" s="123"/>
      <c r="U116" s="124"/>
      <c r="V116" s="229">
        <f t="shared" si="327"/>
        <v>0</v>
      </c>
      <c r="W116" s="234">
        <f t="shared" si="328"/>
        <v>0</v>
      </c>
      <c r="X116" s="127">
        <f t="shared" si="329"/>
        <v>0</v>
      </c>
      <c r="Y116" s="127">
        <f t="shared" si="330"/>
        <v>0</v>
      </c>
      <c r="Z116" s="128" t="e">
        <f t="shared" si="331"/>
        <v>#DIV/0!</v>
      </c>
      <c r="AA116" s="129"/>
      <c r="AB116" s="131"/>
      <c r="AC116" s="131"/>
      <c r="AD116" s="131"/>
      <c r="AE116" s="131"/>
      <c r="AF116" s="131"/>
      <c r="AG116" s="131"/>
    </row>
    <row r="117" spans="1:33" ht="30" customHeight="1" x14ac:dyDescent="0.25">
      <c r="A117" s="119" t="s">
        <v>71</v>
      </c>
      <c r="B117" s="120" t="s">
        <v>230</v>
      </c>
      <c r="C117" s="187" t="s">
        <v>231</v>
      </c>
      <c r="D117" s="122" t="s">
        <v>106</v>
      </c>
      <c r="E117" s="123"/>
      <c r="F117" s="124"/>
      <c r="G117" s="125">
        <f t="shared" si="322"/>
        <v>0</v>
      </c>
      <c r="H117" s="123"/>
      <c r="I117" s="124"/>
      <c r="J117" s="125">
        <f t="shared" si="323"/>
        <v>0</v>
      </c>
      <c r="K117" s="123"/>
      <c r="L117" s="124"/>
      <c r="M117" s="125">
        <f t="shared" si="324"/>
        <v>0</v>
      </c>
      <c r="N117" s="123"/>
      <c r="O117" s="124"/>
      <c r="P117" s="125">
        <f t="shared" si="325"/>
        <v>0</v>
      </c>
      <c r="Q117" s="123"/>
      <c r="R117" s="124"/>
      <c r="S117" s="125">
        <f t="shared" si="326"/>
        <v>0</v>
      </c>
      <c r="T117" s="123"/>
      <c r="U117" s="124"/>
      <c r="V117" s="229">
        <f t="shared" si="327"/>
        <v>0</v>
      </c>
      <c r="W117" s="234">
        <f t="shared" si="328"/>
        <v>0</v>
      </c>
      <c r="X117" s="127">
        <f t="shared" si="329"/>
        <v>0</v>
      </c>
      <c r="Y117" s="127">
        <f t="shared" si="330"/>
        <v>0</v>
      </c>
      <c r="Z117" s="128" t="e">
        <f t="shared" si="331"/>
        <v>#DIV/0!</v>
      </c>
      <c r="AA117" s="129"/>
      <c r="AB117" s="131"/>
      <c r="AC117" s="131"/>
      <c r="AD117" s="131"/>
      <c r="AE117" s="131"/>
      <c r="AF117" s="131"/>
      <c r="AG117" s="131"/>
    </row>
    <row r="118" spans="1:33" ht="30" customHeight="1" x14ac:dyDescent="0.25">
      <c r="A118" s="132" t="s">
        <v>71</v>
      </c>
      <c r="B118" s="120" t="s">
        <v>232</v>
      </c>
      <c r="C118" s="163" t="s">
        <v>233</v>
      </c>
      <c r="D118" s="122" t="s">
        <v>106</v>
      </c>
      <c r="E118" s="135"/>
      <c r="F118" s="136"/>
      <c r="G118" s="125">
        <f t="shared" si="322"/>
        <v>0</v>
      </c>
      <c r="H118" s="135"/>
      <c r="I118" s="136"/>
      <c r="J118" s="125">
        <f t="shared" si="323"/>
        <v>0</v>
      </c>
      <c r="K118" s="123"/>
      <c r="L118" s="124"/>
      <c r="M118" s="125">
        <f t="shared" si="324"/>
        <v>0</v>
      </c>
      <c r="N118" s="123"/>
      <c r="O118" s="124"/>
      <c r="P118" s="125">
        <f t="shared" si="325"/>
        <v>0</v>
      </c>
      <c r="Q118" s="123"/>
      <c r="R118" s="124"/>
      <c r="S118" s="125">
        <f t="shared" si="326"/>
        <v>0</v>
      </c>
      <c r="T118" s="123"/>
      <c r="U118" s="124"/>
      <c r="V118" s="229">
        <f t="shared" si="327"/>
        <v>0</v>
      </c>
      <c r="W118" s="234">
        <f t="shared" si="328"/>
        <v>0</v>
      </c>
      <c r="X118" s="127">
        <f t="shared" si="329"/>
        <v>0</v>
      </c>
      <c r="Y118" s="127">
        <f t="shared" si="330"/>
        <v>0</v>
      </c>
      <c r="Z118" s="128" t="e">
        <f t="shared" si="331"/>
        <v>#DIV/0!</v>
      </c>
      <c r="AA118" s="139"/>
      <c r="AB118" s="131"/>
      <c r="AC118" s="131"/>
      <c r="AD118" s="131"/>
      <c r="AE118" s="131"/>
      <c r="AF118" s="131"/>
      <c r="AG118" s="131"/>
    </row>
    <row r="119" spans="1:33" ht="30" customHeight="1" x14ac:dyDescent="0.25">
      <c r="A119" s="132" t="s">
        <v>71</v>
      </c>
      <c r="B119" s="120" t="s">
        <v>234</v>
      </c>
      <c r="C119" s="163" t="s">
        <v>235</v>
      </c>
      <c r="D119" s="134" t="s">
        <v>106</v>
      </c>
      <c r="E119" s="123"/>
      <c r="F119" s="124"/>
      <c r="G119" s="125">
        <f t="shared" si="322"/>
        <v>0</v>
      </c>
      <c r="H119" s="123"/>
      <c r="I119" s="124"/>
      <c r="J119" s="125">
        <f t="shared" si="323"/>
        <v>0</v>
      </c>
      <c r="K119" s="123"/>
      <c r="L119" s="124"/>
      <c r="M119" s="125">
        <f t="shared" si="324"/>
        <v>0</v>
      </c>
      <c r="N119" s="123"/>
      <c r="O119" s="124"/>
      <c r="P119" s="125">
        <f t="shared" si="325"/>
        <v>0</v>
      </c>
      <c r="Q119" s="123"/>
      <c r="R119" s="124"/>
      <c r="S119" s="125">
        <f t="shared" si="326"/>
        <v>0</v>
      </c>
      <c r="T119" s="123"/>
      <c r="U119" s="124"/>
      <c r="V119" s="229">
        <f t="shared" si="327"/>
        <v>0</v>
      </c>
      <c r="W119" s="234">
        <f t="shared" si="328"/>
        <v>0</v>
      </c>
      <c r="X119" s="127">
        <f t="shared" si="329"/>
        <v>0</v>
      </c>
      <c r="Y119" s="127">
        <f t="shared" si="330"/>
        <v>0</v>
      </c>
      <c r="Z119" s="128" t="e">
        <f t="shared" si="331"/>
        <v>#DIV/0!</v>
      </c>
      <c r="AA119" s="129"/>
      <c r="AB119" s="131"/>
      <c r="AC119" s="131"/>
      <c r="AD119" s="131"/>
      <c r="AE119" s="131"/>
      <c r="AF119" s="131"/>
      <c r="AG119" s="131"/>
    </row>
    <row r="120" spans="1:33" ht="30" customHeight="1" x14ac:dyDescent="0.25">
      <c r="A120" s="132" t="s">
        <v>71</v>
      </c>
      <c r="B120" s="120" t="s">
        <v>236</v>
      </c>
      <c r="C120" s="235" t="s">
        <v>237</v>
      </c>
      <c r="D120" s="134"/>
      <c r="E120" s="135"/>
      <c r="F120" s="136">
        <v>0.22</v>
      </c>
      <c r="G120" s="137">
        <f t="shared" si="322"/>
        <v>0</v>
      </c>
      <c r="H120" s="135"/>
      <c r="I120" s="136">
        <v>0.22</v>
      </c>
      <c r="J120" s="137">
        <f t="shared" si="323"/>
        <v>0</v>
      </c>
      <c r="K120" s="135"/>
      <c r="L120" s="136">
        <v>0.22</v>
      </c>
      <c r="M120" s="137">
        <f t="shared" si="324"/>
        <v>0</v>
      </c>
      <c r="N120" s="135"/>
      <c r="O120" s="136">
        <v>0.22</v>
      </c>
      <c r="P120" s="137">
        <f t="shared" si="325"/>
        <v>0</v>
      </c>
      <c r="Q120" s="135"/>
      <c r="R120" s="136">
        <v>0.22</v>
      </c>
      <c r="S120" s="137">
        <f t="shared" si="326"/>
        <v>0</v>
      </c>
      <c r="T120" s="135"/>
      <c r="U120" s="136">
        <v>0.22</v>
      </c>
      <c r="V120" s="236">
        <f t="shared" si="327"/>
        <v>0</v>
      </c>
      <c r="W120" s="237">
        <f t="shared" si="328"/>
        <v>0</v>
      </c>
      <c r="X120" s="238">
        <f t="shared" si="329"/>
        <v>0</v>
      </c>
      <c r="Y120" s="238">
        <f t="shared" si="330"/>
        <v>0</v>
      </c>
      <c r="Z120" s="239" t="e">
        <f t="shared" si="331"/>
        <v>#DIV/0!</v>
      </c>
      <c r="AA120" s="152"/>
      <c r="AB120" s="7"/>
      <c r="AC120" s="7"/>
      <c r="AD120" s="7"/>
      <c r="AE120" s="7"/>
      <c r="AF120" s="7"/>
      <c r="AG120" s="7"/>
    </row>
    <row r="121" spans="1:33" ht="30" customHeight="1" x14ac:dyDescent="0.25">
      <c r="A121" s="166" t="s">
        <v>238</v>
      </c>
      <c r="B121" s="240"/>
      <c r="C121" s="168"/>
      <c r="D121" s="169"/>
      <c r="E121" s="173">
        <f>SUM(E110:E119)</f>
        <v>0</v>
      </c>
      <c r="F121" s="189"/>
      <c r="G121" s="172">
        <f>SUM(G110:G120)</f>
        <v>0</v>
      </c>
      <c r="H121" s="173">
        <f>SUM(H110:H119)</f>
        <v>0</v>
      </c>
      <c r="I121" s="189"/>
      <c r="J121" s="172">
        <f>SUM(J110:J120)</f>
        <v>0</v>
      </c>
      <c r="K121" s="190">
        <f>SUM(K110:K119)</f>
        <v>0</v>
      </c>
      <c r="L121" s="189"/>
      <c r="M121" s="172">
        <f>SUM(M110:M120)</f>
        <v>0</v>
      </c>
      <c r="N121" s="190">
        <f>SUM(N110:N119)</f>
        <v>0</v>
      </c>
      <c r="O121" s="189"/>
      <c r="P121" s="172">
        <f>SUM(P110:P120)</f>
        <v>0</v>
      </c>
      <c r="Q121" s="190">
        <f>SUM(Q110:Q119)</f>
        <v>0</v>
      </c>
      <c r="R121" s="189"/>
      <c r="S121" s="172">
        <f>SUM(S110:S120)</f>
        <v>0</v>
      </c>
      <c r="T121" s="190">
        <f>SUM(T110:T119)</f>
        <v>0</v>
      </c>
      <c r="U121" s="189"/>
      <c r="V121" s="174">
        <f t="shared" ref="V121:X121" si="332">SUM(V110:V120)</f>
        <v>0</v>
      </c>
      <c r="W121" s="224">
        <f t="shared" si="332"/>
        <v>0</v>
      </c>
      <c r="X121" s="225">
        <f t="shared" si="332"/>
        <v>0</v>
      </c>
      <c r="Y121" s="225">
        <f t="shared" si="330"/>
        <v>0</v>
      </c>
      <c r="Z121" s="225" t="e">
        <f t="shared" si="331"/>
        <v>#DIV/0!</v>
      </c>
      <c r="AA121" s="226"/>
      <c r="AB121" s="7"/>
      <c r="AC121" s="7"/>
      <c r="AD121" s="7"/>
      <c r="AE121" s="7"/>
      <c r="AF121" s="7"/>
      <c r="AG121" s="7"/>
    </row>
    <row r="122" spans="1:33" ht="30" customHeight="1" x14ac:dyDescent="0.25">
      <c r="A122" s="241" t="s">
        <v>66</v>
      </c>
      <c r="B122" s="208">
        <v>8</v>
      </c>
      <c r="C122" s="242" t="s">
        <v>239</v>
      </c>
      <c r="D122" s="181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227"/>
      <c r="X122" s="227"/>
      <c r="Y122" s="182"/>
      <c r="Z122" s="227"/>
      <c r="AA122" s="228"/>
      <c r="AB122" s="118"/>
      <c r="AC122" s="118"/>
      <c r="AD122" s="118"/>
      <c r="AE122" s="118"/>
      <c r="AF122" s="118"/>
      <c r="AG122" s="118"/>
    </row>
    <row r="123" spans="1:33" ht="30" customHeight="1" x14ac:dyDescent="0.25">
      <c r="A123" s="119" t="s">
        <v>71</v>
      </c>
      <c r="B123" s="120" t="s">
        <v>240</v>
      </c>
      <c r="C123" s="187" t="s">
        <v>241</v>
      </c>
      <c r="D123" s="122" t="s">
        <v>242</v>
      </c>
      <c r="E123" s="123"/>
      <c r="F123" s="124"/>
      <c r="G123" s="125">
        <f t="shared" ref="G123:G128" si="333">E123*F123</f>
        <v>0</v>
      </c>
      <c r="H123" s="123"/>
      <c r="I123" s="124"/>
      <c r="J123" s="125">
        <f t="shared" ref="J123:J128" si="334">H123*I123</f>
        <v>0</v>
      </c>
      <c r="K123" s="123"/>
      <c r="L123" s="124"/>
      <c r="M123" s="125">
        <f t="shared" ref="M123:M128" si="335">K123*L123</f>
        <v>0</v>
      </c>
      <c r="N123" s="123"/>
      <c r="O123" s="124"/>
      <c r="P123" s="125">
        <f t="shared" ref="P123:P128" si="336">N123*O123</f>
        <v>0</v>
      </c>
      <c r="Q123" s="123"/>
      <c r="R123" s="124"/>
      <c r="S123" s="125">
        <f t="shared" ref="S123:S128" si="337">Q123*R123</f>
        <v>0</v>
      </c>
      <c r="T123" s="123"/>
      <c r="U123" s="124"/>
      <c r="V123" s="229">
        <f t="shared" ref="V123:V128" si="338">T123*U123</f>
        <v>0</v>
      </c>
      <c r="W123" s="230">
        <f t="shared" ref="W123:W128" si="339">G123+M123+S123</f>
        <v>0</v>
      </c>
      <c r="X123" s="231">
        <f t="shared" ref="X123:X128" si="340">J123+P123+V123</f>
        <v>0</v>
      </c>
      <c r="Y123" s="231">
        <f t="shared" ref="Y123:Y129" si="341">W123-X123</f>
        <v>0</v>
      </c>
      <c r="Z123" s="232" t="e">
        <f t="shared" ref="Z123:Z129" si="342">Y123/W123</f>
        <v>#DIV/0!</v>
      </c>
      <c r="AA123" s="233"/>
      <c r="AB123" s="131"/>
      <c r="AC123" s="131"/>
      <c r="AD123" s="131"/>
      <c r="AE123" s="131"/>
      <c r="AF123" s="131"/>
      <c r="AG123" s="131"/>
    </row>
    <row r="124" spans="1:33" ht="30" customHeight="1" x14ac:dyDescent="0.25">
      <c r="A124" s="119" t="s">
        <v>71</v>
      </c>
      <c r="B124" s="120" t="s">
        <v>243</v>
      </c>
      <c r="C124" s="187" t="s">
        <v>244</v>
      </c>
      <c r="D124" s="122" t="s">
        <v>242</v>
      </c>
      <c r="E124" s="123"/>
      <c r="F124" s="124"/>
      <c r="G124" s="125">
        <f t="shared" si="333"/>
        <v>0</v>
      </c>
      <c r="H124" s="123"/>
      <c r="I124" s="124"/>
      <c r="J124" s="125">
        <f t="shared" si="334"/>
        <v>0</v>
      </c>
      <c r="K124" s="123"/>
      <c r="L124" s="124"/>
      <c r="M124" s="125">
        <f t="shared" si="335"/>
        <v>0</v>
      </c>
      <c r="N124" s="123"/>
      <c r="O124" s="124"/>
      <c r="P124" s="125">
        <f t="shared" si="336"/>
        <v>0</v>
      </c>
      <c r="Q124" s="123"/>
      <c r="R124" s="124"/>
      <c r="S124" s="125">
        <f t="shared" si="337"/>
        <v>0</v>
      </c>
      <c r="T124" s="123"/>
      <c r="U124" s="124"/>
      <c r="V124" s="229">
        <f t="shared" si="338"/>
        <v>0</v>
      </c>
      <c r="W124" s="234">
        <f t="shared" si="339"/>
        <v>0</v>
      </c>
      <c r="X124" s="127">
        <f t="shared" si="340"/>
        <v>0</v>
      </c>
      <c r="Y124" s="127">
        <f t="shared" si="341"/>
        <v>0</v>
      </c>
      <c r="Z124" s="128" t="e">
        <f t="shared" si="342"/>
        <v>#DIV/0!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 x14ac:dyDescent="0.25">
      <c r="A125" s="119" t="s">
        <v>71</v>
      </c>
      <c r="B125" s="120" t="s">
        <v>245</v>
      </c>
      <c r="C125" s="187" t="s">
        <v>246</v>
      </c>
      <c r="D125" s="122" t="s">
        <v>247</v>
      </c>
      <c r="E125" s="243"/>
      <c r="F125" s="244"/>
      <c r="G125" s="125">
        <f t="shared" si="333"/>
        <v>0</v>
      </c>
      <c r="H125" s="243"/>
      <c r="I125" s="244"/>
      <c r="J125" s="125">
        <f t="shared" si="334"/>
        <v>0</v>
      </c>
      <c r="K125" s="123"/>
      <c r="L125" s="124"/>
      <c r="M125" s="125">
        <f t="shared" si="335"/>
        <v>0</v>
      </c>
      <c r="N125" s="123"/>
      <c r="O125" s="124"/>
      <c r="P125" s="125">
        <f t="shared" si="336"/>
        <v>0</v>
      </c>
      <c r="Q125" s="123"/>
      <c r="R125" s="124"/>
      <c r="S125" s="125">
        <f t="shared" si="337"/>
        <v>0</v>
      </c>
      <c r="T125" s="123"/>
      <c r="U125" s="124"/>
      <c r="V125" s="229">
        <f t="shared" si="338"/>
        <v>0</v>
      </c>
      <c r="W125" s="245">
        <f t="shared" si="339"/>
        <v>0</v>
      </c>
      <c r="X125" s="127">
        <f t="shared" si="340"/>
        <v>0</v>
      </c>
      <c r="Y125" s="127">
        <f t="shared" si="341"/>
        <v>0</v>
      </c>
      <c r="Z125" s="128" t="e">
        <f t="shared" si="342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x14ac:dyDescent="0.25">
      <c r="A126" s="119" t="s">
        <v>71</v>
      </c>
      <c r="B126" s="120" t="s">
        <v>248</v>
      </c>
      <c r="C126" s="187" t="s">
        <v>249</v>
      </c>
      <c r="D126" s="122" t="s">
        <v>247</v>
      </c>
      <c r="E126" s="123"/>
      <c r="F126" s="124"/>
      <c r="G126" s="125">
        <f t="shared" si="333"/>
        <v>0</v>
      </c>
      <c r="H126" s="123"/>
      <c r="I126" s="124"/>
      <c r="J126" s="125">
        <f t="shared" si="334"/>
        <v>0</v>
      </c>
      <c r="K126" s="243"/>
      <c r="L126" s="244"/>
      <c r="M126" s="125">
        <f t="shared" si="335"/>
        <v>0</v>
      </c>
      <c r="N126" s="243"/>
      <c r="O126" s="244"/>
      <c r="P126" s="125">
        <f t="shared" si="336"/>
        <v>0</v>
      </c>
      <c r="Q126" s="243"/>
      <c r="R126" s="244"/>
      <c r="S126" s="125">
        <f t="shared" si="337"/>
        <v>0</v>
      </c>
      <c r="T126" s="243"/>
      <c r="U126" s="244"/>
      <c r="V126" s="229">
        <f t="shared" si="338"/>
        <v>0</v>
      </c>
      <c r="W126" s="245">
        <f t="shared" si="339"/>
        <v>0</v>
      </c>
      <c r="X126" s="127">
        <f t="shared" si="340"/>
        <v>0</v>
      </c>
      <c r="Y126" s="127">
        <f t="shared" si="341"/>
        <v>0</v>
      </c>
      <c r="Z126" s="128" t="e">
        <f t="shared" si="342"/>
        <v>#DIV/0!</v>
      </c>
      <c r="AA126" s="129"/>
      <c r="AB126" s="131"/>
      <c r="AC126" s="131"/>
      <c r="AD126" s="131"/>
      <c r="AE126" s="131"/>
      <c r="AF126" s="131"/>
      <c r="AG126" s="131"/>
    </row>
    <row r="127" spans="1:33" ht="30" customHeight="1" x14ac:dyDescent="0.25">
      <c r="A127" s="119" t="s">
        <v>71</v>
      </c>
      <c r="B127" s="120" t="s">
        <v>250</v>
      </c>
      <c r="C127" s="187" t="s">
        <v>251</v>
      </c>
      <c r="D127" s="122" t="s">
        <v>247</v>
      </c>
      <c r="E127" s="123"/>
      <c r="F127" s="124"/>
      <c r="G127" s="125">
        <f t="shared" si="333"/>
        <v>0</v>
      </c>
      <c r="H127" s="123"/>
      <c r="I127" s="124"/>
      <c r="J127" s="125">
        <f t="shared" si="334"/>
        <v>0</v>
      </c>
      <c r="K127" s="123"/>
      <c r="L127" s="124"/>
      <c r="M127" s="125">
        <f t="shared" si="335"/>
        <v>0</v>
      </c>
      <c r="N127" s="123"/>
      <c r="O127" s="124"/>
      <c r="P127" s="125">
        <f t="shared" si="336"/>
        <v>0</v>
      </c>
      <c r="Q127" s="123"/>
      <c r="R127" s="124"/>
      <c r="S127" s="125">
        <f t="shared" si="337"/>
        <v>0</v>
      </c>
      <c r="T127" s="123"/>
      <c r="U127" s="124"/>
      <c r="V127" s="229">
        <f t="shared" si="338"/>
        <v>0</v>
      </c>
      <c r="W127" s="234">
        <f t="shared" si="339"/>
        <v>0</v>
      </c>
      <c r="X127" s="127">
        <f t="shared" si="340"/>
        <v>0</v>
      </c>
      <c r="Y127" s="127">
        <f t="shared" si="341"/>
        <v>0</v>
      </c>
      <c r="Z127" s="128" t="e">
        <f t="shared" si="342"/>
        <v>#DIV/0!</v>
      </c>
      <c r="AA127" s="129"/>
      <c r="AB127" s="131"/>
      <c r="AC127" s="131"/>
      <c r="AD127" s="131"/>
      <c r="AE127" s="131"/>
      <c r="AF127" s="131"/>
      <c r="AG127" s="131"/>
    </row>
    <row r="128" spans="1:33" ht="30" customHeight="1" x14ac:dyDescent="0.25">
      <c r="A128" s="132" t="s">
        <v>71</v>
      </c>
      <c r="B128" s="154" t="s">
        <v>252</v>
      </c>
      <c r="C128" s="164" t="s">
        <v>253</v>
      </c>
      <c r="D128" s="134"/>
      <c r="E128" s="135"/>
      <c r="F128" s="136">
        <v>0.22</v>
      </c>
      <c r="G128" s="137">
        <f t="shared" si="333"/>
        <v>0</v>
      </c>
      <c r="H128" s="135"/>
      <c r="I128" s="136">
        <v>0.22</v>
      </c>
      <c r="J128" s="137">
        <f t="shared" si="334"/>
        <v>0</v>
      </c>
      <c r="K128" s="135"/>
      <c r="L128" s="136">
        <v>0.22</v>
      </c>
      <c r="M128" s="137">
        <f t="shared" si="335"/>
        <v>0</v>
      </c>
      <c r="N128" s="135"/>
      <c r="O128" s="136">
        <v>0.22</v>
      </c>
      <c r="P128" s="137">
        <f t="shared" si="336"/>
        <v>0</v>
      </c>
      <c r="Q128" s="135"/>
      <c r="R128" s="136">
        <v>0.22</v>
      </c>
      <c r="S128" s="137">
        <f t="shared" si="337"/>
        <v>0</v>
      </c>
      <c r="T128" s="135"/>
      <c r="U128" s="136">
        <v>0.22</v>
      </c>
      <c r="V128" s="236">
        <f t="shared" si="338"/>
        <v>0</v>
      </c>
      <c r="W128" s="237">
        <f t="shared" si="339"/>
        <v>0</v>
      </c>
      <c r="X128" s="238">
        <f t="shared" si="340"/>
        <v>0</v>
      </c>
      <c r="Y128" s="238">
        <f t="shared" si="341"/>
        <v>0</v>
      </c>
      <c r="Z128" s="239" t="e">
        <f t="shared" si="342"/>
        <v>#DIV/0!</v>
      </c>
      <c r="AA128" s="152"/>
      <c r="AB128" s="7"/>
      <c r="AC128" s="7"/>
      <c r="AD128" s="7"/>
      <c r="AE128" s="7"/>
      <c r="AF128" s="7"/>
      <c r="AG128" s="7"/>
    </row>
    <row r="129" spans="1:33" ht="30" customHeight="1" x14ac:dyDescent="0.25">
      <c r="A129" s="166" t="s">
        <v>254</v>
      </c>
      <c r="B129" s="246"/>
      <c r="C129" s="168"/>
      <c r="D129" s="169"/>
      <c r="E129" s="173">
        <f>SUM(E123:E127)</f>
        <v>0</v>
      </c>
      <c r="F129" s="189"/>
      <c r="G129" s="173">
        <f>SUM(G123:G128)</f>
        <v>0</v>
      </c>
      <c r="H129" s="173">
        <f>SUM(H123:H127)</f>
        <v>0</v>
      </c>
      <c r="I129" s="189"/>
      <c r="J129" s="173">
        <f>SUM(J123:J128)</f>
        <v>0</v>
      </c>
      <c r="K129" s="173">
        <f>SUM(K123:K127)</f>
        <v>0</v>
      </c>
      <c r="L129" s="189"/>
      <c r="M129" s="173">
        <f>SUM(M123:M128)</f>
        <v>0</v>
      </c>
      <c r="N129" s="173">
        <f>SUM(N123:N127)</f>
        <v>0</v>
      </c>
      <c r="O129" s="189"/>
      <c r="P129" s="173">
        <f>SUM(P123:P128)</f>
        <v>0</v>
      </c>
      <c r="Q129" s="173">
        <f>SUM(Q123:Q127)</f>
        <v>0</v>
      </c>
      <c r="R129" s="189"/>
      <c r="S129" s="173">
        <f>SUM(S123:S128)</f>
        <v>0</v>
      </c>
      <c r="T129" s="173">
        <f>SUM(T123:T127)</f>
        <v>0</v>
      </c>
      <c r="U129" s="189"/>
      <c r="V129" s="247">
        <f t="shared" ref="V129:X129" si="343">SUM(V123:V128)</f>
        <v>0</v>
      </c>
      <c r="W129" s="224">
        <f t="shared" si="343"/>
        <v>0</v>
      </c>
      <c r="X129" s="225">
        <f t="shared" si="343"/>
        <v>0</v>
      </c>
      <c r="Y129" s="225">
        <f t="shared" si="341"/>
        <v>0</v>
      </c>
      <c r="Z129" s="225" t="e">
        <f t="shared" si="342"/>
        <v>#DIV/0!</v>
      </c>
      <c r="AA129" s="226"/>
      <c r="AB129" s="7"/>
      <c r="AC129" s="7"/>
      <c r="AD129" s="7"/>
      <c r="AE129" s="7"/>
      <c r="AF129" s="7"/>
      <c r="AG129" s="7"/>
    </row>
    <row r="130" spans="1:33" ht="30" customHeight="1" x14ac:dyDescent="0.25">
      <c r="A130" s="178" t="s">
        <v>66</v>
      </c>
      <c r="B130" s="179">
        <v>9</v>
      </c>
      <c r="C130" s="180" t="s">
        <v>255</v>
      </c>
      <c r="D130" s="181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248"/>
      <c r="X130" s="248"/>
      <c r="Y130" s="210"/>
      <c r="Z130" s="248"/>
      <c r="AA130" s="249"/>
      <c r="AB130" s="7"/>
      <c r="AC130" s="7"/>
      <c r="AD130" s="7"/>
      <c r="AE130" s="7"/>
      <c r="AF130" s="7"/>
      <c r="AG130" s="7"/>
    </row>
    <row r="131" spans="1:33" ht="30" customHeight="1" x14ac:dyDescent="0.25">
      <c r="A131" s="250" t="s">
        <v>71</v>
      </c>
      <c r="B131" s="251">
        <v>43839</v>
      </c>
      <c r="C131" s="252" t="s">
        <v>256</v>
      </c>
      <c r="D131" s="253"/>
      <c r="E131" s="254"/>
      <c r="F131" s="255"/>
      <c r="G131" s="256">
        <f t="shared" ref="G131:G136" si="344">E131*F131</f>
        <v>0</v>
      </c>
      <c r="H131" s="254"/>
      <c r="I131" s="255"/>
      <c r="J131" s="256">
        <f t="shared" ref="J131:J136" si="345">H131*I131</f>
        <v>0</v>
      </c>
      <c r="K131" s="257"/>
      <c r="L131" s="255"/>
      <c r="M131" s="256">
        <f t="shared" ref="M131:M136" si="346">K131*L131</f>
        <v>0</v>
      </c>
      <c r="N131" s="257"/>
      <c r="O131" s="255"/>
      <c r="P131" s="256">
        <f t="shared" ref="P131:P136" si="347">N131*O131</f>
        <v>0</v>
      </c>
      <c r="Q131" s="257"/>
      <c r="R131" s="255"/>
      <c r="S131" s="256">
        <f t="shared" ref="S131:S136" si="348">Q131*R131</f>
        <v>0</v>
      </c>
      <c r="T131" s="257"/>
      <c r="U131" s="255"/>
      <c r="V131" s="256">
        <f t="shared" ref="V131:V136" si="349">T131*U131</f>
        <v>0</v>
      </c>
      <c r="W131" s="231">
        <f t="shared" ref="W131:W136" si="350">G131+M131+S131</f>
        <v>0</v>
      </c>
      <c r="X131" s="127">
        <f t="shared" ref="X131:X136" si="351">J131+P131+V131</f>
        <v>0</v>
      </c>
      <c r="Y131" s="127">
        <f t="shared" ref="Y131:Y137" si="352">W131-X131</f>
        <v>0</v>
      </c>
      <c r="Z131" s="128" t="e">
        <f t="shared" ref="Z131:Z137" si="353">Y131/W131</f>
        <v>#DIV/0!</v>
      </c>
      <c r="AA131" s="233"/>
      <c r="AB131" s="130"/>
      <c r="AC131" s="131"/>
      <c r="AD131" s="131"/>
      <c r="AE131" s="131"/>
      <c r="AF131" s="131"/>
      <c r="AG131" s="131"/>
    </row>
    <row r="132" spans="1:33" ht="30" customHeight="1" x14ac:dyDescent="0.25">
      <c r="A132" s="119" t="s">
        <v>71</v>
      </c>
      <c r="B132" s="258">
        <v>43870</v>
      </c>
      <c r="C132" s="187" t="s">
        <v>257</v>
      </c>
      <c r="D132" s="259"/>
      <c r="E132" s="260"/>
      <c r="F132" s="124"/>
      <c r="G132" s="125">
        <f t="shared" si="344"/>
        <v>0</v>
      </c>
      <c r="H132" s="260"/>
      <c r="I132" s="124"/>
      <c r="J132" s="125">
        <f t="shared" si="345"/>
        <v>0</v>
      </c>
      <c r="K132" s="123"/>
      <c r="L132" s="124"/>
      <c r="M132" s="125">
        <f t="shared" si="346"/>
        <v>0</v>
      </c>
      <c r="N132" s="123"/>
      <c r="O132" s="124"/>
      <c r="P132" s="125">
        <f t="shared" si="347"/>
        <v>0</v>
      </c>
      <c r="Q132" s="123"/>
      <c r="R132" s="124"/>
      <c r="S132" s="125">
        <f t="shared" si="348"/>
        <v>0</v>
      </c>
      <c r="T132" s="123"/>
      <c r="U132" s="124"/>
      <c r="V132" s="125">
        <f t="shared" si="349"/>
        <v>0</v>
      </c>
      <c r="W132" s="126">
        <f t="shared" si="350"/>
        <v>0</v>
      </c>
      <c r="X132" s="127">
        <f t="shared" si="351"/>
        <v>0</v>
      </c>
      <c r="Y132" s="127">
        <f t="shared" si="352"/>
        <v>0</v>
      </c>
      <c r="Z132" s="128" t="e">
        <f t="shared" si="353"/>
        <v>#DIV/0!</v>
      </c>
      <c r="AA132" s="129"/>
      <c r="AB132" s="131"/>
      <c r="AC132" s="131"/>
      <c r="AD132" s="131"/>
      <c r="AE132" s="131"/>
      <c r="AF132" s="131"/>
      <c r="AG132" s="131"/>
    </row>
    <row r="133" spans="1:33" ht="25.5" x14ac:dyDescent="0.25">
      <c r="A133" s="119" t="s">
        <v>71</v>
      </c>
      <c r="B133" s="258">
        <v>43899</v>
      </c>
      <c r="C133" s="187" t="s">
        <v>356</v>
      </c>
      <c r="D133" s="259"/>
      <c r="E133" s="260"/>
      <c r="F133" s="124"/>
      <c r="G133" s="125">
        <f t="shared" si="344"/>
        <v>0</v>
      </c>
      <c r="H133" s="260">
        <v>0</v>
      </c>
      <c r="I133" s="124">
        <v>0</v>
      </c>
      <c r="J133" s="125">
        <f t="shared" si="345"/>
        <v>0</v>
      </c>
      <c r="K133" s="123"/>
      <c r="L133" s="124"/>
      <c r="M133" s="125">
        <f t="shared" si="346"/>
        <v>0</v>
      </c>
      <c r="N133" s="123"/>
      <c r="O133" s="124"/>
      <c r="P133" s="125">
        <f t="shared" si="347"/>
        <v>0</v>
      </c>
      <c r="Q133" s="123"/>
      <c r="R133" s="124"/>
      <c r="S133" s="125">
        <f t="shared" si="348"/>
        <v>0</v>
      </c>
      <c r="T133" s="123"/>
      <c r="U133" s="124"/>
      <c r="V133" s="125">
        <f t="shared" si="349"/>
        <v>0</v>
      </c>
      <c r="W133" s="126">
        <f t="shared" si="350"/>
        <v>0</v>
      </c>
      <c r="X133" s="127">
        <f t="shared" si="351"/>
        <v>0</v>
      </c>
      <c r="Y133" s="127">
        <f t="shared" si="352"/>
        <v>0</v>
      </c>
      <c r="Z133" s="128" t="e">
        <f t="shared" si="353"/>
        <v>#DIV/0!</v>
      </c>
      <c r="AA133" s="129"/>
      <c r="AB133" s="131"/>
      <c r="AC133" s="131"/>
      <c r="AD133" s="131"/>
      <c r="AE133" s="131"/>
      <c r="AF133" s="131"/>
      <c r="AG133" s="131"/>
    </row>
    <row r="134" spans="1:33" ht="216.75" customHeight="1" x14ac:dyDescent="0.25">
      <c r="A134" s="119" t="s">
        <v>71</v>
      </c>
      <c r="B134" s="258">
        <v>43930</v>
      </c>
      <c r="C134" s="187" t="s">
        <v>357</v>
      </c>
      <c r="D134" s="259" t="s">
        <v>136</v>
      </c>
      <c r="E134" s="260">
        <v>1</v>
      </c>
      <c r="F134" s="124">
        <v>18000</v>
      </c>
      <c r="G134" s="125">
        <f t="shared" si="344"/>
        <v>18000</v>
      </c>
      <c r="H134" s="260">
        <v>1</v>
      </c>
      <c r="I134" s="124">
        <v>16200</v>
      </c>
      <c r="J134" s="125">
        <f t="shared" si="345"/>
        <v>16200</v>
      </c>
      <c r="K134" s="123"/>
      <c r="L134" s="124"/>
      <c r="M134" s="125">
        <f t="shared" si="346"/>
        <v>0</v>
      </c>
      <c r="N134" s="123"/>
      <c r="O134" s="124"/>
      <c r="P134" s="125">
        <f t="shared" si="347"/>
        <v>0</v>
      </c>
      <c r="Q134" s="123"/>
      <c r="R134" s="124"/>
      <c r="S134" s="125">
        <f t="shared" si="348"/>
        <v>0</v>
      </c>
      <c r="T134" s="123"/>
      <c r="U134" s="124"/>
      <c r="V134" s="125">
        <f t="shared" si="349"/>
        <v>0</v>
      </c>
      <c r="W134" s="126">
        <f t="shared" si="350"/>
        <v>18000</v>
      </c>
      <c r="X134" s="127">
        <f t="shared" si="351"/>
        <v>16200</v>
      </c>
      <c r="Y134" s="127">
        <f t="shared" si="352"/>
        <v>1800</v>
      </c>
      <c r="Z134" s="128">
        <f t="shared" si="353"/>
        <v>0.1</v>
      </c>
      <c r="AA134" s="129" t="s">
        <v>342</v>
      </c>
      <c r="AB134" s="131"/>
      <c r="AC134" s="131"/>
      <c r="AD134" s="131"/>
      <c r="AE134" s="131"/>
      <c r="AF134" s="131"/>
      <c r="AG134" s="131"/>
    </row>
    <row r="135" spans="1:33" ht="30" customHeight="1" x14ac:dyDescent="0.25">
      <c r="A135" s="132" t="s">
        <v>71</v>
      </c>
      <c r="B135" s="258">
        <v>43960</v>
      </c>
      <c r="C135" s="163" t="s">
        <v>258</v>
      </c>
      <c r="D135" s="261"/>
      <c r="E135" s="262"/>
      <c r="F135" s="136"/>
      <c r="G135" s="137">
        <f t="shared" si="344"/>
        <v>0</v>
      </c>
      <c r="H135" s="262"/>
      <c r="I135" s="136"/>
      <c r="J135" s="137">
        <f t="shared" si="345"/>
        <v>0</v>
      </c>
      <c r="K135" s="135"/>
      <c r="L135" s="136"/>
      <c r="M135" s="137">
        <f t="shared" si="346"/>
        <v>0</v>
      </c>
      <c r="N135" s="135"/>
      <c r="O135" s="136"/>
      <c r="P135" s="137">
        <f t="shared" si="347"/>
        <v>0</v>
      </c>
      <c r="Q135" s="135"/>
      <c r="R135" s="136"/>
      <c r="S135" s="137">
        <f t="shared" si="348"/>
        <v>0</v>
      </c>
      <c r="T135" s="135"/>
      <c r="U135" s="136"/>
      <c r="V135" s="137">
        <f t="shared" si="349"/>
        <v>0</v>
      </c>
      <c r="W135" s="138">
        <f t="shared" si="350"/>
        <v>0</v>
      </c>
      <c r="X135" s="127">
        <f t="shared" si="351"/>
        <v>0</v>
      </c>
      <c r="Y135" s="127">
        <f t="shared" si="352"/>
        <v>0</v>
      </c>
      <c r="Z135" s="128" t="e">
        <f>Y135/W135</f>
        <v>#DIV/0!</v>
      </c>
      <c r="AA135" s="139"/>
      <c r="AB135" s="131"/>
      <c r="AC135" s="131"/>
      <c r="AD135" s="131"/>
      <c r="AE135" s="131"/>
      <c r="AF135" s="131"/>
      <c r="AG135" s="131"/>
    </row>
    <row r="136" spans="1:33" ht="30" customHeight="1" x14ac:dyDescent="0.25">
      <c r="A136" s="132" t="s">
        <v>71</v>
      </c>
      <c r="B136" s="258">
        <v>43991</v>
      </c>
      <c r="C136" s="235" t="s">
        <v>259</v>
      </c>
      <c r="D136" s="148"/>
      <c r="E136" s="135"/>
      <c r="F136" s="136">
        <v>0.22</v>
      </c>
      <c r="G136" s="137">
        <f t="shared" si="344"/>
        <v>0</v>
      </c>
      <c r="H136" s="135"/>
      <c r="I136" s="136">
        <v>0.22</v>
      </c>
      <c r="J136" s="137">
        <f t="shared" si="345"/>
        <v>0</v>
      </c>
      <c r="K136" s="135"/>
      <c r="L136" s="136">
        <v>0.22</v>
      </c>
      <c r="M136" s="137">
        <f t="shared" si="346"/>
        <v>0</v>
      </c>
      <c r="N136" s="135"/>
      <c r="O136" s="136">
        <v>0.22</v>
      </c>
      <c r="P136" s="137">
        <f t="shared" si="347"/>
        <v>0</v>
      </c>
      <c r="Q136" s="135"/>
      <c r="R136" s="136">
        <v>0.22</v>
      </c>
      <c r="S136" s="137">
        <f t="shared" si="348"/>
        <v>0</v>
      </c>
      <c r="T136" s="135"/>
      <c r="U136" s="136">
        <v>0.22</v>
      </c>
      <c r="V136" s="137">
        <f t="shared" si="349"/>
        <v>0</v>
      </c>
      <c r="W136" s="138">
        <f t="shared" si="350"/>
        <v>0</v>
      </c>
      <c r="X136" s="165">
        <f t="shared" si="351"/>
        <v>0</v>
      </c>
      <c r="Y136" s="165">
        <f t="shared" si="352"/>
        <v>0</v>
      </c>
      <c r="Z136" s="223" t="e">
        <f t="shared" si="353"/>
        <v>#DIV/0!</v>
      </c>
      <c r="AA136" s="139"/>
      <c r="AB136" s="7"/>
      <c r="AC136" s="7"/>
      <c r="AD136" s="7"/>
      <c r="AE136" s="7"/>
      <c r="AF136" s="7"/>
      <c r="AG136" s="7"/>
    </row>
    <row r="137" spans="1:33" ht="30" customHeight="1" x14ac:dyDescent="0.25">
      <c r="A137" s="166" t="s">
        <v>260</v>
      </c>
      <c r="B137" s="167"/>
      <c r="C137" s="168"/>
      <c r="D137" s="169"/>
      <c r="E137" s="173">
        <f>SUM(E131:E135)</f>
        <v>1</v>
      </c>
      <c r="F137" s="189"/>
      <c r="G137" s="172">
        <f>SUM(G131:G136)</f>
        <v>18000</v>
      </c>
      <c r="H137" s="173">
        <f>SUM(H131:H135)</f>
        <v>1</v>
      </c>
      <c r="I137" s="189"/>
      <c r="J137" s="172">
        <f>SUM(J131:J136)</f>
        <v>16200</v>
      </c>
      <c r="K137" s="190">
        <f>SUM(K131:K135)</f>
        <v>0</v>
      </c>
      <c r="L137" s="189"/>
      <c r="M137" s="172">
        <f>SUM(M131:M136)</f>
        <v>0</v>
      </c>
      <c r="N137" s="190">
        <f>SUM(N131:N135)</f>
        <v>0</v>
      </c>
      <c r="O137" s="189"/>
      <c r="P137" s="172">
        <f>SUM(P131:P136)</f>
        <v>0</v>
      </c>
      <c r="Q137" s="190">
        <f>SUM(Q131:Q135)</f>
        <v>0</v>
      </c>
      <c r="R137" s="189"/>
      <c r="S137" s="172">
        <f>SUM(S131:S136)</f>
        <v>0</v>
      </c>
      <c r="T137" s="190">
        <f>SUM(T131:T135)</f>
        <v>0</v>
      </c>
      <c r="U137" s="189"/>
      <c r="V137" s="174">
        <f t="shared" ref="V137:X137" si="354">SUM(V131:V136)</f>
        <v>0</v>
      </c>
      <c r="W137" s="224">
        <f t="shared" si="354"/>
        <v>18000</v>
      </c>
      <c r="X137" s="225">
        <f t="shared" si="354"/>
        <v>16200</v>
      </c>
      <c r="Y137" s="225">
        <f t="shared" si="352"/>
        <v>1800</v>
      </c>
      <c r="Z137" s="225">
        <f t="shared" si="353"/>
        <v>0.1</v>
      </c>
      <c r="AA137" s="226"/>
      <c r="AB137" s="7"/>
      <c r="AC137" s="7"/>
      <c r="AD137" s="7"/>
      <c r="AE137" s="7"/>
      <c r="AF137" s="7"/>
      <c r="AG137" s="7"/>
    </row>
    <row r="138" spans="1:33" ht="30" customHeight="1" x14ac:dyDescent="0.25">
      <c r="A138" s="178" t="s">
        <v>66</v>
      </c>
      <c r="B138" s="208">
        <v>10</v>
      </c>
      <c r="C138" s="263" t="s">
        <v>261</v>
      </c>
      <c r="D138" s="181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227"/>
      <c r="X138" s="227"/>
      <c r="Y138" s="182"/>
      <c r="Z138" s="227"/>
      <c r="AA138" s="228"/>
      <c r="AB138" s="7"/>
      <c r="AC138" s="7"/>
      <c r="AD138" s="7"/>
      <c r="AE138" s="7"/>
      <c r="AF138" s="7"/>
      <c r="AG138" s="7"/>
    </row>
    <row r="139" spans="1:33" ht="30" customHeight="1" x14ac:dyDescent="0.25">
      <c r="A139" s="119" t="s">
        <v>71</v>
      </c>
      <c r="B139" s="258">
        <v>43840</v>
      </c>
      <c r="C139" s="264" t="s">
        <v>262</v>
      </c>
      <c r="D139" s="253"/>
      <c r="E139" s="265"/>
      <c r="F139" s="160"/>
      <c r="G139" s="161">
        <f t="shared" ref="G139:G143" si="355">E139*F139</f>
        <v>0</v>
      </c>
      <c r="H139" s="265"/>
      <c r="I139" s="160"/>
      <c r="J139" s="161">
        <f t="shared" ref="J139:J143" si="356">H139*I139</f>
        <v>0</v>
      </c>
      <c r="K139" s="159"/>
      <c r="L139" s="160"/>
      <c r="M139" s="161">
        <f t="shared" ref="M139:M143" si="357">K139*L139</f>
        <v>0</v>
      </c>
      <c r="N139" s="159"/>
      <c r="O139" s="160"/>
      <c r="P139" s="161">
        <f t="shared" ref="P139:P143" si="358">N139*O139</f>
        <v>0</v>
      </c>
      <c r="Q139" s="159"/>
      <c r="R139" s="160"/>
      <c r="S139" s="161">
        <f t="shared" ref="S139:S143" si="359">Q139*R139</f>
        <v>0</v>
      </c>
      <c r="T139" s="159"/>
      <c r="U139" s="160"/>
      <c r="V139" s="266">
        <f t="shared" ref="V139:V143" si="360">T139*U139</f>
        <v>0</v>
      </c>
      <c r="W139" s="267">
        <f t="shared" ref="W139:W143" si="361">G139+M139+S139</f>
        <v>0</v>
      </c>
      <c r="X139" s="231">
        <f t="shared" ref="X139:X143" si="362">J139+P139+V139</f>
        <v>0</v>
      </c>
      <c r="Y139" s="231">
        <f t="shared" ref="Y139:Y144" si="363">W139-X139</f>
        <v>0</v>
      </c>
      <c r="Z139" s="232" t="e">
        <f t="shared" ref="Z139:Z144" si="364">Y139/W139</f>
        <v>#DIV/0!</v>
      </c>
      <c r="AA139" s="268"/>
      <c r="AB139" s="131"/>
      <c r="AC139" s="131"/>
      <c r="AD139" s="131"/>
      <c r="AE139" s="131"/>
      <c r="AF139" s="131"/>
      <c r="AG139" s="131"/>
    </row>
    <row r="140" spans="1:33" ht="30" customHeight="1" x14ac:dyDescent="0.25">
      <c r="A140" s="119" t="s">
        <v>71</v>
      </c>
      <c r="B140" s="258">
        <v>43871</v>
      </c>
      <c r="C140" s="264" t="s">
        <v>262</v>
      </c>
      <c r="D140" s="259"/>
      <c r="E140" s="260"/>
      <c r="F140" s="124"/>
      <c r="G140" s="125">
        <f t="shared" si="355"/>
        <v>0</v>
      </c>
      <c r="H140" s="260"/>
      <c r="I140" s="124"/>
      <c r="J140" s="125">
        <f t="shared" si="356"/>
        <v>0</v>
      </c>
      <c r="K140" s="123"/>
      <c r="L140" s="124"/>
      <c r="M140" s="125">
        <f t="shared" si="357"/>
        <v>0</v>
      </c>
      <c r="N140" s="123"/>
      <c r="O140" s="124"/>
      <c r="P140" s="125">
        <f t="shared" si="358"/>
        <v>0</v>
      </c>
      <c r="Q140" s="123"/>
      <c r="R140" s="124"/>
      <c r="S140" s="125">
        <f t="shared" si="359"/>
        <v>0</v>
      </c>
      <c r="T140" s="123"/>
      <c r="U140" s="124"/>
      <c r="V140" s="229">
        <f t="shared" si="360"/>
        <v>0</v>
      </c>
      <c r="W140" s="234">
        <f t="shared" si="361"/>
        <v>0</v>
      </c>
      <c r="X140" s="127">
        <f t="shared" si="362"/>
        <v>0</v>
      </c>
      <c r="Y140" s="127">
        <f t="shared" si="363"/>
        <v>0</v>
      </c>
      <c r="Z140" s="128" t="e">
        <f t="shared" si="364"/>
        <v>#DIV/0!</v>
      </c>
      <c r="AA140" s="129"/>
      <c r="AB140" s="131"/>
      <c r="AC140" s="131"/>
      <c r="AD140" s="131"/>
      <c r="AE140" s="131"/>
      <c r="AF140" s="131"/>
      <c r="AG140" s="131"/>
    </row>
    <row r="141" spans="1:33" ht="30" customHeight="1" x14ac:dyDescent="0.25">
      <c r="A141" s="119" t="s">
        <v>71</v>
      </c>
      <c r="B141" s="258">
        <v>43900</v>
      </c>
      <c r="C141" s="264" t="s">
        <v>262</v>
      </c>
      <c r="D141" s="259"/>
      <c r="E141" s="260"/>
      <c r="F141" s="124"/>
      <c r="G141" s="125">
        <f t="shared" si="355"/>
        <v>0</v>
      </c>
      <c r="H141" s="260"/>
      <c r="I141" s="124"/>
      <c r="J141" s="125">
        <f t="shared" si="356"/>
        <v>0</v>
      </c>
      <c r="K141" s="123"/>
      <c r="L141" s="124"/>
      <c r="M141" s="125">
        <f t="shared" si="357"/>
        <v>0</v>
      </c>
      <c r="N141" s="123"/>
      <c r="O141" s="124"/>
      <c r="P141" s="125">
        <f t="shared" si="358"/>
        <v>0</v>
      </c>
      <c r="Q141" s="123"/>
      <c r="R141" s="124"/>
      <c r="S141" s="125">
        <f t="shared" si="359"/>
        <v>0</v>
      </c>
      <c r="T141" s="123"/>
      <c r="U141" s="124"/>
      <c r="V141" s="229">
        <f t="shared" si="360"/>
        <v>0</v>
      </c>
      <c r="W141" s="234">
        <f t="shared" si="361"/>
        <v>0</v>
      </c>
      <c r="X141" s="127">
        <f t="shared" si="362"/>
        <v>0</v>
      </c>
      <c r="Y141" s="127">
        <f t="shared" si="363"/>
        <v>0</v>
      </c>
      <c r="Z141" s="128" t="e">
        <f t="shared" si="364"/>
        <v>#DIV/0!</v>
      </c>
      <c r="AA141" s="129"/>
      <c r="AB141" s="131"/>
      <c r="AC141" s="131"/>
      <c r="AD141" s="131"/>
      <c r="AE141" s="131"/>
      <c r="AF141" s="131"/>
      <c r="AG141" s="131"/>
    </row>
    <row r="142" spans="1:33" ht="30" customHeight="1" x14ac:dyDescent="0.25">
      <c r="A142" s="132" t="s">
        <v>71</v>
      </c>
      <c r="B142" s="269">
        <v>43931</v>
      </c>
      <c r="C142" s="163" t="s">
        <v>263</v>
      </c>
      <c r="D142" s="261" t="s">
        <v>74</v>
      </c>
      <c r="E142" s="262"/>
      <c r="F142" s="136"/>
      <c r="G142" s="125">
        <f t="shared" si="355"/>
        <v>0</v>
      </c>
      <c r="H142" s="262"/>
      <c r="I142" s="136"/>
      <c r="J142" s="125">
        <f t="shared" si="356"/>
        <v>0</v>
      </c>
      <c r="K142" s="135"/>
      <c r="L142" s="136"/>
      <c r="M142" s="137">
        <f t="shared" si="357"/>
        <v>0</v>
      </c>
      <c r="N142" s="135"/>
      <c r="O142" s="136"/>
      <c r="P142" s="137">
        <f t="shared" si="358"/>
        <v>0</v>
      </c>
      <c r="Q142" s="135"/>
      <c r="R142" s="136"/>
      <c r="S142" s="137">
        <f t="shared" si="359"/>
        <v>0</v>
      </c>
      <c r="T142" s="135"/>
      <c r="U142" s="136"/>
      <c r="V142" s="236">
        <f t="shared" si="360"/>
        <v>0</v>
      </c>
      <c r="W142" s="270">
        <f t="shared" si="361"/>
        <v>0</v>
      </c>
      <c r="X142" s="127">
        <f t="shared" si="362"/>
        <v>0</v>
      </c>
      <c r="Y142" s="127">
        <f t="shared" si="363"/>
        <v>0</v>
      </c>
      <c r="Z142" s="128" t="e">
        <f t="shared" si="364"/>
        <v>#DIV/0!</v>
      </c>
      <c r="AA142" s="220"/>
      <c r="AB142" s="131"/>
      <c r="AC142" s="131"/>
      <c r="AD142" s="131"/>
      <c r="AE142" s="131"/>
      <c r="AF142" s="131"/>
      <c r="AG142" s="131"/>
    </row>
    <row r="143" spans="1:33" ht="30" customHeight="1" x14ac:dyDescent="0.25">
      <c r="A143" s="132" t="s">
        <v>71</v>
      </c>
      <c r="B143" s="271">
        <v>43961</v>
      </c>
      <c r="C143" s="235" t="s">
        <v>264</v>
      </c>
      <c r="D143" s="272"/>
      <c r="E143" s="135"/>
      <c r="F143" s="136">
        <v>0.22</v>
      </c>
      <c r="G143" s="137">
        <f t="shared" si="355"/>
        <v>0</v>
      </c>
      <c r="H143" s="135"/>
      <c r="I143" s="136">
        <v>0.22</v>
      </c>
      <c r="J143" s="137">
        <f t="shared" si="356"/>
        <v>0</v>
      </c>
      <c r="K143" s="135"/>
      <c r="L143" s="136">
        <v>0.22</v>
      </c>
      <c r="M143" s="137">
        <f t="shared" si="357"/>
        <v>0</v>
      </c>
      <c r="N143" s="135"/>
      <c r="O143" s="136">
        <v>0.22</v>
      </c>
      <c r="P143" s="137">
        <f t="shared" si="358"/>
        <v>0</v>
      </c>
      <c r="Q143" s="135"/>
      <c r="R143" s="136">
        <v>0.22</v>
      </c>
      <c r="S143" s="137">
        <f t="shared" si="359"/>
        <v>0</v>
      </c>
      <c r="T143" s="135"/>
      <c r="U143" s="136">
        <v>0.22</v>
      </c>
      <c r="V143" s="236">
        <f t="shared" si="360"/>
        <v>0</v>
      </c>
      <c r="W143" s="237">
        <f t="shared" si="361"/>
        <v>0</v>
      </c>
      <c r="X143" s="238">
        <f t="shared" si="362"/>
        <v>0</v>
      </c>
      <c r="Y143" s="238">
        <f t="shared" si="363"/>
        <v>0</v>
      </c>
      <c r="Z143" s="239" t="e">
        <f t="shared" si="364"/>
        <v>#DIV/0!</v>
      </c>
      <c r="AA143" s="273"/>
      <c r="AB143" s="7"/>
      <c r="AC143" s="7"/>
      <c r="AD143" s="7"/>
      <c r="AE143" s="7"/>
      <c r="AF143" s="7"/>
      <c r="AG143" s="7"/>
    </row>
    <row r="144" spans="1:33" ht="30" customHeight="1" x14ac:dyDescent="0.25">
      <c r="A144" s="166" t="s">
        <v>265</v>
      </c>
      <c r="B144" s="167"/>
      <c r="C144" s="168"/>
      <c r="D144" s="169"/>
      <c r="E144" s="173">
        <f>SUM(E139:E142)</f>
        <v>0</v>
      </c>
      <c r="F144" s="189"/>
      <c r="G144" s="172">
        <f>SUM(G139:G143)</f>
        <v>0</v>
      </c>
      <c r="H144" s="173">
        <f>SUM(H139:H142)</f>
        <v>0</v>
      </c>
      <c r="I144" s="189"/>
      <c r="J144" s="172">
        <f>SUM(J139:J143)</f>
        <v>0</v>
      </c>
      <c r="K144" s="190">
        <f>SUM(K139:K142)</f>
        <v>0</v>
      </c>
      <c r="L144" s="189"/>
      <c r="M144" s="172">
        <f>SUM(M139:M143)</f>
        <v>0</v>
      </c>
      <c r="N144" s="190">
        <f>SUM(N139:N142)</f>
        <v>0</v>
      </c>
      <c r="O144" s="189"/>
      <c r="P144" s="172">
        <f>SUM(P139:P143)</f>
        <v>0</v>
      </c>
      <c r="Q144" s="190">
        <f>SUM(Q139:Q142)</f>
        <v>0</v>
      </c>
      <c r="R144" s="189"/>
      <c r="S144" s="172">
        <f>SUM(S139:S143)</f>
        <v>0</v>
      </c>
      <c r="T144" s="190">
        <f>SUM(T139:T142)</f>
        <v>0</v>
      </c>
      <c r="U144" s="189"/>
      <c r="V144" s="174">
        <f t="shared" ref="V144:X144" si="365">SUM(V139:V143)</f>
        <v>0</v>
      </c>
      <c r="W144" s="224">
        <f t="shared" si="365"/>
        <v>0</v>
      </c>
      <c r="X144" s="225">
        <f t="shared" si="365"/>
        <v>0</v>
      </c>
      <c r="Y144" s="225">
        <f t="shared" si="363"/>
        <v>0</v>
      </c>
      <c r="Z144" s="225" t="e">
        <f t="shared" si="364"/>
        <v>#DIV/0!</v>
      </c>
      <c r="AA144" s="226"/>
      <c r="AB144" s="7"/>
      <c r="AC144" s="7"/>
      <c r="AD144" s="7"/>
      <c r="AE144" s="7"/>
      <c r="AF144" s="7"/>
      <c r="AG144" s="7"/>
    </row>
    <row r="145" spans="1:33" ht="30" customHeight="1" x14ac:dyDescent="0.25">
      <c r="A145" s="178" t="s">
        <v>66</v>
      </c>
      <c r="B145" s="208">
        <v>11</v>
      </c>
      <c r="C145" s="180" t="s">
        <v>266</v>
      </c>
      <c r="D145" s="181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227"/>
      <c r="X145" s="227"/>
      <c r="Y145" s="182"/>
      <c r="Z145" s="227"/>
      <c r="AA145" s="228"/>
      <c r="AB145" s="7"/>
      <c r="AC145" s="7"/>
      <c r="AD145" s="7"/>
      <c r="AE145" s="7"/>
      <c r="AF145" s="7"/>
      <c r="AG145" s="7"/>
    </row>
    <row r="146" spans="1:33" ht="30" customHeight="1" x14ac:dyDescent="0.25">
      <c r="A146" s="274" t="s">
        <v>71</v>
      </c>
      <c r="B146" s="258">
        <v>43841</v>
      </c>
      <c r="C146" s="264" t="s">
        <v>267</v>
      </c>
      <c r="D146" s="158" t="s">
        <v>106</v>
      </c>
      <c r="E146" s="159"/>
      <c r="F146" s="160"/>
      <c r="G146" s="161">
        <f t="shared" ref="G146:G147" si="366">E146*F146</f>
        <v>0</v>
      </c>
      <c r="H146" s="159"/>
      <c r="I146" s="160"/>
      <c r="J146" s="161">
        <f t="shared" ref="J146:J147" si="367">H146*I146</f>
        <v>0</v>
      </c>
      <c r="K146" s="159"/>
      <c r="L146" s="160"/>
      <c r="M146" s="161">
        <f t="shared" ref="M146:M147" si="368">K146*L146</f>
        <v>0</v>
      </c>
      <c r="N146" s="159"/>
      <c r="O146" s="160"/>
      <c r="P146" s="161">
        <f t="shared" ref="P146:P147" si="369">N146*O146</f>
        <v>0</v>
      </c>
      <c r="Q146" s="159"/>
      <c r="R146" s="160"/>
      <c r="S146" s="161">
        <f t="shared" ref="S146:S147" si="370">Q146*R146</f>
        <v>0</v>
      </c>
      <c r="T146" s="159"/>
      <c r="U146" s="160"/>
      <c r="V146" s="266">
        <f t="shared" ref="V146:V147" si="371">T146*U146</f>
        <v>0</v>
      </c>
      <c r="W146" s="267">
        <f t="shared" ref="W146:W147" si="372">G146+M146+S146</f>
        <v>0</v>
      </c>
      <c r="X146" s="231">
        <f t="shared" ref="X146:X147" si="373">J146+P146+V146</f>
        <v>0</v>
      </c>
      <c r="Y146" s="231">
        <f t="shared" ref="Y146:Y148" si="374">W146-X146</f>
        <v>0</v>
      </c>
      <c r="Z146" s="232" t="e">
        <f t="shared" ref="Z146:Z148" si="375">Y146/W146</f>
        <v>#DIV/0!</v>
      </c>
      <c r="AA146" s="268"/>
      <c r="AB146" s="131"/>
      <c r="AC146" s="131"/>
      <c r="AD146" s="131"/>
      <c r="AE146" s="131"/>
      <c r="AF146" s="131"/>
      <c r="AG146" s="131"/>
    </row>
    <row r="147" spans="1:33" ht="30" customHeight="1" x14ac:dyDescent="0.25">
      <c r="A147" s="275" t="s">
        <v>71</v>
      </c>
      <c r="B147" s="258">
        <v>43872</v>
      </c>
      <c r="C147" s="163" t="s">
        <v>267</v>
      </c>
      <c r="D147" s="134" t="s">
        <v>106</v>
      </c>
      <c r="E147" s="135"/>
      <c r="F147" s="136"/>
      <c r="G147" s="125">
        <f t="shared" si="366"/>
        <v>0</v>
      </c>
      <c r="H147" s="135"/>
      <c r="I147" s="136"/>
      <c r="J147" s="125">
        <f t="shared" si="367"/>
        <v>0</v>
      </c>
      <c r="K147" s="135"/>
      <c r="L147" s="136"/>
      <c r="M147" s="137">
        <f t="shared" si="368"/>
        <v>0</v>
      </c>
      <c r="N147" s="135"/>
      <c r="O147" s="136"/>
      <c r="P147" s="137">
        <f t="shared" si="369"/>
        <v>0</v>
      </c>
      <c r="Q147" s="135"/>
      <c r="R147" s="136"/>
      <c r="S147" s="137">
        <f t="shared" si="370"/>
        <v>0</v>
      </c>
      <c r="T147" s="135"/>
      <c r="U147" s="136"/>
      <c r="V147" s="236">
        <f t="shared" si="371"/>
        <v>0</v>
      </c>
      <c r="W147" s="276">
        <f t="shared" si="372"/>
        <v>0</v>
      </c>
      <c r="X147" s="238">
        <f t="shared" si="373"/>
        <v>0</v>
      </c>
      <c r="Y147" s="238">
        <f t="shared" si="374"/>
        <v>0</v>
      </c>
      <c r="Z147" s="239" t="e">
        <f t="shared" si="375"/>
        <v>#DIV/0!</v>
      </c>
      <c r="AA147" s="273"/>
      <c r="AB147" s="130"/>
      <c r="AC147" s="131"/>
      <c r="AD147" s="131"/>
      <c r="AE147" s="131"/>
      <c r="AF147" s="131"/>
      <c r="AG147" s="131"/>
    </row>
    <row r="148" spans="1:33" ht="30" customHeight="1" x14ac:dyDescent="0.25">
      <c r="A148" s="401" t="s">
        <v>268</v>
      </c>
      <c r="B148" s="402"/>
      <c r="C148" s="402"/>
      <c r="D148" s="403"/>
      <c r="E148" s="173">
        <f>SUM(E146:E147)</f>
        <v>0</v>
      </c>
      <c r="F148" s="189"/>
      <c r="G148" s="172">
        <f t="shared" ref="G148:H148" si="376">SUM(G146:G147)</f>
        <v>0</v>
      </c>
      <c r="H148" s="173">
        <f t="shared" si="376"/>
        <v>0</v>
      </c>
      <c r="I148" s="189"/>
      <c r="J148" s="172">
        <f t="shared" ref="J148:K148" si="377">SUM(J146:J147)</f>
        <v>0</v>
      </c>
      <c r="K148" s="190">
        <f t="shared" si="377"/>
        <v>0</v>
      </c>
      <c r="L148" s="189"/>
      <c r="M148" s="172">
        <f t="shared" ref="M148:N148" si="378">SUM(M146:M147)</f>
        <v>0</v>
      </c>
      <c r="N148" s="190">
        <f t="shared" si="378"/>
        <v>0</v>
      </c>
      <c r="O148" s="189"/>
      <c r="P148" s="172">
        <f t="shared" ref="P148:Q148" si="379">SUM(P146:P147)</f>
        <v>0</v>
      </c>
      <c r="Q148" s="190">
        <f t="shared" si="379"/>
        <v>0</v>
      </c>
      <c r="R148" s="189"/>
      <c r="S148" s="172">
        <f t="shared" ref="S148:T148" si="380">SUM(S146:S147)</f>
        <v>0</v>
      </c>
      <c r="T148" s="190">
        <f t="shared" si="380"/>
        <v>0</v>
      </c>
      <c r="U148" s="189"/>
      <c r="V148" s="174">
        <f t="shared" ref="V148:X148" si="381">SUM(V146:V147)</f>
        <v>0</v>
      </c>
      <c r="W148" s="224">
        <f t="shared" si="381"/>
        <v>0</v>
      </c>
      <c r="X148" s="225">
        <f t="shared" si="381"/>
        <v>0</v>
      </c>
      <c r="Y148" s="225">
        <f t="shared" si="374"/>
        <v>0</v>
      </c>
      <c r="Z148" s="225" t="e">
        <f t="shared" si="375"/>
        <v>#DIV/0!</v>
      </c>
      <c r="AA148" s="226"/>
      <c r="AB148" s="7"/>
      <c r="AC148" s="7"/>
      <c r="AD148" s="7"/>
      <c r="AE148" s="7"/>
      <c r="AF148" s="7"/>
      <c r="AG148" s="7"/>
    </row>
    <row r="149" spans="1:33" ht="30" customHeight="1" x14ac:dyDescent="0.25">
      <c r="A149" s="207" t="s">
        <v>66</v>
      </c>
      <c r="B149" s="208">
        <v>12</v>
      </c>
      <c r="C149" s="209" t="s">
        <v>269</v>
      </c>
      <c r="D149" s="277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227"/>
      <c r="X149" s="227"/>
      <c r="Y149" s="182"/>
      <c r="Z149" s="227"/>
      <c r="AA149" s="228"/>
      <c r="AB149" s="7"/>
      <c r="AC149" s="7"/>
      <c r="AD149" s="7"/>
      <c r="AE149" s="7"/>
      <c r="AF149" s="7"/>
      <c r="AG149" s="7"/>
    </row>
    <row r="150" spans="1:33" ht="30" customHeight="1" x14ac:dyDescent="0.25">
      <c r="A150" s="156" t="s">
        <v>71</v>
      </c>
      <c r="B150" s="278">
        <v>43842</v>
      </c>
      <c r="C150" s="279" t="s">
        <v>270</v>
      </c>
      <c r="D150" s="253" t="s">
        <v>271</v>
      </c>
      <c r="E150" s="265"/>
      <c r="F150" s="160"/>
      <c r="G150" s="161">
        <f t="shared" ref="G150:G153" si="382">E150*F150</f>
        <v>0</v>
      </c>
      <c r="H150" s="265"/>
      <c r="I150" s="160"/>
      <c r="J150" s="161">
        <f t="shared" ref="J150:J153" si="383">H150*I150</f>
        <v>0</v>
      </c>
      <c r="K150" s="159"/>
      <c r="L150" s="160"/>
      <c r="M150" s="161">
        <f t="shared" ref="M150:M153" si="384">K150*L150</f>
        <v>0</v>
      </c>
      <c r="N150" s="159"/>
      <c r="O150" s="160"/>
      <c r="P150" s="161">
        <f t="shared" ref="P150:P153" si="385">N150*O150</f>
        <v>0</v>
      </c>
      <c r="Q150" s="159"/>
      <c r="R150" s="160"/>
      <c r="S150" s="161">
        <f t="shared" ref="S150:S153" si="386">Q150*R150</f>
        <v>0</v>
      </c>
      <c r="T150" s="159"/>
      <c r="U150" s="160"/>
      <c r="V150" s="266">
        <f t="shared" ref="V150:V153" si="387">T150*U150</f>
        <v>0</v>
      </c>
      <c r="W150" s="267">
        <f t="shared" ref="W150:W153" si="388">G150+M150+S150</f>
        <v>0</v>
      </c>
      <c r="X150" s="231">
        <f t="shared" ref="X150:X153" si="389">J150+P150+V150</f>
        <v>0</v>
      </c>
      <c r="Y150" s="231">
        <f t="shared" ref="Y150:Y154" si="390">W150-X150</f>
        <v>0</v>
      </c>
      <c r="Z150" s="232" t="e">
        <f t="shared" ref="Z150:Z154" si="391">Y150/W150</f>
        <v>#DIV/0!</v>
      </c>
      <c r="AA150" s="280"/>
      <c r="AB150" s="130"/>
      <c r="AC150" s="131"/>
      <c r="AD150" s="131"/>
      <c r="AE150" s="131"/>
      <c r="AF150" s="131"/>
      <c r="AG150" s="131"/>
    </row>
    <row r="151" spans="1:33" ht="30" customHeight="1" x14ac:dyDescent="0.25">
      <c r="A151" s="119" t="s">
        <v>71</v>
      </c>
      <c r="B151" s="258">
        <v>43873</v>
      </c>
      <c r="C151" s="187" t="s">
        <v>272</v>
      </c>
      <c r="D151" s="259" t="s">
        <v>242</v>
      </c>
      <c r="E151" s="260"/>
      <c r="F151" s="124"/>
      <c r="G151" s="125">
        <f t="shared" si="382"/>
        <v>0</v>
      </c>
      <c r="H151" s="260"/>
      <c r="I151" s="124"/>
      <c r="J151" s="125">
        <f t="shared" si="383"/>
        <v>0</v>
      </c>
      <c r="K151" s="123"/>
      <c r="L151" s="124"/>
      <c r="M151" s="125">
        <f t="shared" si="384"/>
        <v>0</v>
      </c>
      <c r="N151" s="123"/>
      <c r="O151" s="124"/>
      <c r="P151" s="125">
        <f t="shared" si="385"/>
        <v>0</v>
      </c>
      <c r="Q151" s="123"/>
      <c r="R151" s="124"/>
      <c r="S151" s="125">
        <f t="shared" si="386"/>
        <v>0</v>
      </c>
      <c r="T151" s="123"/>
      <c r="U151" s="124"/>
      <c r="V151" s="229">
        <f t="shared" si="387"/>
        <v>0</v>
      </c>
      <c r="W151" s="281">
        <f t="shared" si="388"/>
        <v>0</v>
      </c>
      <c r="X151" s="127">
        <f t="shared" si="389"/>
        <v>0</v>
      </c>
      <c r="Y151" s="127">
        <f t="shared" si="390"/>
        <v>0</v>
      </c>
      <c r="Z151" s="128" t="e">
        <f t="shared" si="391"/>
        <v>#DIV/0!</v>
      </c>
      <c r="AA151" s="282"/>
      <c r="AB151" s="131"/>
      <c r="AC151" s="131"/>
      <c r="AD151" s="131"/>
      <c r="AE151" s="131"/>
      <c r="AF151" s="131"/>
      <c r="AG151" s="131"/>
    </row>
    <row r="152" spans="1:33" ht="30" customHeight="1" x14ac:dyDescent="0.25">
      <c r="A152" s="132" t="s">
        <v>71</v>
      </c>
      <c r="B152" s="269">
        <v>43902</v>
      </c>
      <c r="C152" s="163" t="s">
        <v>273</v>
      </c>
      <c r="D152" s="261" t="s">
        <v>242</v>
      </c>
      <c r="E152" s="262"/>
      <c r="F152" s="136"/>
      <c r="G152" s="137">
        <f t="shared" si="382"/>
        <v>0</v>
      </c>
      <c r="H152" s="262"/>
      <c r="I152" s="136"/>
      <c r="J152" s="137">
        <f t="shared" si="383"/>
        <v>0</v>
      </c>
      <c r="K152" s="135"/>
      <c r="L152" s="136"/>
      <c r="M152" s="137">
        <f t="shared" si="384"/>
        <v>0</v>
      </c>
      <c r="N152" s="135"/>
      <c r="O152" s="136"/>
      <c r="P152" s="137">
        <f t="shared" si="385"/>
        <v>0</v>
      </c>
      <c r="Q152" s="135"/>
      <c r="R152" s="136"/>
      <c r="S152" s="137">
        <f t="shared" si="386"/>
        <v>0</v>
      </c>
      <c r="T152" s="135"/>
      <c r="U152" s="136"/>
      <c r="V152" s="236">
        <f t="shared" si="387"/>
        <v>0</v>
      </c>
      <c r="W152" s="270">
        <f t="shared" si="388"/>
        <v>0</v>
      </c>
      <c r="X152" s="127">
        <f t="shared" si="389"/>
        <v>0</v>
      </c>
      <c r="Y152" s="127">
        <f t="shared" si="390"/>
        <v>0</v>
      </c>
      <c r="Z152" s="128" t="e">
        <f t="shared" si="391"/>
        <v>#DIV/0!</v>
      </c>
      <c r="AA152" s="283"/>
      <c r="AB152" s="131"/>
      <c r="AC152" s="131"/>
      <c r="AD152" s="131"/>
      <c r="AE152" s="131"/>
      <c r="AF152" s="131"/>
      <c r="AG152" s="131"/>
    </row>
    <row r="153" spans="1:33" ht="30" customHeight="1" x14ac:dyDescent="0.25">
      <c r="A153" s="132" t="s">
        <v>71</v>
      </c>
      <c r="B153" s="269">
        <v>43933</v>
      </c>
      <c r="C153" s="235" t="s">
        <v>274</v>
      </c>
      <c r="D153" s="272"/>
      <c r="E153" s="262"/>
      <c r="F153" s="136">
        <v>0.22</v>
      </c>
      <c r="G153" s="137">
        <f t="shared" si="382"/>
        <v>0</v>
      </c>
      <c r="H153" s="262"/>
      <c r="I153" s="136">
        <v>0.22</v>
      </c>
      <c r="J153" s="137">
        <f t="shared" si="383"/>
        <v>0</v>
      </c>
      <c r="K153" s="135"/>
      <c r="L153" s="136">
        <v>0.22</v>
      </c>
      <c r="M153" s="137">
        <f t="shared" si="384"/>
        <v>0</v>
      </c>
      <c r="N153" s="135"/>
      <c r="O153" s="136">
        <v>0.22</v>
      </c>
      <c r="P153" s="137">
        <f t="shared" si="385"/>
        <v>0</v>
      </c>
      <c r="Q153" s="135"/>
      <c r="R153" s="136">
        <v>0.22</v>
      </c>
      <c r="S153" s="137">
        <f t="shared" si="386"/>
        <v>0</v>
      </c>
      <c r="T153" s="135"/>
      <c r="U153" s="136">
        <v>0.22</v>
      </c>
      <c r="V153" s="236">
        <f t="shared" si="387"/>
        <v>0</v>
      </c>
      <c r="W153" s="237">
        <f t="shared" si="388"/>
        <v>0</v>
      </c>
      <c r="X153" s="238">
        <f t="shared" si="389"/>
        <v>0</v>
      </c>
      <c r="Y153" s="238">
        <f t="shared" si="390"/>
        <v>0</v>
      </c>
      <c r="Z153" s="239" t="e">
        <f t="shared" si="391"/>
        <v>#DIV/0!</v>
      </c>
      <c r="AA153" s="152"/>
      <c r="AB153" s="7"/>
      <c r="AC153" s="7"/>
      <c r="AD153" s="7"/>
      <c r="AE153" s="7"/>
      <c r="AF153" s="7"/>
      <c r="AG153" s="7"/>
    </row>
    <row r="154" spans="1:33" ht="30" customHeight="1" x14ac:dyDescent="0.25">
      <c r="A154" s="166" t="s">
        <v>275</v>
      </c>
      <c r="B154" s="167"/>
      <c r="C154" s="168"/>
      <c r="D154" s="284"/>
      <c r="E154" s="173">
        <f>SUM(E150:E152)</f>
        <v>0</v>
      </c>
      <c r="F154" s="189"/>
      <c r="G154" s="172">
        <f>SUM(G150:G153)</f>
        <v>0</v>
      </c>
      <c r="H154" s="173">
        <f>SUM(H150:H152)</f>
        <v>0</v>
      </c>
      <c r="I154" s="189"/>
      <c r="J154" s="172">
        <f>SUM(J150:J153)</f>
        <v>0</v>
      </c>
      <c r="K154" s="190">
        <f>SUM(K150:K152)</f>
        <v>0</v>
      </c>
      <c r="L154" s="189"/>
      <c r="M154" s="172">
        <f>SUM(M150:M153)</f>
        <v>0</v>
      </c>
      <c r="N154" s="190">
        <f>SUM(N150:N152)</f>
        <v>0</v>
      </c>
      <c r="O154" s="189"/>
      <c r="P154" s="172">
        <f>SUM(P150:P153)</f>
        <v>0</v>
      </c>
      <c r="Q154" s="190">
        <f>SUM(Q150:Q152)</f>
        <v>0</v>
      </c>
      <c r="R154" s="189"/>
      <c r="S154" s="172">
        <f>SUM(S150:S153)</f>
        <v>0</v>
      </c>
      <c r="T154" s="190">
        <f>SUM(T150:T152)</f>
        <v>0</v>
      </c>
      <c r="U154" s="189"/>
      <c r="V154" s="174">
        <f t="shared" ref="V154:X154" si="392">SUM(V150:V153)</f>
        <v>0</v>
      </c>
      <c r="W154" s="224">
        <f t="shared" si="392"/>
        <v>0</v>
      </c>
      <c r="X154" s="225">
        <f t="shared" si="392"/>
        <v>0</v>
      </c>
      <c r="Y154" s="225">
        <f t="shared" si="390"/>
        <v>0</v>
      </c>
      <c r="Z154" s="225" t="e">
        <f t="shared" si="391"/>
        <v>#DIV/0!</v>
      </c>
      <c r="AA154" s="226"/>
      <c r="AB154" s="7"/>
      <c r="AC154" s="7"/>
      <c r="AD154" s="7"/>
      <c r="AE154" s="7"/>
      <c r="AF154" s="7"/>
      <c r="AG154" s="7"/>
    </row>
    <row r="155" spans="1:33" ht="30" customHeight="1" x14ac:dyDescent="0.25">
      <c r="A155" s="207" t="s">
        <v>66</v>
      </c>
      <c r="B155" s="285">
        <v>13</v>
      </c>
      <c r="C155" s="209" t="s">
        <v>276</v>
      </c>
      <c r="D155" s="104"/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227"/>
      <c r="X155" s="227"/>
      <c r="Y155" s="182"/>
      <c r="Z155" s="227"/>
      <c r="AA155" s="228"/>
      <c r="AB155" s="6"/>
      <c r="AC155" s="7"/>
      <c r="AD155" s="7"/>
      <c r="AE155" s="7"/>
      <c r="AF155" s="7"/>
      <c r="AG155" s="7"/>
    </row>
    <row r="156" spans="1:33" ht="30" customHeight="1" x14ac:dyDescent="0.25">
      <c r="A156" s="108" t="s">
        <v>68</v>
      </c>
      <c r="B156" s="155" t="s">
        <v>277</v>
      </c>
      <c r="C156" s="286" t="s">
        <v>278</v>
      </c>
      <c r="D156" s="141"/>
      <c r="E156" s="142">
        <f>SUM(E157:E159)</f>
        <v>2</v>
      </c>
      <c r="F156" s="143"/>
      <c r="G156" s="144">
        <f>SUM(G157:G160)</f>
        <v>20000</v>
      </c>
      <c r="H156" s="142">
        <f>SUM(H157:H159)</f>
        <v>2</v>
      </c>
      <c r="I156" s="143"/>
      <c r="J156" s="144">
        <f>SUM(J157:J160)</f>
        <v>21800</v>
      </c>
      <c r="K156" s="142">
        <f>SUM(K157:K159)</f>
        <v>1</v>
      </c>
      <c r="L156" s="143"/>
      <c r="M156" s="144">
        <f>SUM(M157:M160)</f>
        <v>30000</v>
      </c>
      <c r="N156" s="142">
        <f>SUM(N157:N159)</f>
        <v>1</v>
      </c>
      <c r="O156" s="143"/>
      <c r="P156" s="144">
        <f>SUM(P157:P160)</f>
        <v>30000</v>
      </c>
      <c r="Q156" s="142">
        <f>SUM(Q157:Q159)</f>
        <v>0</v>
      </c>
      <c r="R156" s="143"/>
      <c r="S156" s="144">
        <f>SUM(S157:S160)</f>
        <v>0</v>
      </c>
      <c r="T156" s="142">
        <f>SUM(T157:T159)</f>
        <v>0</v>
      </c>
      <c r="U156" s="143"/>
      <c r="V156" s="287">
        <f t="shared" ref="V156:X156" si="393">SUM(V157:V160)</f>
        <v>0</v>
      </c>
      <c r="W156" s="288">
        <f t="shared" si="393"/>
        <v>50000</v>
      </c>
      <c r="X156" s="144">
        <f t="shared" si="393"/>
        <v>51800</v>
      </c>
      <c r="Y156" s="144">
        <f t="shared" ref="Y156:Y176" si="394">W156-X156</f>
        <v>-1800</v>
      </c>
      <c r="Z156" s="144">
        <f t="shared" ref="Z156:Z175" si="395">Y156/W156</f>
        <v>-3.5999999999999997E-2</v>
      </c>
      <c r="AA156" s="146"/>
      <c r="AB156" s="118"/>
      <c r="AC156" s="118"/>
      <c r="AD156" s="118"/>
      <c r="AE156" s="118"/>
      <c r="AF156" s="118"/>
      <c r="AG156" s="118"/>
    </row>
    <row r="157" spans="1:33" ht="30" customHeight="1" x14ac:dyDescent="0.25">
      <c r="A157" s="119" t="s">
        <v>71</v>
      </c>
      <c r="B157" s="120" t="s">
        <v>279</v>
      </c>
      <c r="C157" s="289" t="s">
        <v>280</v>
      </c>
      <c r="D157" s="122" t="s">
        <v>136</v>
      </c>
      <c r="E157" s="123">
        <v>1</v>
      </c>
      <c r="F157" s="124">
        <v>15000</v>
      </c>
      <c r="G157" s="125">
        <f t="shared" ref="G157:G160" si="396">E157*F157</f>
        <v>15000</v>
      </c>
      <c r="H157" s="123">
        <v>1</v>
      </c>
      <c r="I157" s="124">
        <v>15000</v>
      </c>
      <c r="J157" s="125">
        <f t="shared" ref="J157:J160" si="397">H157*I157</f>
        <v>15000</v>
      </c>
      <c r="K157" s="123"/>
      <c r="L157" s="124"/>
      <c r="M157" s="125">
        <f t="shared" ref="M157:M160" si="398">K157*L157</f>
        <v>0</v>
      </c>
      <c r="N157" s="123"/>
      <c r="O157" s="124"/>
      <c r="P157" s="125">
        <f t="shared" ref="P157:P160" si="399">N157*O157</f>
        <v>0</v>
      </c>
      <c r="Q157" s="123"/>
      <c r="R157" s="124"/>
      <c r="S157" s="125">
        <f t="shared" ref="S157:S160" si="400">Q157*R157</f>
        <v>0</v>
      </c>
      <c r="T157" s="123"/>
      <c r="U157" s="124"/>
      <c r="V157" s="229">
        <f t="shared" ref="V157:V160" si="401">T157*U157</f>
        <v>0</v>
      </c>
      <c r="W157" s="234">
        <f t="shared" ref="W157:W160" si="402">G157+M157+S157</f>
        <v>15000</v>
      </c>
      <c r="X157" s="127">
        <f t="shared" ref="X157:X160" si="403">J157+P157+V157</f>
        <v>15000</v>
      </c>
      <c r="Y157" s="127">
        <f t="shared" si="394"/>
        <v>0</v>
      </c>
      <c r="Z157" s="128">
        <f t="shared" si="395"/>
        <v>0</v>
      </c>
      <c r="AA157" s="129"/>
      <c r="AB157" s="131"/>
      <c r="AC157" s="131"/>
      <c r="AD157" s="131"/>
      <c r="AE157" s="131"/>
      <c r="AF157" s="131"/>
      <c r="AG157" s="131"/>
    </row>
    <row r="158" spans="1:33" ht="195.75" customHeight="1" x14ac:dyDescent="0.25">
      <c r="A158" s="119" t="s">
        <v>71</v>
      </c>
      <c r="B158" s="120" t="s">
        <v>281</v>
      </c>
      <c r="C158" s="290" t="s">
        <v>282</v>
      </c>
      <c r="D158" s="122" t="s">
        <v>136</v>
      </c>
      <c r="E158" s="123">
        <v>1</v>
      </c>
      <c r="F158" s="124">
        <v>5000</v>
      </c>
      <c r="G158" s="125">
        <f t="shared" si="396"/>
        <v>5000</v>
      </c>
      <c r="H158" s="123">
        <v>1</v>
      </c>
      <c r="I158" s="124">
        <v>6800</v>
      </c>
      <c r="J158" s="125">
        <f t="shared" si="397"/>
        <v>6800</v>
      </c>
      <c r="K158" s="123"/>
      <c r="L158" s="124"/>
      <c r="M158" s="125">
        <f t="shared" si="398"/>
        <v>0</v>
      </c>
      <c r="N158" s="123"/>
      <c r="O158" s="124"/>
      <c r="P158" s="125">
        <f t="shared" si="399"/>
        <v>0</v>
      </c>
      <c r="Q158" s="123"/>
      <c r="R158" s="124"/>
      <c r="S158" s="125">
        <f t="shared" si="400"/>
        <v>0</v>
      </c>
      <c r="T158" s="123"/>
      <c r="U158" s="124"/>
      <c r="V158" s="229">
        <f t="shared" si="401"/>
        <v>0</v>
      </c>
      <c r="W158" s="234">
        <f t="shared" si="402"/>
        <v>5000</v>
      </c>
      <c r="X158" s="127">
        <f t="shared" si="403"/>
        <v>6800</v>
      </c>
      <c r="Y158" s="127">
        <f t="shared" si="394"/>
        <v>-1800</v>
      </c>
      <c r="Z158" s="128">
        <f t="shared" si="395"/>
        <v>-0.36</v>
      </c>
      <c r="AA158" s="129" t="s">
        <v>342</v>
      </c>
      <c r="AB158" s="131"/>
      <c r="AC158" s="131"/>
      <c r="AD158" s="131"/>
      <c r="AE158" s="131"/>
      <c r="AF158" s="131"/>
      <c r="AG158" s="131"/>
    </row>
    <row r="159" spans="1:33" ht="30" customHeight="1" x14ac:dyDescent="0.25">
      <c r="A159" s="119" t="s">
        <v>71</v>
      </c>
      <c r="B159" s="120" t="s">
        <v>283</v>
      </c>
      <c r="C159" s="290" t="s">
        <v>284</v>
      </c>
      <c r="D159" s="122" t="s">
        <v>136</v>
      </c>
      <c r="E159" s="123"/>
      <c r="F159" s="124"/>
      <c r="G159" s="125">
        <f t="shared" si="396"/>
        <v>0</v>
      </c>
      <c r="H159" s="123"/>
      <c r="I159" s="124"/>
      <c r="J159" s="125">
        <f t="shared" si="397"/>
        <v>0</v>
      </c>
      <c r="K159" s="123">
        <v>1</v>
      </c>
      <c r="L159" s="124">
        <v>30000</v>
      </c>
      <c r="M159" s="125">
        <f t="shared" si="398"/>
        <v>30000</v>
      </c>
      <c r="N159" s="123">
        <v>1</v>
      </c>
      <c r="O159" s="124">
        <v>30000</v>
      </c>
      <c r="P159" s="125">
        <f t="shared" si="399"/>
        <v>30000</v>
      </c>
      <c r="Q159" s="123"/>
      <c r="R159" s="124"/>
      <c r="S159" s="125">
        <f t="shared" si="400"/>
        <v>0</v>
      </c>
      <c r="T159" s="123"/>
      <c r="U159" s="124"/>
      <c r="V159" s="229">
        <f t="shared" si="401"/>
        <v>0</v>
      </c>
      <c r="W159" s="234">
        <f t="shared" si="402"/>
        <v>30000</v>
      </c>
      <c r="X159" s="127">
        <f t="shared" si="403"/>
        <v>30000</v>
      </c>
      <c r="Y159" s="127">
        <f t="shared" si="394"/>
        <v>0</v>
      </c>
      <c r="Z159" s="128">
        <f t="shared" si="395"/>
        <v>0</v>
      </c>
      <c r="AA159" s="129"/>
      <c r="AB159" s="131"/>
      <c r="AC159" s="131"/>
      <c r="AD159" s="131"/>
      <c r="AE159" s="131"/>
      <c r="AF159" s="131"/>
      <c r="AG159" s="131"/>
    </row>
    <row r="160" spans="1:33" ht="30" customHeight="1" x14ac:dyDescent="0.25">
      <c r="A160" s="147" t="s">
        <v>71</v>
      </c>
      <c r="B160" s="154" t="s">
        <v>285</v>
      </c>
      <c r="C160" s="290" t="s">
        <v>286</v>
      </c>
      <c r="D160" s="148"/>
      <c r="E160" s="149"/>
      <c r="F160" s="150">
        <v>0.22</v>
      </c>
      <c r="G160" s="151">
        <f t="shared" si="396"/>
        <v>0</v>
      </c>
      <c r="H160" s="149"/>
      <c r="I160" s="150">
        <v>0.22</v>
      </c>
      <c r="J160" s="151">
        <f t="shared" si="397"/>
        <v>0</v>
      </c>
      <c r="K160" s="149"/>
      <c r="L160" s="150">
        <v>0.22</v>
      </c>
      <c r="M160" s="151">
        <f t="shared" si="398"/>
        <v>0</v>
      </c>
      <c r="N160" s="149"/>
      <c r="O160" s="150">
        <v>0.22</v>
      </c>
      <c r="P160" s="151">
        <f t="shared" si="399"/>
        <v>0</v>
      </c>
      <c r="Q160" s="149"/>
      <c r="R160" s="150">
        <v>0.22</v>
      </c>
      <c r="S160" s="151">
        <f t="shared" si="400"/>
        <v>0</v>
      </c>
      <c r="T160" s="149"/>
      <c r="U160" s="150">
        <v>0.22</v>
      </c>
      <c r="V160" s="291">
        <f t="shared" si="401"/>
        <v>0</v>
      </c>
      <c r="W160" s="237">
        <f t="shared" si="402"/>
        <v>0</v>
      </c>
      <c r="X160" s="238">
        <f t="shared" si="403"/>
        <v>0</v>
      </c>
      <c r="Y160" s="238">
        <f t="shared" si="394"/>
        <v>0</v>
      </c>
      <c r="Z160" s="239" t="e">
        <f t="shared" si="395"/>
        <v>#DIV/0!</v>
      </c>
      <c r="AA160" s="152"/>
      <c r="AB160" s="131"/>
      <c r="AC160" s="131"/>
      <c r="AD160" s="131"/>
      <c r="AE160" s="131"/>
      <c r="AF160" s="131"/>
      <c r="AG160" s="131"/>
    </row>
    <row r="161" spans="1:33" ht="30" customHeight="1" x14ac:dyDescent="0.25">
      <c r="A161" s="292" t="s">
        <v>68</v>
      </c>
      <c r="B161" s="293" t="s">
        <v>287</v>
      </c>
      <c r="C161" s="222" t="s">
        <v>288</v>
      </c>
      <c r="D161" s="111"/>
      <c r="E161" s="112">
        <f>SUM(E162:E164)</f>
        <v>0</v>
      </c>
      <c r="F161" s="113"/>
      <c r="G161" s="114">
        <f>SUM(G162:G165)</f>
        <v>0</v>
      </c>
      <c r="H161" s="112">
        <f>SUM(H162:H164)</f>
        <v>0</v>
      </c>
      <c r="I161" s="113"/>
      <c r="J161" s="114">
        <f>SUM(J162:J165)</f>
        <v>0</v>
      </c>
      <c r="K161" s="112">
        <f>SUM(K162:K164)</f>
        <v>0</v>
      </c>
      <c r="L161" s="113"/>
      <c r="M161" s="114">
        <f>SUM(M162:M165)</f>
        <v>0</v>
      </c>
      <c r="N161" s="112">
        <f>SUM(N162:N164)</f>
        <v>0</v>
      </c>
      <c r="O161" s="113"/>
      <c r="P161" s="114">
        <f>SUM(P162:P165)</f>
        <v>0</v>
      </c>
      <c r="Q161" s="112">
        <f>SUM(Q162:Q164)</f>
        <v>0</v>
      </c>
      <c r="R161" s="113"/>
      <c r="S161" s="114">
        <f>SUM(S162:S165)</f>
        <v>0</v>
      </c>
      <c r="T161" s="112">
        <f>SUM(T162:T164)</f>
        <v>0</v>
      </c>
      <c r="U161" s="113"/>
      <c r="V161" s="114">
        <f t="shared" ref="V161:X161" si="404">SUM(V162:V165)</f>
        <v>0</v>
      </c>
      <c r="W161" s="114">
        <f t="shared" si="404"/>
        <v>0</v>
      </c>
      <c r="X161" s="114">
        <f t="shared" si="404"/>
        <v>0</v>
      </c>
      <c r="Y161" s="114">
        <f t="shared" si="394"/>
        <v>0</v>
      </c>
      <c r="Z161" s="114" t="e">
        <f t="shared" si="395"/>
        <v>#DIV/0!</v>
      </c>
      <c r="AA161" s="114"/>
      <c r="AB161" s="118"/>
      <c r="AC161" s="118"/>
      <c r="AD161" s="118"/>
      <c r="AE161" s="118"/>
      <c r="AF161" s="118"/>
      <c r="AG161" s="118"/>
    </row>
    <row r="162" spans="1:33" ht="30" customHeight="1" x14ac:dyDescent="0.25">
      <c r="A162" s="119" t="s">
        <v>71</v>
      </c>
      <c r="B162" s="120" t="s">
        <v>289</v>
      </c>
      <c r="C162" s="187" t="s">
        <v>290</v>
      </c>
      <c r="D162" s="122"/>
      <c r="E162" s="123"/>
      <c r="F162" s="124"/>
      <c r="G162" s="125">
        <f t="shared" ref="G162:G165" si="405">E162*F162</f>
        <v>0</v>
      </c>
      <c r="H162" s="123"/>
      <c r="I162" s="124"/>
      <c r="J162" s="125">
        <f t="shared" ref="J162:J165" si="406">H162*I162</f>
        <v>0</v>
      </c>
      <c r="K162" s="123"/>
      <c r="L162" s="124"/>
      <c r="M162" s="125">
        <f t="shared" ref="M162:M165" si="407">K162*L162</f>
        <v>0</v>
      </c>
      <c r="N162" s="123"/>
      <c r="O162" s="124"/>
      <c r="P162" s="125">
        <f t="shared" ref="P162:P165" si="408">N162*O162</f>
        <v>0</v>
      </c>
      <c r="Q162" s="123"/>
      <c r="R162" s="124"/>
      <c r="S162" s="125">
        <f t="shared" ref="S162:S165" si="409">Q162*R162</f>
        <v>0</v>
      </c>
      <c r="T162" s="123"/>
      <c r="U162" s="124"/>
      <c r="V162" s="125">
        <f t="shared" ref="V162:V165" si="410">T162*U162</f>
        <v>0</v>
      </c>
      <c r="W162" s="126">
        <f t="shared" ref="W162:W165" si="411">G162+M162+S162</f>
        <v>0</v>
      </c>
      <c r="X162" s="127">
        <f t="shared" ref="X162:X165" si="412">J162+P162+V162</f>
        <v>0</v>
      </c>
      <c r="Y162" s="127">
        <f t="shared" si="394"/>
        <v>0</v>
      </c>
      <c r="Z162" s="128" t="e">
        <f t="shared" si="395"/>
        <v>#DIV/0!</v>
      </c>
      <c r="AA162" s="129"/>
      <c r="AB162" s="131"/>
      <c r="AC162" s="131"/>
      <c r="AD162" s="131"/>
      <c r="AE162" s="131"/>
      <c r="AF162" s="131"/>
      <c r="AG162" s="131"/>
    </row>
    <row r="163" spans="1:33" ht="30" customHeight="1" x14ac:dyDescent="0.25">
      <c r="A163" s="119" t="s">
        <v>71</v>
      </c>
      <c r="B163" s="120" t="s">
        <v>291</v>
      </c>
      <c r="C163" s="187" t="s">
        <v>290</v>
      </c>
      <c r="D163" s="122"/>
      <c r="E163" s="123"/>
      <c r="F163" s="124"/>
      <c r="G163" s="125">
        <f t="shared" si="405"/>
        <v>0</v>
      </c>
      <c r="H163" s="123"/>
      <c r="I163" s="124"/>
      <c r="J163" s="125">
        <f t="shared" si="406"/>
        <v>0</v>
      </c>
      <c r="K163" s="123"/>
      <c r="L163" s="124"/>
      <c r="M163" s="125">
        <f t="shared" si="407"/>
        <v>0</v>
      </c>
      <c r="N163" s="123"/>
      <c r="O163" s="124"/>
      <c r="P163" s="125">
        <f t="shared" si="408"/>
        <v>0</v>
      </c>
      <c r="Q163" s="123"/>
      <c r="R163" s="124"/>
      <c r="S163" s="125">
        <f t="shared" si="409"/>
        <v>0</v>
      </c>
      <c r="T163" s="123"/>
      <c r="U163" s="124"/>
      <c r="V163" s="125">
        <f t="shared" si="410"/>
        <v>0</v>
      </c>
      <c r="W163" s="126">
        <f t="shared" si="411"/>
        <v>0</v>
      </c>
      <c r="X163" s="127">
        <f t="shared" si="412"/>
        <v>0</v>
      </c>
      <c r="Y163" s="127">
        <f t="shared" si="394"/>
        <v>0</v>
      </c>
      <c r="Z163" s="128" t="e">
        <f t="shared" si="395"/>
        <v>#DIV/0!</v>
      </c>
      <c r="AA163" s="129"/>
      <c r="AB163" s="131"/>
      <c r="AC163" s="131"/>
      <c r="AD163" s="131"/>
      <c r="AE163" s="131"/>
      <c r="AF163" s="131"/>
      <c r="AG163" s="131"/>
    </row>
    <row r="164" spans="1:33" ht="30" customHeight="1" x14ac:dyDescent="0.25">
      <c r="A164" s="132" t="s">
        <v>71</v>
      </c>
      <c r="B164" s="133" t="s">
        <v>292</v>
      </c>
      <c r="C164" s="187" t="s">
        <v>290</v>
      </c>
      <c r="D164" s="134"/>
      <c r="E164" s="135"/>
      <c r="F164" s="136"/>
      <c r="G164" s="137">
        <f t="shared" si="405"/>
        <v>0</v>
      </c>
      <c r="H164" s="135"/>
      <c r="I164" s="136"/>
      <c r="J164" s="137">
        <f t="shared" si="406"/>
        <v>0</v>
      </c>
      <c r="K164" s="135"/>
      <c r="L164" s="136"/>
      <c r="M164" s="137">
        <f t="shared" si="407"/>
        <v>0</v>
      </c>
      <c r="N164" s="135"/>
      <c r="O164" s="136"/>
      <c r="P164" s="137">
        <f t="shared" si="408"/>
        <v>0</v>
      </c>
      <c r="Q164" s="135"/>
      <c r="R164" s="136"/>
      <c r="S164" s="137">
        <f t="shared" si="409"/>
        <v>0</v>
      </c>
      <c r="T164" s="135"/>
      <c r="U164" s="136"/>
      <c r="V164" s="137">
        <f t="shared" si="410"/>
        <v>0</v>
      </c>
      <c r="W164" s="138">
        <f t="shared" si="411"/>
        <v>0</v>
      </c>
      <c r="X164" s="127">
        <f t="shared" si="412"/>
        <v>0</v>
      </c>
      <c r="Y164" s="127">
        <f t="shared" si="394"/>
        <v>0</v>
      </c>
      <c r="Z164" s="128" t="e">
        <f t="shared" si="395"/>
        <v>#DIV/0!</v>
      </c>
      <c r="AA164" s="139"/>
      <c r="AB164" s="131"/>
      <c r="AC164" s="131"/>
      <c r="AD164" s="131"/>
      <c r="AE164" s="131"/>
      <c r="AF164" s="131"/>
      <c r="AG164" s="131"/>
    </row>
    <row r="165" spans="1:33" ht="30" customHeight="1" x14ac:dyDescent="0.25">
      <c r="A165" s="132" t="s">
        <v>71</v>
      </c>
      <c r="B165" s="133" t="s">
        <v>293</v>
      </c>
      <c r="C165" s="188" t="s">
        <v>294</v>
      </c>
      <c r="D165" s="148"/>
      <c r="E165" s="135"/>
      <c r="F165" s="136">
        <v>0.22</v>
      </c>
      <c r="G165" s="137">
        <f t="shared" si="405"/>
        <v>0</v>
      </c>
      <c r="H165" s="135"/>
      <c r="I165" s="136">
        <v>0.22</v>
      </c>
      <c r="J165" s="137">
        <f t="shared" si="406"/>
        <v>0</v>
      </c>
      <c r="K165" s="135"/>
      <c r="L165" s="136">
        <v>0.22</v>
      </c>
      <c r="M165" s="137">
        <f t="shared" si="407"/>
        <v>0</v>
      </c>
      <c r="N165" s="135"/>
      <c r="O165" s="136">
        <v>0.22</v>
      </c>
      <c r="P165" s="137">
        <f t="shared" si="408"/>
        <v>0</v>
      </c>
      <c r="Q165" s="135"/>
      <c r="R165" s="136">
        <v>0.22</v>
      </c>
      <c r="S165" s="137">
        <f t="shared" si="409"/>
        <v>0</v>
      </c>
      <c r="T165" s="135"/>
      <c r="U165" s="136">
        <v>0.22</v>
      </c>
      <c r="V165" s="137">
        <f t="shared" si="410"/>
        <v>0</v>
      </c>
      <c r="W165" s="138">
        <f t="shared" si="411"/>
        <v>0</v>
      </c>
      <c r="X165" s="127">
        <f t="shared" si="412"/>
        <v>0</v>
      </c>
      <c r="Y165" s="127">
        <f t="shared" si="394"/>
        <v>0</v>
      </c>
      <c r="Z165" s="128" t="e">
        <f t="shared" si="395"/>
        <v>#DIV/0!</v>
      </c>
      <c r="AA165" s="152"/>
      <c r="AB165" s="131"/>
      <c r="AC165" s="131"/>
      <c r="AD165" s="131"/>
      <c r="AE165" s="131"/>
      <c r="AF165" s="131"/>
      <c r="AG165" s="131"/>
    </row>
    <row r="166" spans="1:33" ht="30" customHeight="1" x14ac:dyDescent="0.25">
      <c r="A166" s="108" t="s">
        <v>68</v>
      </c>
      <c r="B166" s="155" t="s">
        <v>295</v>
      </c>
      <c r="C166" s="222" t="s">
        <v>296</v>
      </c>
      <c r="D166" s="141"/>
      <c r="E166" s="142">
        <f>SUM(E167:E169)</f>
        <v>0</v>
      </c>
      <c r="F166" s="143"/>
      <c r="G166" s="144">
        <f t="shared" ref="G166:H166" si="413">SUM(G167:G169)</f>
        <v>0</v>
      </c>
      <c r="H166" s="142">
        <f t="shared" si="413"/>
        <v>0</v>
      </c>
      <c r="I166" s="143"/>
      <c r="J166" s="144">
        <f t="shared" ref="J166:K166" si="414">SUM(J167:J169)</f>
        <v>0</v>
      </c>
      <c r="K166" s="142">
        <f t="shared" si="414"/>
        <v>0</v>
      </c>
      <c r="L166" s="143"/>
      <c r="M166" s="144">
        <f t="shared" ref="M166:N166" si="415">SUM(M167:M169)</f>
        <v>0</v>
      </c>
      <c r="N166" s="142">
        <f t="shared" si="415"/>
        <v>0</v>
      </c>
      <c r="O166" s="143"/>
      <c r="P166" s="144">
        <f t="shared" ref="P166:Q166" si="416">SUM(P167:P169)</f>
        <v>0</v>
      </c>
      <c r="Q166" s="142">
        <f t="shared" si="416"/>
        <v>0</v>
      </c>
      <c r="R166" s="143"/>
      <c r="S166" s="144">
        <f t="shared" ref="S166:T166" si="417">SUM(S167:S169)</f>
        <v>0</v>
      </c>
      <c r="T166" s="142">
        <f t="shared" si="417"/>
        <v>0</v>
      </c>
      <c r="U166" s="143"/>
      <c r="V166" s="144">
        <f t="shared" ref="V166:X166" si="418">SUM(V167:V169)</f>
        <v>0</v>
      </c>
      <c r="W166" s="144">
        <f t="shared" si="418"/>
        <v>0</v>
      </c>
      <c r="X166" s="144">
        <f t="shared" si="418"/>
        <v>0</v>
      </c>
      <c r="Y166" s="144">
        <f t="shared" si="394"/>
        <v>0</v>
      </c>
      <c r="Z166" s="144" t="e">
        <f t="shared" si="395"/>
        <v>#DIV/0!</v>
      </c>
      <c r="AA166" s="294"/>
      <c r="AB166" s="118"/>
      <c r="AC166" s="118"/>
      <c r="AD166" s="118"/>
      <c r="AE166" s="118"/>
      <c r="AF166" s="118"/>
      <c r="AG166" s="118"/>
    </row>
    <row r="167" spans="1:33" ht="30" customHeight="1" x14ac:dyDescent="0.25">
      <c r="A167" s="119" t="s">
        <v>71</v>
      </c>
      <c r="B167" s="120" t="s">
        <v>297</v>
      </c>
      <c r="C167" s="187" t="s">
        <v>298</v>
      </c>
      <c r="D167" s="122"/>
      <c r="E167" s="123"/>
      <c r="F167" s="124"/>
      <c r="G167" s="125">
        <f t="shared" ref="G167:G169" si="419">E167*F167</f>
        <v>0</v>
      </c>
      <c r="H167" s="123"/>
      <c r="I167" s="124"/>
      <c r="J167" s="125">
        <f t="shared" ref="J167:J169" si="420">H167*I167</f>
        <v>0</v>
      </c>
      <c r="K167" s="123"/>
      <c r="L167" s="124"/>
      <c r="M167" s="125">
        <f t="shared" ref="M167:M169" si="421">K167*L167</f>
        <v>0</v>
      </c>
      <c r="N167" s="123"/>
      <c r="O167" s="124"/>
      <c r="P167" s="125">
        <f t="shared" ref="P167:P169" si="422">N167*O167</f>
        <v>0</v>
      </c>
      <c r="Q167" s="123"/>
      <c r="R167" s="124"/>
      <c r="S167" s="125">
        <f t="shared" ref="S167:S169" si="423">Q167*R167</f>
        <v>0</v>
      </c>
      <c r="T167" s="123"/>
      <c r="U167" s="124"/>
      <c r="V167" s="125">
        <f t="shared" ref="V167:V169" si="424">T167*U167</f>
        <v>0</v>
      </c>
      <c r="W167" s="126">
        <f t="shared" ref="W167:W169" si="425">G167+M167+S167</f>
        <v>0</v>
      </c>
      <c r="X167" s="127">
        <f t="shared" ref="X167:X169" si="426">J167+P167+V167</f>
        <v>0</v>
      </c>
      <c r="Y167" s="127">
        <f t="shared" si="394"/>
        <v>0</v>
      </c>
      <c r="Z167" s="128" t="e">
        <f t="shared" si="395"/>
        <v>#DIV/0!</v>
      </c>
      <c r="AA167" s="282"/>
      <c r="AB167" s="131"/>
      <c r="AC167" s="131"/>
      <c r="AD167" s="131"/>
      <c r="AE167" s="131"/>
      <c r="AF167" s="131"/>
      <c r="AG167" s="131"/>
    </row>
    <row r="168" spans="1:33" ht="30" customHeight="1" x14ac:dyDescent="0.25">
      <c r="A168" s="119" t="s">
        <v>71</v>
      </c>
      <c r="B168" s="120" t="s">
        <v>299</v>
      </c>
      <c r="C168" s="187" t="s">
        <v>298</v>
      </c>
      <c r="D168" s="122"/>
      <c r="E168" s="123"/>
      <c r="F168" s="124"/>
      <c r="G168" s="125">
        <f t="shared" si="419"/>
        <v>0</v>
      </c>
      <c r="H168" s="123"/>
      <c r="I168" s="124"/>
      <c r="J168" s="125">
        <f t="shared" si="420"/>
        <v>0</v>
      </c>
      <c r="K168" s="123"/>
      <c r="L168" s="124"/>
      <c r="M168" s="125">
        <f t="shared" si="421"/>
        <v>0</v>
      </c>
      <c r="N168" s="123"/>
      <c r="O168" s="124"/>
      <c r="P168" s="125">
        <f t="shared" si="422"/>
        <v>0</v>
      </c>
      <c r="Q168" s="123"/>
      <c r="R168" s="124"/>
      <c r="S168" s="125">
        <f t="shared" si="423"/>
        <v>0</v>
      </c>
      <c r="T168" s="123"/>
      <c r="U168" s="124"/>
      <c r="V168" s="125">
        <f t="shared" si="424"/>
        <v>0</v>
      </c>
      <c r="W168" s="126">
        <f t="shared" si="425"/>
        <v>0</v>
      </c>
      <c r="X168" s="127">
        <f t="shared" si="426"/>
        <v>0</v>
      </c>
      <c r="Y168" s="127">
        <f t="shared" si="394"/>
        <v>0</v>
      </c>
      <c r="Z168" s="128" t="e">
        <f t="shared" si="395"/>
        <v>#DIV/0!</v>
      </c>
      <c r="AA168" s="282"/>
      <c r="AB168" s="131"/>
      <c r="AC168" s="131"/>
      <c r="AD168" s="131"/>
      <c r="AE168" s="131"/>
      <c r="AF168" s="131"/>
      <c r="AG168" s="131"/>
    </row>
    <row r="169" spans="1:33" ht="30" customHeight="1" x14ac:dyDescent="0.25">
      <c r="A169" s="132" t="s">
        <v>71</v>
      </c>
      <c r="B169" s="133" t="s">
        <v>300</v>
      </c>
      <c r="C169" s="163" t="s">
        <v>298</v>
      </c>
      <c r="D169" s="134"/>
      <c r="E169" s="135"/>
      <c r="F169" s="136"/>
      <c r="G169" s="137">
        <f t="shared" si="419"/>
        <v>0</v>
      </c>
      <c r="H169" s="135"/>
      <c r="I169" s="136"/>
      <c r="J169" s="137">
        <f t="shared" si="420"/>
        <v>0</v>
      </c>
      <c r="K169" s="135"/>
      <c r="L169" s="136"/>
      <c r="M169" s="137">
        <f t="shared" si="421"/>
        <v>0</v>
      </c>
      <c r="N169" s="135"/>
      <c r="O169" s="136"/>
      <c r="P169" s="137">
        <f t="shared" si="422"/>
        <v>0</v>
      </c>
      <c r="Q169" s="135"/>
      <c r="R169" s="136"/>
      <c r="S169" s="137">
        <f t="shared" si="423"/>
        <v>0</v>
      </c>
      <c r="T169" s="135"/>
      <c r="U169" s="136"/>
      <c r="V169" s="137">
        <f t="shared" si="424"/>
        <v>0</v>
      </c>
      <c r="W169" s="138">
        <f t="shared" si="425"/>
        <v>0</v>
      </c>
      <c r="X169" s="127">
        <f t="shared" si="426"/>
        <v>0</v>
      </c>
      <c r="Y169" s="127">
        <f t="shared" si="394"/>
        <v>0</v>
      </c>
      <c r="Z169" s="128" t="e">
        <f t="shared" si="395"/>
        <v>#DIV/0!</v>
      </c>
      <c r="AA169" s="283"/>
      <c r="AB169" s="131"/>
      <c r="AC169" s="131"/>
      <c r="AD169" s="131"/>
      <c r="AE169" s="131"/>
      <c r="AF169" s="131"/>
      <c r="AG169" s="131"/>
    </row>
    <row r="170" spans="1:33" ht="30" customHeight="1" x14ac:dyDescent="0.25">
      <c r="A170" s="108" t="s">
        <v>68</v>
      </c>
      <c r="B170" s="155" t="s">
        <v>301</v>
      </c>
      <c r="C170" s="295" t="s">
        <v>276</v>
      </c>
      <c r="D170" s="141"/>
      <c r="E170" s="142">
        <f>SUM(E171:E174)</f>
        <v>0</v>
      </c>
      <c r="F170" s="143"/>
      <c r="G170" s="144">
        <f>SUM(G171:G175)</f>
        <v>0</v>
      </c>
      <c r="H170" s="142">
        <f>SUM(H171:H174)</f>
        <v>0</v>
      </c>
      <c r="I170" s="143"/>
      <c r="J170" s="144">
        <f>SUM(J171:J175)</f>
        <v>0</v>
      </c>
      <c r="K170" s="142">
        <f>SUM(K171:K174)</f>
        <v>0</v>
      </c>
      <c r="L170" s="143"/>
      <c r="M170" s="144">
        <f>SUM(M171:M175)</f>
        <v>0</v>
      </c>
      <c r="N170" s="142">
        <f>SUM(N171:N174)</f>
        <v>0</v>
      </c>
      <c r="O170" s="143"/>
      <c r="P170" s="144">
        <f>SUM(P171:P175)</f>
        <v>0</v>
      </c>
      <c r="Q170" s="142">
        <f>SUM(Q171:Q174)</f>
        <v>0</v>
      </c>
      <c r="R170" s="143"/>
      <c r="S170" s="144">
        <f>SUM(S171:S175)</f>
        <v>0</v>
      </c>
      <c r="T170" s="142">
        <f>SUM(T171:T174)</f>
        <v>0</v>
      </c>
      <c r="U170" s="143"/>
      <c r="V170" s="144">
        <f>SUM(V171:V175)</f>
        <v>0</v>
      </c>
      <c r="W170" s="144">
        <f>SUM(W171:W175)</f>
        <v>0</v>
      </c>
      <c r="X170" s="144">
        <f>SUM(X171:X175)</f>
        <v>0</v>
      </c>
      <c r="Y170" s="144">
        <f t="shared" si="394"/>
        <v>0</v>
      </c>
      <c r="Z170" s="144" t="e">
        <f t="shared" si="395"/>
        <v>#DIV/0!</v>
      </c>
      <c r="AA170" s="294"/>
      <c r="AB170" s="118"/>
      <c r="AC170" s="118"/>
      <c r="AD170" s="118"/>
      <c r="AE170" s="118"/>
      <c r="AF170" s="118"/>
      <c r="AG170" s="118"/>
    </row>
    <row r="171" spans="1:33" ht="30" customHeight="1" x14ac:dyDescent="0.25">
      <c r="A171" s="119" t="s">
        <v>71</v>
      </c>
      <c r="B171" s="120" t="s">
        <v>302</v>
      </c>
      <c r="C171" s="187" t="s">
        <v>303</v>
      </c>
      <c r="D171" s="122"/>
      <c r="E171" s="123"/>
      <c r="F171" s="124"/>
      <c r="G171" s="125">
        <f t="shared" ref="G171:G175" si="427">E171*F171</f>
        <v>0</v>
      </c>
      <c r="H171" s="123"/>
      <c r="I171" s="124"/>
      <c r="J171" s="125">
        <f t="shared" ref="J171:J175" si="428">H171*I171</f>
        <v>0</v>
      </c>
      <c r="K171" s="123"/>
      <c r="L171" s="124"/>
      <c r="M171" s="125">
        <f t="shared" ref="M171:M175" si="429">K171*L171</f>
        <v>0</v>
      </c>
      <c r="N171" s="123"/>
      <c r="O171" s="124"/>
      <c r="P171" s="125">
        <f t="shared" ref="P171:P175" si="430">N171*O171</f>
        <v>0</v>
      </c>
      <c r="Q171" s="123"/>
      <c r="R171" s="124"/>
      <c r="S171" s="125">
        <f t="shared" ref="S171:S175" si="431">Q171*R171</f>
        <v>0</v>
      </c>
      <c r="T171" s="123"/>
      <c r="U171" s="124"/>
      <c r="V171" s="125">
        <f t="shared" ref="V171:V175" si="432">T171*U171</f>
        <v>0</v>
      </c>
      <c r="W171" s="126">
        <f t="shared" ref="W171:W175" si="433">G171+M171+S171</f>
        <v>0</v>
      </c>
      <c r="X171" s="127">
        <f t="shared" ref="X171:X175" si="434">J171+P171+V171</f>
        <v>0</v>
      </c>
      <c r="Y171" s="127">
        <f t="shared" si="394"/>
        <v>0</v>
      </c>
      <c r="Z171" s="128" t="e">
        <f t="shared" si="395"/>
        <v>#DIV/0!</v>
      </c>
      <c r="AA171" s="282"/>
      <c r="AB171" s="131"/>
      <c r="AC171" s="131"/>
      <c r="AD171" s="131"/>
      <c r="AE171" s="131"/>
      <c r="AF171" s="131"/>
      <c r="AG171" s="131"/>
    </row>
    <row r="172" spans="1:33" ht="30" customHeight="1" x14ac:dyDescent="0.25">
      <c r="A172" s="119" t="s">
        <v>71</v>
      </c>
      <c r="B172" s="120" t="s">
        <v>304</v>
      </c>
      <c r="C172" s="187" t="s">
        <v>305</v>
      </c>
      <c r="D172" s="122"/>
      <c r="E172" s="123"/>
      <c r="F172" s="124"/>
      <c r="G172" s="125">
        <f t="shared" si="427"/>
        <v>0</v>
      </c>
      <c r="H172" s="123"/>
      <c r="I172" s="124"/>
      <c r="J172" s="125">
        <f t="shared" si="428"/>
        <v>0</v>
      </c>
      <c r="K172" s="123"/>
      <c r="L172" s="124"/>
      <c r="M172" s="125">
        <f t="shared" si="429"/>
        <v>0</v>
      </c>
      <c r="N172" s="123"/>
      <c r="O172" s="124"/>
      <c r="P172" s="125">
        <f t="shared" si="430"/>
        <v>0</v>
      </c>
      <c r="Q172" s="123"/>
      <c r="R172" s="124"/>
      <c r="S172" s="125">
        <f t="shared" si="431"/>
        <v>0</v>
      </c>
      <c r="T172" s="123"/>
      <c r="U172" s="124"/>
      <c r="V172" s="125">
        <f t="shared" si="432"/>
        <v>0</v>
      </c>
      <c r="W172" s="138">
        <f t="shared" si="433"/>
        <v>0</v>
      </c>
      <c r="X172" s="127">
        <f t="shared" si="434"/>
        <v>0</v>
      </c>
      <c r="Y172" s="127">
        <f t="shared" si="394"/>
        <v>0</v>
      </c>
      <c r="Z172" s="128" t="e">
        <f t="shared" si="395"/>
        <v>#DIV/0!</v>
      </c>
      <c r="AA172" s="282"/>
      <c r="AB172" s="131"/>
      <c r="AC172" s="131"/>
      <c r="AD172" s="131"/>
      <c r="AE172" s="131"/>
      <c r="AF172" s="131"/>
      <c r="AG172" s="131"/>
    </row>
    <row r="173" spans="1:33" ht="30" customHeight="1" x14ac:dyDescent="0.25">
      <c r="A173" s="119" t="s">
        <v>71</v>
      </c>
      <c r="B173" s="120" t="s">
        <v>306</v>
      </c>
      <c r="C173" s="187" t="s">
        <v>307</v>
      </c>
      <c r="D173" s="122" t="s">
        <v>136</v>
      </c>
      <c r="E173" s="123"/>
      <c r="F173" s="124"/>
      <c r="G173" s="125">
        <f t="shared" si="427"/>
        <v>0</v>
      </c>
      <c r="H173" s="123">
        <v>0</v>
      </c>
      <c r="I173" s="124">
        <v>0</v>
      </c>
      <c r="J173" s="125">
        <f t="shared" si="428"/>
        <v>0</v>
      </c>
      <c r="K173" s="123"/>
      <c r="L173" s="124"/>
      <c r="M173" s="125">
        <f t="shared" si="429"/>
        <v>0</v>
      </c>
      <c r="N173" s="123"/>
      <c r="O173" s="124"/>
      <c r="P173" s="125">
        <f t="shared" si="430"/>
        <v>0</v>
      </c>
      <c r="Q173" s="123"/>
      <c r="R173" s="124"/>
      <c r="S173" s="125">
        <f t="shared" si="431"/>
        <v>0</v>
      </c>
      <c r="T173" s="123"/>
      <c r="U173" s="124"/>
      <c r="V173" s="125">
        <f t="shared" si="432"/>
        <v>0</v>
      </c>
      <c r="W173" s="138">
        <f t="shared" si="433"/>
        <v>0</v>
      </c>
      <c r="X173" s="127">
        <f t="shared" si="434"/>
        <v>0</v>
      </c>
      <c r="Y173" s="127">
        <f t="shared" si="394"/>
        <v>0</v>
      </c>
      <c r="Z173" s="128" t="e">
        <f t="shared" si="395"/>
        <v>#DIV/0!</v>
      </c>
      <c r="AA173" s="282"/>
      <c r="AB173" s="131"/>
      <c r="AC173" s="131"/>
      <c r="AD173" s="131"/>
      <c r="AE173" s="131"/>
      <c r="AF173" s="131"/>
      <c r="AG173" s="131"/>
    </row>
    <row r="174" spans="1:33" ht="30" customHeight="1" x14ac:dyDescent="0.25">
      <c r="A174" s="119" t="s">
        <v>71</v>
      </c>
      <c r="B174" s="120" t="s">
        <v>308</v>
      </c>
      <c r="C174" s="187" t="s">
        <v>309</v>
      </c>
      <c r="D174" s="122"/>
      <c r="E174" s="123"/>
      <c r="F174" s="124"/>
      <c r="G174" s="125">
        <f t="shared" si="427"/>
        <v>0</v>
      </c>
      <c r="H174" s="123"/>
      <c r="I174" s="124"/>
      <c r="J174" s="125">
        <f t="shared" si="428"/>
        <v>0</v>
      </c>
      <c r="K174" s="123"/>
      <c r="L174" s="124"/>
      <c r="M174" s="125">
        <f t="shared" si="429"/>
        <v>0</v>
      </c>
      <c r="N174" s="123"/>
      <c r="O174" s="124"/>
      <c r="P174" s="125">
        <f t="shared" si="430"/>
        <v>0</v>
      </c>
      <c r="Q174" s="123"/>
      <c r="R174" s="124"/>
      <c r="S174" s="125">
        <f t="shared" si="431"/>
        <v>0</v>
      </c>
      <c r="T174" s="123"/>
      <c r="U174" s="124"/>
      <c r="V174" s="125">
        <f t="shared" si="432"/>
        <v>0</v>
      </c>
      <c r="W174" s="138">
        <f t="shared" si="433"/>
        <v>0</v>
      </c>
      <c r="X174" s="127">
        <f t="shared" si="434"/>
        <v>0</v>
      </c>
      <c r="Y174" s="127">
        <f t="shared" si="394"/>
        <v>0</v>
      </c>
      <c r="Z174" s="128" t="e">
        <f t="shared" si="395"/>
        <v>#DIV/0!</v>
      </c>
      <c r="AA174" s="282"/>
      <c r="AB174" s="131"/>
      <c r="AC174" s="131"/>
      <c r="AD174" s="131"/>
      <c r="AE174" s="131"/>
      <c r="AF174" s="131"/>
      <c r="AG174" s="131"/>
    </row>
    <row r="175" spans="1:33" ht="30" customHeight="1" x14ac:dyDescent="0.25">
      <c r="A175" s="132" t="s">
        <v>71</v>
      </c>
      <c r="B175" s="154" t="s">
        <v>310</v>
      </c>
      <c r="C175" s="188" t="s">
        <v>311</v>
      </c>
      <c r="D175" s="148"/>
      <c r="E175" s="135"/>
      <c r="F175" s="136">
        <v>0.22</v>
      </c>
      <c r="G175" s="137">
        <f t="shared" si="427"/>
        <v>0</v>
      </c>
      <c r="H175" s="135"/>
      <c r="I175" s="136">
        <v>0.22</v>
      </c>
      <c r="J175" s="137">
        <f t="shared" si="428"/>
        <v>0</v>
      </c>
      <c r="K175" s="135"/>
      <c r="L175" s="136">
        <v>0.22</v>
      </c>
      <c r="M175" s="137">
        <f t="shared" si="429"/>
        <v>0</v>
      </c>
      <c r="N175" s="135"/>
      <c r="O175" s="136">
        <v>0.22</v>
      </c>
      <c r="P175" s="137">
        <f t="shared" si="430"/>
        <v>0</v>
      </c>
      <c r="Q175" s="135"/>
      <c r="R175" s="136">
        <v>0.22</v>
      </c>
      <c r="S175" s="137">
        <f t="shared" si="431"/>
        <v>0</v>
      </c>
      <c r="T175" s="135"/>
      <c r="U175" s="136">
        <v>0.22</v>
      </c>
      <c r="V175" s="137">
        <f t="shared" si="432"/>
        <v>0</v>
      </c>
      <c r="W175" s="138">
        <f t="shared" si="433"/>
        <v>0</v>
      </c>
      <c r="X175" s="127">
        <f t="shared" si="434"/>
        <v>0</v>
      </c>
      <c r="Y175" s="127">
        <f t="shared" si="394"/>
        <v>0</v>
      </c>
      <c r="Z175" s="128" t="e">
        <f t="shared" si="395"/>
        <v>#DIV/0!</v>
      </c>
      <c r="AA175" s="152"/>
      <c r="AB175" s="7"/>
      <c r="AC175" s="7"/>
      <c r="AD175" s="7"/>
      <c r="AE175" s="7"/>
      <c r="AF175" s="7"/>
      <c r="AG175" s="7"/>
    </row>
    <row r="176" spans="1:33" ht="30" customHeight="1" x14ac:dyDescent="0.25">
      <c r="A176" s="296" t="s">
        <v>312</v>
      </c>
      <c r="B176" s="297"/>
      <c r="C176" s="298"/>
      <c r="D176" s="299"/>
      <c r="E176" s="173">
        <f>E170+E166+E161+E156</f>
        <v>2</v>
      </c>
      <c r="F176" s="189"/>
      <c r="G176" s="300">
        <f>G170+G166+G161+G156</f>
        <v>20000</v>
      </c>
      <c r="H176" s="173">
        <f>H170+H166+H161+H156</f>
        <v>2</v>
      </c>
      <c r="I176" s="189"/>
      <c r="J176" s="300">
        <f>J170+J166+J161+J156</f>
        <v>21800</v>
      </c>
      <c r="K176" s="173">
        <f>K170+K166+K161+K156</f>
        <v>1</v>
      </c>
      <c r="L176" s="189"/>
      <c r="M176" s="300">
        <f>M170+M166+M161+M156</f>
        <v>30000</v>
      </c>
      <c r="N176" s="173">
        <f>N170+N166+N161+N156</f>
        <v>1</v>
      </c>
      <c r="O176" s="189"/>
      <c r="P176" s="300">
        <f>P170+P166+P161+P156</f>
        <v>30000</v>
      </c>
      <c r="Q176" s="173">
        <f>Q170+Q166+Q161+Q156</f>
        <v>0</v>
      </c>
      <c r="R176" s="189"/>
      <c r="S176" s="300">
        <f>S170+S166+S161+S156</f>
        <v>0</v>
      </c>
      <c r="T176" s="173">
        <f>T170+T166+T161+T156</f>
        <v>0</v>
      </c>
      <c r="U176" s="189"/>
      <c r="V176" s="300">
        <f>V170+V166+V161+V156</f>
        <v>0</v>
      </c>
      <c r="W176" s="225">
        <f>W170+W156+W166+W161</f>
        <v>50000</v>
      </c>
      <c r="X176" s="225">
        <f>X170+X156+X166+X161</f>
        <v>51800</v>
      </c>
      <c r="Y176" s="225">
        <f t="shared" si="394"/>
        <v>-1800</v>
      </c>
      <c r="Z176" s="225">
        <f>Y176/W176</f>
        <v>-3.5999999999999997E-2</v>
      </c>
      <c r="AA176" s="226"/>
      <c r="AB176" s="7"/>
      <c r="AC176" s="7"/>
      <c r="AD176" s="7"/>
      <c r="AE176" s="7"/>
      <c r="AF176" s="7"/>
      <c r="AG176" s="7"/>
    </row>
    <row r="177" spans="1:33" ht="30" customHeight="1" x14ac:dyDescent="0.25">
      <c r="A177" s="301" t="s">
        <v>313</v>
      </c>
      <c r="B177" s="302"/>
      <c r="C177" s="303"/>
      <c r="D177" s="304"/>
      <c r="E177" s="305"/>
      <c r="F177" s="306"/>
      <c r="G177" s="307">
        <f>G34+G48+G58+G80+G94+G108+G121+G129+G137+G144+G148+G154+G176</f>
        <v>297404</v>
      </c>
      <c r="H177" s="305"/>
      <c r="I177" s="306"/>
      <c r="J177" s="307">
        <f>J34+J48+J58+J80+J94+J108+J121+J129+J137+J144+J148+J154+J176</f>
        <v>297404</v>
      </c>
      <c r="K177" s="305"/>
      <c r="L177" s="306"/>
      <c r="M177" s="307">
        <f>M34+M48+M58+M80+M94+M108+M121+M129+M137+M144+M148+M154+M176</f>
        <v>30000</v>
      </c>
      <c r="N177" s="305"/>
      <c r="O177" s="306"/>
      <c r="P177" s="307">
        <f>P34+P48+P58+P80+P94+P108+P121+P129+P137+P144+P148+P154+P176</f>
        <v>30000</v>
      </c>
      <c r="Q177" s="305"/>
      <c r="R177" s="306"/>
      <c r="S177" s="307">
        <f>S34+S48+S58+S80+S94+S108+S121+S129+S137+S144+S148+S154+S176</f>
        <v>0</v>
      </c>
      <c r="T177" s="305"/>
      <c r="U177" s="306"/>
      <c r="V177" s="307">
        <f>V34+V48+V58+V80+V94+V108+V121+V129+V137+V144+V148+V154+V176</f>
        <v>0</v>
      </c>
      <c r="W177" s="307">
        <f>W34+W48+W58+W80+W94+W108+W121+W129+W137+W144+W148+W154+W176</f>
        <v>327404</v>
      </c>
      <c r="X177" s="307">
        <f>X34+X48+X58+X80+X94+X108+X121+X129+X137+X144+X148+X154+X176</f>
        <v>327404</v>
      </c>
      <c r="Y177" s="307">
        <f>Y34+Y48+Y58+Y80+Y94+Y108+Y121+Y129+Y137+Y144+Y148+Y154+Y176</f>
        <v>0</v>
      </c>
      <c r="Z177" s="308">
        <f>Y177/W177</f>
        <v>0</v>
      </c>
      <c r="AA177" s="309"/>
      <c r="AB177" s="7"/>
      <c r="AC177" s="7"/>
      <c r="AD177" s="7"/>
      <c r="AE177" s="7"/>
      <c r="AF177" s="7"/>
      <c r="AG177" s="7"/>
    </row>
    <row r="178" spans="1:33" ht="15" customHeight="1" x14ac:dyDescent="0.25">
      <c r="A178" s="404"/>
      <c r="B178" s="380"/>
      <c r="C178" s="380"/>
      <c r="D178" s="74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310"/>
      <c r="X178" s="310"/>
      <c r="Y178" s="310"/>
      <c r="Z178" s="310"/>
      <c r="AA178" s="83"/>
      <c r="AB178" s="7"/>
      <c r="AC178" s="7"/>
      <c r="AD178" s="7"/>
      <c r="AE178" s="7"/>
      <c r="AF178" s="7"/>
      <c r="AG178" s="7"/>
    </row>
    <row r="179" spans="1:33" ht="30" customHeight="1" x14ac:dyDescent="0.25">
      <c r="A179" s="405" t="s">
        <v>314</v>
      </c>
      <c r="B179" s="392"/>
      <c r="C179" s="392"/>
      <c r="D179" s="311"/>
      <c r="E179" s="305"/>
      <c r="F179" s="306"/>
      <c r="G179" s="312">
        <f>Фінансування!C27-'Кошторис  витрат'!G177</f>
        <v>0</v>
      </c>
      <c r="H179" s="305"/>
      <c r="I179" s="306"/>
      <c r="J179" s="312">
        <f>Фінансування!C28-'Кошторис  витрат'!J177</f>
        <v>0</v>
      </c>
      <c r="K179" s="305"/>
      <c r="L179" s="306"/>
      <c r="M179" s="312">
        <f>Фінансування!J27-'Кошторис  витрат'!M177</f>
        <v>0</v>
      </c>
      <c r="N179" s="305"/>
      <c r="O179" s="306"/>
      <c r="P179" s="312">
        <f>Фінансування!J28-'Кошторис  витрат'!P177</f>
        <v>0</v>
      </c>
      <c r="Q179" s="305"/>
      <c r="R179" s="306"/>
      <c r="S179" s="312">
        <f>Фінансування!L27-'Кошторис  витрат'!S177</f>
        <v>0</v>
      </c>
      <c r="T179" s="305"/>
      <c r="U179" s="306"/>
      <c r="V179" s="312">
        <f>Фінансування!L28-'Кошторис  витрат'!V177</f>
        <v>0</v>
      </c>
      <c r="W179" s="313">
        <f>Фінансування!N27-'Кошторис  витрат'!W177</f>
        <v>0</v>
      </c>
      <c r="X179" s="313">
        <f>Фінансування!N28-'Кошторис  витрат'!X177</f>
        <v>0</v>
      </c>
      <c r="Y179" s="313"/>
      <c r="Z179" s="313"/>
      <c r="AA179" s="314"/>
      <c r="AB179" s="7"/>
      <c r="AC179" s="7"/>
      <c r="AD179" s="7"/>
      <c r="AE179" s="7"/>
      <c r="AF179" s="7"/>
      <c r="AG179" s="7"/>
    </row>
    <row r="180" spans="1:33" ht="15.75" customHeight="1" x14ac:dyDescent="0.25">
      <c r="A180" s="1"/>
      <c r="B180" s="315"/>
      <c r="C180" s="2"/>
      <c r="D180" s="316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1"/>
      <c r="X180" s="71"/>
      <c r="Y180" s="71"/>
      <c r="Z180" s="71"/>
      <c r="AA180" s="2"/>
      <c r="AB180" s="1"/>
      <c r="AC180" s="1"/>
      <c r="AD180" s="1"/>
      <c r="AE180" s="1"/>
      <c r="AF180" s="1"/>
      <c r="AG180" s="1"/>
    </row>
    <row r="181" spans="1:33" ht="15.75" customHeight="1" x14ac:dyDescent="0.25">
      <c r="A181" s="1"/>
      <c r="B181" s="315"/>
      <c r="C181" s="2"/>
      <c r="D181" s="316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1"/>
      <c r="X181" s="71"/>
      <c r="Y181" s="71"/>
      <c r="Z181" s="71"/>
      <c r="AA181" s="2"/>
      <c r="AB181" s="1"/>
      <c r="AC181" s="1"/>
      <c r="AD181" s="1"/>
      <c r="AE181" s="1"/>
      <c r="AF181" s="1"/>
      <c r="AG181" s="1"/>
    </row>
    <row r="182" spans="1:33" ht="15.75" customHeight="1" x14ac:dyDescent="0.25">
      <c r="A182" s="1"/>
      <c r="B182" s="315"/>
      <c r="C182" s="2"/>
      <c r="D182" s="316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1"/>
      <c r="X182" s="71"/>
      <c r="Y182" s="71"/>
      <c r="Z182" s="71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25">
      <c r="A183" s="317"/>
      <c r="B183" s="318"/>
      <c r="C183" s="319" t="s">
        <v>339</v>
      </c>
      <c r="D183" s="316"/>
      <c r="E183" s="320"/>
      <c r="F183" s="320"/>
      <c r="G183" s="70"/>
      <c r="H183" s="395" t="s">
        <v>413</v>
      </c>
      <c r="I183" s="396"/>
      <c r="J183" s="396"/>
      <c r="K183" s="396"/>
      <c r="L183" s="396"/>
      <c r="M183" s="70"/>
      <c r="N183" s="321"/>
      <c r="O183" s="2"/>
      <c r="P183" s="70"/>
      <c r="Q183" s="70"/>
      <c r="R183" s="70"/>
      <c r="S183" s="70"/>
      <c r="T183" s="70"/>
      <c r="U183" s="70"/>
      <c r="V183" s="70"/>
      <c r="W183" s="71"/>
      <c r="X183" s="71"/>
      <c r="Y183" s="71"/>
      <c r="Z183" s="71"/>
      <c r="AA183" s="2"/>
      <c r="AB183" s="1"/>
      <c r="AC183" s="2"/>
      <c r="AD183" s="1"/>
      <c r="AE183" s="1"/>
      <c r="AF183" s="1"/>
      <c r="AG183" s="1"/>
    </row>
    <row r="184" spans="1:33" ht="15.75" customHeight="1" x14ac:dyDescent="0.25">
      <c r="A184" s="322"/>
      <c r="B184" s="323"/>
      <c r="C184" s="324" t="s">
        <v>315</v>
      </c>
      <c r="D184" s="325"/>
      <c r="E184" s="326" t="s">
        <v>316</v>
      </c>
      <c r="F184" s="326"/>
      <c r="G184" s="327"/>
      <c r="H184" s="328"/>
      <c r="I184" s="329" t="s">
        <v>317</v>
      </c>
      <c r="J184" s="327"/>
      <c r="K184" s="328"/>
      <c r="L184" s="329"/>
      <c r="M184" s="327"/>
      <c r="N184" s="328"/>
      <c r="O184" s="329"/>
      <c r="P184" s="327"/>
      <c r="Q184" s="327"/>
      <c r="R184" s="327"/>
      <c r="S184" s="327"/>
      <c r="T184" s="327"/>
      <c r="U184" s="327"/>
      <c r="V184" s="327"/>
      <c r="W184" s="330"/>
      <c r="X184" s="330"/>
      <c r="Y184" s="330"/>
      <c r="Z184" s="330"/>
      <c r="AA184" s="331"/>
      <c r="AB184" s="332"/>
      <c r="AC184" s="331"/>
      <c r="AD184" s="332"/>
      <c r="AE184" s="332"/>
      <c r="AF184" s="332"/>
      <c r="AG184" s="332"/>
    </row>
    <row r="185" spans="1:33" ht="15.75" customHeight="1" x14ac:dyDescent="0.25">
      <c r="A185" s="1"/>
      <c r="B185" s="315"/>
      <c r="C185" s="2"/>
      <c r="D185" s="316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1"/>
      <c r="X185" s="71"/>
      <c r="Y185" s="71"/>
      <c r="Z185" s="71"/>
      <c r="AA185" s="2"/>
      <c r="AB185" s="1"/>
      <c r="AC185" s="1"/>
      <c r="AD185" s="1"/>
      <c r="AE185" s="1"/>
      <c r="AF185" s="1"/>
      <c r="AG185" s="1"/>
    </row>
    <row r="186" spans="1:33" ht="15.75" customHeight="1" x14ac:dyDescent="0.25">
      <c r="A186" s="1"/>
      <c r="B186" s="315"/>
      <c r="C186" s="2"/>
      <c r="D186" s="316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1"/>
      <c r="X186" s="71"/>
      <c r="Y186" s="71"/>
      <c r="Z186" s="71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25">
      <c r="A187" s="1"/>
      <c r="B187" s="315"/>
      <c r="C187" s="2"/>
      <c r="D187" s="316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1"/>
      <c r="X187" s="71"/>
      <c r="Y187" s="71"/>
      <c r="Z187" s="71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25">
      <c r="A188" s="1"/>
      <c r="B188" s="315"/>
      <c r="C188" s="2"/>
      <c r="D188" s="316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333"/>
      <c r="X188" s="333"/>
      <c r="Y188" s="333"/>
      <c r="Z188" s="333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25">
      <c r="A189" s="1"/>
      <c r="B189" s="315"/>
      <c r="C189" s="2"/>
      <c r="D189" s="316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333"/>
      <c r="X189" s="333"/>
      <c r="Y189" s="333"/>
      <c r="Z189" s="333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25">
      <c r="A190" s="1"/>
      <c r="B190" s="315"/>
      <c r="C190" s="2"/>
      <c r="D190" s="316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333"/>
      <c r="X190" s="333"/>
      <c r="Y190" s="333"/>
      <c r="Z190" s="333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25">
      <c r="A191" s="1"/>
      <c r="B191" s="315"/>
      <c r="C191" s="2"/>
      <c r="D191" s="316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333"/>
      <c r="X191" s="333"/>
      <c r="Y191" s="333"/>
      <c r="Z191" s="333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25">
      <c r="A192" s="1"/>
      <c r="B192" s="315"/>
      <c r="C192" s="2"/>
      <c r="D192" s="316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333"/>
      <c r="X192" s="333"/>
      <c r="Y192" s="333"/>
      <c r="Z192" s="333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1"/>
      <c r="B193" s="315"/>
      <c r="C193" s="2"/>
      <c r="D193" s="316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333"/>
      <c r="X193" s="333"/>
      <c r="Y193" s="333"/>
      <c r="Z193" s="333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5">
      <c r="A194" s="1"/>
      <c r="B194" s="315"/>
      <c r="C194" s="2"/>
      <c r="D194" s="316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33"/>
      <c r="X194" s="333"/>
      <c r="Y194" s="333"/>
      <c r="Z194" s="333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1"/>
      <c r="B195" s="315"/>
      <c r="C195" s="2"/>
      <c r="D195" s="316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33"/>
      <c r="X195" s="333"/>
      <c r="Y195" s="333"/>
      <c r="Z195" s="333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315"/>
      <c r="C196" s="2"/>
      <c r="D196" s="316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33"/>
      <c r="X196" s="333"/>
      <c r="Y196" s="333"/>
      <c r="Z196" s="333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315"/>
      <c r="C197" s="2"/>
      <c r="D197" s="316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33"/>
      <c r="X197" s="333"/>
      <c r="Y197" s="333"/>
      <c r="Z197" s="333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315"/>
      <c r="C198" s="2"/>
      <c r="D198" s="316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33"/>
      <c r="X198" s="333"/>
      <c r="Y198" s="333"/>
      <c r="Z198" s="333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315"/>
      <c r="C199" s="2"/>
      <c r="D199" s="316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33"/>
      <c r="X199" s="333"/>
      <c r="Y199" s="333"/>
      <c r="Z199" s="333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315"/>
      <c r="C200" s="2"/>
      <c r="D200" s="316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33"/>
      <c r="X200" s="333"/>
      <c r="Y200" s="333"/>
      <c r="Z200" s="333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315"/>
      <c r="C201" s="2"/>
      <c r="D201" s="316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33"/>
      <c r="X201" s="333"/>
      <c r="Y201" s="333"/>
      <c r="Z201" s="333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315"/>
      <c r="C202" s="2"/>
      <c r="D202" s="316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33"/>
      <c r="X202" s="333"/>
      <c r="Y202" s="333"/>
      <c r="Z202" s="333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315"/>
      <c r="C203" s="2"/>
      <c r="D203" s="316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3"/>
      <c r="X203" s="333"/>
      <c r="Y203" s="333"/>
      <c r="Z203" s="333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315"/>
      <c r="C204" s="2"/>
      <c r="D204" s="316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3"/>
      <c r="X204" s="333"/>
      <c r="Y204" s="333"/>
      <c r="Z204" s="333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315"/>
      <c r="C205" s="2"/>
      <c r="D205" s="316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3"/>
      <c r="X205" s="333"/>
      <c r="Y205" s="333"/>
      <c r="Z205" s="333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315"/>
      <c r="C206" s="2"/>
      <c r="D206" s="316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3"/>
      <c r="X206" s="333"/>
      <c r="Y206" s="333"/>
      <c r="Z206" s="333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315"/>
      <c r="C207" s="2"/>
      <c r="D207" s="316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3"/>
      <c r="X207" s="333"/>
      <c r="Y207" s="333"/>
      <c r="Z207" s="333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315"/>
      <c r="C208" s="2"/>
      <c r="D208" s="316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3"/>
      <c r="X208" s="333"/>
      <c r="Y208" s="333"/>
      <c r="Z208" s="333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15"/>
      <c r="C209" s="2"/>
      <c r="D209" s="316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3"/>
      <c r="X209" s="333"/>
      <c r="Y209" s="333"/>
      <c r="Z209" s="333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15"/>
      <c r="C210" s="2"/>
      <c r="D210" s="316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3"/>
      <c r="X210" s="333"/>
      <c r="Y210" s="333"/>
      <c r="Z210" s="333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15"/>
      <c r="C211" s="2"/>
      <c r="D211" s="316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3"/>
      <c r="X211" s="333"/>
      <c r="Y211" s="333"/>
      <c r="Z211" s="333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315"/>
      <c r="C212" s="2"/>
      <c r="D212" s="316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3"/>
      <c r="X212" s="333"/>
      <c r="Y212" s="333"/>
      <c r="Z212" s="333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15"/>
      <c r="C213" s="2"/>
      <c r="D213" s="316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3"/>
      <c r="X213" s="333"/>
      <c r="Y213" s="333"/>
      <c r="Z213" s="333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15"/>
      <c r="C214" s="2"/>
      <c r="D214" s="316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3"/>
      <c r="X214" s="333"/>
      <c r="Y214" s="333"/>
      <c r="Z214" s="333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15"/>
      <c r="C215" s="2"/>
      <c r="D215" s="316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3"/>
      <c r="X215" s="333"/>
      <c r="Y215" s="333"/>
      <c r="Z215" s="333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15"/>
      <c r="C216" s="2"/>
      <c r="D216" s="316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3"/>
      <c r="X216" s="333"/>
      <c r="Y216" s="333"/>
      <c r="Z216" s="333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15"/>
      <c r="C217" s="2"/>
      <c r="D217" s="316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3"/>
      <c r="X217" s="333"/>
      <c r="Y217" s="333"/>
      <c r="Z217" s="333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15"/>
      <c r="C218" s="2"/>
      <c r="D218" s="316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3"/>
      <c r="X218" s="333"/>
      <c r="Y218" s="333"/>
      <c r="Z218" s="333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15"/>
      <c r="C219" s="2"/>
      <c r="D219" s="316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3"/>
      <c r="X219" s="333"/>
      <c r="Y219" s="333"/>
      <c r="Z219" s="333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15"/>
      <c r="C220" s="2"/>
      <c r="D220" s="316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3"/>
      <c r="X220" s="333"/>
      <c r="Y220" s="333"/>
      <c r="Z220" s="333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15"/>
      <c r="C221" s="2"/>
      <c r="D221" s="316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3"/>
      <c r="X221" s="333"/>
      <c r="Y221" s="333"/>
      <c r="Z221" s="333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15"/>
      <c r="C222" s="2"/>
      <c r="D222" s="316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3"/>
      <c r="X222" s="333"/>
      <c r="Y222" s="333"/>
      <c r="Z222" s="333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15"/>
      <c r="C223" s="2"/>
      <c r="D223" s="316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3"/>
      <c r="X223" s="333"/>
      <c r="Y223" s="333"/>
      <c r="Z223" s="333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15"/>
      <c r="C224" s="2"/>
      <c r="D224" s="316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3"/>
      <c r="X224" s="333"/>
      <c r="Y224" s="333"/>
      <c r="Z224" s="333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15"/>
      <c r="C225" s="2"/>
      <c r="D225" s="316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3"/>
      <c r="X225" s="333"/>
      <c r="Y225" s="333"/>
      <c r="Z225" s="333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15"/>
      <c r="C226" s="2"/>
      <c r="D226" s="316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3"/>
      <c r="X226" s="333"/>
      <c r="Y226" s="333"/>
      <c r="Z226" s="333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15"/>
      <c r="C227" s="2"/>
      <c r="D227" s="316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3"/>
      <c r="X227" s="333"/>
      <c r="Y227" s="333"/>
      <c r="Z227" s="333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15"/>
      <c r="C228" s="2"/>
      <c r="D228" s="316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3"/>
      <c r="X228" s="333"/>
      <c r="Y228" s="333"/>
      <c r="Z228" s="333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15"/>
      <c r="C229" s="2"/>
      <c r="D229" s="316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3"/>
      <c r="X229" s="333"/>
      <c r="Y229" s="333"/>
      <c r="Z229" s="333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15"/>
      <c r="C230" s="2"/>
      <c r="D230" s="316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3"/>
      <c r="X230" s="333"/>
      <c r="Y230" s="333"/>
      <c r="Z230" s="333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15"/>
      <c r="C231" s="2"/>
      <c r="D231" s="316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3"/>
      <c r="X231" s="333"/>
      <c r="Y231" s="333"/>
      <c r="Z231" s="333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15"/>
      <c r="C232" s="2"/>
      <c r="D232" s="316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3"/>
      <c r="X232" s="333"/>
      <c r="Y232" s="333"/>
      <c r="Z232" s="333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15"/>
      <c r="C233" s="2"/>
      <c r="D233" s="316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3"/>
      <c r="X233" s="333"/>
      <c r="Y233" s="333"/>
      <c r="Z233" s="333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15"/>
      <c r="C234" s="2"/>
      <c r="D234" s="316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3"/>
      <c r="X234" s="333"/>
      <c r="Y234" s="333"/>
      <c r="Z234" s="333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15"/>
      <c r="C235" s="2"/>
      <c r="D235" s="316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3"/>
      <c r="X235" s="333"/>
      <c r="Y235" s="333"/>
      <c r="Z235" s="333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15"/>
      <c r="C236" s="2"/>
      <c r="D236" s="316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3"/>
      <c r="X236" s="333"/>
      <c r="Y236" s="333"/>
      <c r="Z236" s="333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15"/>
      <c r="C237" s="2"/>
      <c r="D237" s="316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3"/>
      <c r="X237" s="333"/>
      <c r="Y237" s="333"/>
      <c r="Z237" s="333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15"/>
      <c r="C238" s="2"/>
      <c r="D238" s="316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3"/>
      <c r="X238" s="333"/>
      <c r="Y238" s="333"/>
      <c r="Z238" s="333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15"/>
      <c r="C239" s="2"/>
      <c r="D239" s="316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3"/>
      <c r="X239" s="333"/>
      <c r="Y239" s="333"/>
      <c r="Z239" s="333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15"/>
      <c r="C240" s="2"/>
      <c r="D240" s="316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3"/>
      <c r="X240" s="333"/>
      <c r="Y240" s="333"/>
      <c r="Z240" s="333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15"/>
      <c r="C241" s="2"/>
      <c r="D241" s="316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3"/>
      <c r="X241" s="333"/>
      <c r="Y241" s="333"/>
      <c r="Z241" s="333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15"/>
      <c r="C242" s="2"/>
      <c r="D242" s="316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3"/>
      <c r="X242" s="333"/>
      <c r="Y242" s="333"/>
      <c r="Z242" s="333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15"/>
      <c r="C243" s="2"/>
      <c r="D243" s="316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3"/>
      <c r="X243" s="333"/>
      <c r="Y243" s="333"/>
      <c r="Z243" s="333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15"/>
      <c r="C244" s="2"/>
      <c r="D244" s="316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3"/>
      <c r="X244" s="333"/>
      <c r="Y244" s="333"/>
      <c r="Z244" s="333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15"/>
      <c r="C245" s="2"/>
      <c r="D245" s="316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3"/>
      <c r="X245" s="333"/>
      <c r="Y245" s="333"/>
      <c r="Z245" s="333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15"/>
      <c r="C246" s="2"/>
      <c r="D246" s="316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3"/>
      <c r="X246" s="333"/>
      <c r="Y246" s="333"/>
      <c r="Z246" s="333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15"/>
      <c r="C247" s="2"/>
      <c r="D247" s="316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3"/>
      <c r="X247" s="333"/>
      <c r="Y247" s="333"/>
      <c r="Z247" s="333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15"/>
      <c r="C248" s="2"/>
      <c r="D248" s="316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3"/>
      <c r="X248" s="333"/>
      <c r="Y248" s="333"/>
      <c r="Z248" s="333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15"/>
      <c r="C249" s="2"/>
      <c r="D249" s="316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3"/>
      <c r="X249" s="333"/>
      <c r="Y249" s="333"/>
      <c r="Z249" s="333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15"/>
      <c r="C250" s="2"/>
      <c r="D250" s="316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3"/>
      <c r="X250" s="333"/>
      <c r="Y250" s="333"/>
      <c r="Z250" s="333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15"/>
      <c r="C251" s="2"/>
      <c r="D251" s="316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3"/>
      <c r="X251" s="333"/>
      <c r="Y251" s="333"/>
      <c r="Z251" s="333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15"/>
      <c r="C252" s="2"/>
      <c r="D252" s="316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3"/>
      <c r="X252" s="333"/>
      <c r="Y252" s="333"/>
      <c r="Z252" s="333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15"/>
      <c r="C253" s="2"/>
      <c r="D253" s="316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3"/>
      <c r="X253" s="333"/>
      <c r="Y253" s="333"/>
      <c r="Z253" s="333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15"/>
      <c r="C254" s="2"/>
      <c r="D254" s="316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3"/>
      <c r="X254" s="333"/>
      <c r="Y254" s="333"/>
      <c r="Z254" s="333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15"/>
      <c r="C255" s="2"/>
      <c r="D255" s="316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3"/>
      <c r="X255" s="333"/>
      <c r="Y255" s="333"/>
      <c r="Z255" s="333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15"/>
      <c r="C256" s="2"/>
      <c r="D256" s="316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3"/>
      <c r="X256" s="333"/>
      <c r="Y256" s="333"/>
      <c r="Z256" s="333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15"/>
      <c r="C257" s="2"/>
      <c r="D257" s="316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3"/>
      <c r="X257" s="333"/>
      <c r="Y257" s="333"/>
      <c r="Z257" s="333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15"/>
      <c r="C258" s="2"/>
      <c r="D258" s="316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3"/>
      <c r="X258" s="333"/>
      <c r="Y258" s="333"/>
      <c r="Z258" s="333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15"/>
      <c r="C259" s="2"/>
      <c r="D259" s="316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3"/>
      <c r="X259" s="333"/>
      <c r="Y259" s="333"/>
      <c r="Z259" s="333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15"/>
      <c r="C260" s="2"/>
      <c r="D260" s="316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3"/>
      <c r="X260" s="333"/>
      <c r="Y260" s="333"/>
      <c r="Z260" s="333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15"/>
      <c r="C261" s="2"/>
      <c r="D261" s="316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3"/>
      <c r="X261" s="333"/>
      <c r="Y261" s="333"/>
      <c r="Z261" s="333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15"/>
      <c r="C262" s="2"/>
      <c r="D262" s="316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3"/>
      <c r="X262" s="333"/>
      <c r="Y262" s="333"/>
      <c r="Z262" s="333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15"/>
      <c r="C263" s="2"/>
      <c r="D263" s="316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3"/>
      <c r="X263" s="333"/>
      <c r="Y263" s="333"/>
      <c r="Z263" s="333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15"/>
      <c r="C264" s="2"/>
      <c r="D264" s="316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3"/>
      <c r="X264" s="333"/>
      <c r="Y264" s="333"/>
      <c r="Z264" s="333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15"/>
      <c r="C265" s="2"/>
      <c r="D265" s="316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3"/>
      <c r="X265" s="333"/>
      <c r="Y265" s="333"/>
      <c r="Z265" s="333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15"/>
      <c r="C266" s="2"/>
      <c r="D266" s="316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3"/>
      <c r="X266" s="333"/>
      <c r="Y266" s="333"/>
      <c r="Z266" s="333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15"/>
      <c r="C267" s="2"/>
      <c r="D267" s="316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3"/>
      <c r="X267" s="333"/>
      <c r="Y267" s="333"/>
      <c r="Z267" s="333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15"/>
      <c r="C268" s="2"/>
      <c r="D268" s="316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3"/>
      <c r="X268" s="333"/>
      <c r="Y268" s="333"/>
      <c r="Z268" s="333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15"/>
      <c r="C269" s="2"/>
      <c r="D269" s="316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3"/>
      <c r="X269" s="333"/>
      <c r="Y269" s="333"/>
      <c r="Z269" s="333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15"/>
      <c r="C270" s="2"/>
      <c r="D270" s="316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3"/>
      <c r="X270" s="333"/>
      <c r="Y270" s="333"/>
      <c r="Z270" s="333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15"/>
      <c r="C271" s="2"/>
      <c r="D271" s="316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3"/>
      <c r="X271" s="333"/>
      <c r="Y271" s="333"/>
      <c r="Z271" s="333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15"/>
      <c r="C272" s="2"/>
      <c r="D272" s="316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3"/>
      <c r="X272" s="333"/>
      <c r="Y272" s="333"/>
      <c r="Z272" s="333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15"/>
      <c r="C273" s="2"/>
      <c r="D273" s="316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3"/>
      <c r="X273" s="333"/>
      <c r="Y273" s="333"/>
      <c r="Z273" s="333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15"/>
      <c r="C274" s="2"/>
      <c r="D274" s="316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3"/>
      <c r="X274" s="333"/>
      <c r="Y274" s="333"/>
      <c r="Z274" s="333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15"/>
      <c r="C275" s="2"/>
      <c r="D275" s="316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3"/>
      <c r="X275" s="333"/>
      <c r="Y275" s="333"/>
      <c r="Z275" s="333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15"/>
      <c r="C276" s="2"/>
      <c r="D276" s="316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3"/>
      <c r="X276" s="333"/>
      <c r="Y276" s="333"/>
      <c r="Z276" s="333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15"/>
      <c r="C277" s="2"/>
      <c r="D277" s="316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3"/>
      <c r="X277" s="333"/>
      <c r="Y277" s="333"/>
      <c r="Z277" s="333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15"/>
      <c r="C278" s="2"/>
      <c r="D278" s="316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3"/>
      <c r="X278" s="333"/>
      <c r="Y278" s="333"/>
      <c r="Z278" s="333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15"/>
      <c r="C279" s="2"/>
      <c r="D279" s="316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3"/>
      <c r="X279" s="333"/>
      <c r="Y279" s="333"/>
      <c r="Z279" s="333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15"/>
      <c r="C280" s="2"/>
      <c r="D280" s="316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3"/>
      <c r="X280" s="333"/>
      <c r="Y280" s="333"/>
      <c r="Z280" s="333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15"/>
      <c r="C281" s="2"/>
      <c r="D281" s="316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3"/>
      <c r="X281" s="333"/>
      <c r="Y281" s="333"/>
      <c r="Z281" s="333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15"/>
      <c r="C282" s="2"/>
      <c r="D282" s="316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3"/>
      <c r="X282" s="333"/>
      <c r="Y282" s="333"/>
      <c r="Z282" s="333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15"/>
      <c r="C283" s="2"/>
      <c r="D283" s="316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3"/>
      <c r="X283" s="333"/>
      <c r="Y283" s="333"/>
      <c r="Z283" s="333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15"/>
      <c r="C284" s="2"/>
      <c r="D284" s="316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3"/>
      <c r="X284" s="333"/>
      <c r="Y284" s="333"/>
      <c r="Z284" s="333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15"/>
      <c r="C285" s="2"/>
      <c r="D285" s="316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3"/>
      <c r="X285" s="333"/>
      <c r="Y285" s="333"/>
      <c r="Z285" s="333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15"/>
      <c r="C286" s="2"/>
      <c r="D286" s="316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3"/>
      <c r="X286" s="333"/>
      <c r="Y286" s="333"/>
      <c r="Z286" s="333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15"/>
      <c r="C287" s="2"/>
      <c r="D287" s="316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3"/>
      <c r="X287" s="333"/>
      <c r="Y287" s="333"/>
      <c r="Z287" s="333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15"/>
      <c r="C288" s="2"/>
      <c r="D288" s="316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3"/>
      <c r="X288" s="333"/>
      <c r="Y288" s="333"/>
      <c r="Z288" s="333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15"/>
      <c r="C289" s="2"/>
      <c r="D289" s="316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3"/>
      <c r="X289" s="333"/>
      <c r="Y289" s="333"/>
      <c r="Z289" s="333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15"/>
      <c r="C290" s="2"/>
      <c r="D290" s="316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3"/>
      <c r="X290" s="333"/>
      <c r="Y290" s="333"/>
      <c r="Z290" s="333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15"/>
      <c r="C291" s="2"/>
      <c r="D291" s="316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3"/>
      <c r="X291" s="333"/>
      <c r="Y291" s="333"/>
      <c r="Z291" s="333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15"/>
      <c r="C292" s="2"/>
      <c r="D292" s="316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3"/>
      <c r="X292" s="333"/>
      <c r="Y292" s="333"/>
      <c r="Z292" s="333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15"/>
      <c r="C293" s="2"/>
      <c r="D293" s="316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3"/>
      <c r="X293" s="333"/>
      <c r="Y293" s="333"/>
      <c r="Z293" s="333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15"/>
      <c r="C294" s="2"/>
      <c r="D294" s="316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3"/>
      <c r="X294" s="333"/>
      <c r="Y294" s="333"/>
      <c r="Z294" s="333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15"/>
      <c r="C295" s="2"/>
      <c r="D295" s="316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3"/>
      <c r="X295" s="333"/>
      <c r="Y295" s="333"/>
      <c r="Z295" s="333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15"/>
      <c r="C296" s="2"/>
      <c r="D296" s="316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3"/>
      <c r="X296" s="333"/>
      <c r="Y296" s="333"/>
      <c r="Z296" s="333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15"/>
      <c r="C297" s="2"/>
      <c r="D297" s="316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3"/>
      <c r="X297" s="333"/>
      <c r="Y297" s="333"/>
      <c r="Z297" s="333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15"/>
      <c r="C298" s="2"/>
      <c r="D298" s="316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3"/>
      <c r="X298" s="333"/>
      <c r="Y298" s="333"/>
      <c r="Z298" s="333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15"/>
      <c r="C299" s="2"/>
      <c r="D299" s="316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3"/>
      <c r="X299" s="333"/>
      <c r="Y299" s="333"/>
      <c r="Z299" s="333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15"/>
      <c r="C300" s="2"/>
      <c r="D300" s="316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3"/>
      <c r="X300" s="333"/>
      <c r="Y300" s="333"/>
      <c r="Z300" s="333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15"/>
      <c r="C301" s="2"/>
      <c r="D301" s="316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3"/>
      <c r="X301" s="333"/>
      <c r="Y301" s="333"/>
      <c r="Z301" s="333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15"/>
      <c r="C302" s="2"/>
      <c r="D302" s="316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3"/>
      <c r="X302" s="333"/>
      <c r="Y302" s="333"/>
      <c r="Z302" s="333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15"/>
      <c r="C303" s="2"/>
      <c r="D303" s="316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3"/>
      <c r="X303" s="333"/>
      <c r="Y303" s="333"/>
      <c r="Z303" s="333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15"/>
      <c r="C304" s="2"/>
      <c r="D304" s="316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3"/>
      <c r="X304" s="333"/>
      <c r="Y304" s="333"/>
      <c r="Z304" s="333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15"/>
      <c r="C305" s="2"/>
      <c r="D305" s="316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3"/>
      <c r="X305" s="333"/>
      <c r="Y305" s="333"/>
      <c r="Z305" s="333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15"/>
      <c r="C306" s="2"/>
      <c r="D306" s="316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3"/>
      <c r="X306" s="333"/>
      <c r="Y306" s="333"/>
      <c r="Z306" s="333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15"/>
      <c r="C307" s="2"/>
      <c r="D307" s="316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3"/>
      <c r="X307" s="333"/>
      <c r="Y307" s="333"/>
      <c r="Z307" s="333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15"/>
      <c r="C308" s="2"/>
      <c r="D308" s="316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3"/>
      <c r="X308" s="333"/>
      <c r="Y308" s="333"/>
      <c r="Z308" s="333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15"/>
      <c r="C309" s="2"/>
      <c r="D309" s="316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3"/>
      <c r="X309" s="333"/>
      <c r="Y309" s="333"/>
      <c r="Z309" s="333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15"/>
      <c r="C310" s="2"/>
      <c r="D310" s="316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3"/>
      <c r="X310" s="333"/>
      <c r="Y310" s="333"/>
      <c r="Z310" s="333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15"/>
      <c r="C311" s="2"/>
      <c r="D311" s="316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3"/>
      <c r="X311" s="333"/>
      <c r="Y311" s="333"/>
      <c r="Z311" s="333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15"/>
      <c r="C312" s="2"/>
      <c r="D312" s="316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3"/>
      <c r="X312" s="333"/>
      <c r="Y312" s="333"/>
      <c r="Z312" s="333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15"/>
      <c r="C313" s="2"/>
      <c r="D313" s="316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3"/>
      <c r="X313" s="333"/>
      <c r="Y313" s="333"/>
      <c r="Z313" s="333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15"/>
      <c r="C314" s="2"/>
      <c r="D314" s="316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3"/>
      <c r="X314" s="333"/>
      <c r="Y314" s="333"/>
      <c r="Z314" s="333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15"/>
      <c r="C315" s="2"/>
      <c r="D315" s="316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3"/>
      <c r="X315" s="333"/>
      <c r="Y315" s="333"/>
      <c r="Z315" s="333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15"/>
      <c r="C316" s="2"/>
      <c r="D316" s="316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3"/>
      <c r="X316" s="333"/>
      <c r="Y316" s="333"/>
      <c r="Z316" s="333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15"/>
      <c r="C317" s="2"/>
      <c r="D317" s="316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3"/>
      <c r="X317" s="333"/>
      <c r="Y317" s="333"/>
      <c r="Z317" s="333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15"/>
      <c r="C318" s="2"/>
      <c r="D318" s="316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3"/>
      <c r="X318" s="333"/>
      <c r="Y318" s="333"/>
      <c r="Z318" s="333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15"/>
      <c r="C319" s="2"/>
      <c r="D319" s="316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3"/>
      <c r="X319" s="333"/>
      <c r="Y319" s="333"/>
      <c r="Z319" s="333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15"/>
      <c r="C320" s="2"/>
      <c r="D320" s="316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3"/>
      <c r="X320" s="333"/>
      <c r="Y320" s="333"/>
      <c r="Z320" s="333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15"/>
      <c r="C321" s="2"/>
      <c r="D321" s="316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3"/>
      <c r="X321" s="333"/>
      <c r="Y321" s="333"/>
      <c r="Z321" s="333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15"/>
      <c r="C322" s="2"/>
      <c r="D322" s="316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3"/>
      <c r="X322" s="333"/>
      <c r="Y322" s="333"/>
      <c r="Z322" s="333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15"/>
      <c r="C323" s="2"/>
      <c r="D323" s="316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3"/>
      <c r="X323" s="333"/>
      <c r="Y323" s="333"/>
      <c r="Z323" s="333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15"/>
      <c r="C324" s="2"/>
      <c r="D324" s="316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3"/>
      <c r="X324" s="333"/>
      <c r="Y324" s="333"/>
      <c r="Z324" s="333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15"/>
      <c r="C325" s="2"/>
      <c r="D325" s="316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3"/>
      <c r="X325" s="333"/>
      <c r="Y325" s="333"/>
      <c r="Z325" s="333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15"/>
      <c r="C326" s="2"/>
      <c r="D326" s="316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3"/>
      <c r="X326" s="333"/>
      <c r="Y326" s="333"/>
      <c r="Z326" s="333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15"/>
      <c r="C327" s="2"/>
      <c r="D327" s="316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3"/>
      <c r="X327" s="333"/>
      <c r="Y327" s="333"/>
      <c r="Z327" s="333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15"/>
      <c r="C328" s="2"/>
      <c r="D328" s="316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3"/>
      <c r="X328" s="333"/>
      <c r="Y328" s="333"/>
      <c r="Z328" s="333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15"/>
      <c r="C329" s="2"/>
      <c r="D329" s="316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3"/>
      <c r="X329" s="333"/>
      <c r="Y329" s="333"/>
      <c r="Z329" s="333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15"/>
      <c r="C330" s="2"/>
      <c r="D330" s="316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3"/>
      <c r="X330" s="333"/>
      <c r="Y330" s="333"/>
      <c r="Z330" s="333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15"/>
      <c r="C331" s="2"/>
      <c r="D331" s="316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3"/>
      <c r="X331" s="333"/>
      <c r="Y331" s="333"/>
      <c r="Z331" s="333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15"/>
      <c r="C332" s="2"/>
      <c r="D332" s="316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3"/>
      <c r="X332" s="333"/>
      <c r="Y332" s="333"/>
      <c r="Z332" s="333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15"/>
      <c r="C333" s="2"/>
      <c r="D333" s="316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3"/>
      <c r="X333" s="333"/>
      <c r="Y333" s="333"/>
      <c r="Z333" s="333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15"/>
      <c r="C334" s="2"/>
      <c r="D334" s="316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3"/>
      <c r="X334" s="333"/>
      <c r="Y334" s="333"/>
      <c r="Z334" s="333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15"/>
      <c r="C335" s="2"/>
      <c r="D335" s="316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3"/>
      <c r="X335" s="333"/>
      <c r="Y335" s="333"/>
      <c r="Z335" s="333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15"/>
      <c r="C336" s="2"/>
      <c r="D336" s="316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3"/>
      <c r="X336" s="333"/>
      <c r="Y336" s="333"/>
      <c r="Z336" s="333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15"/>
      <c r="C337" s="2"/>
      <c r="D337" s="316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3"/>
      <c r="X337" s="333"/>
      <c r="Y337" s="333"/>
      <c r="Z337" s="333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15"/>
      <c r="C338" s="2"/>
      <c r="D338" s="316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3"/>
      <c r="X338" s="333"/>
      <c r="Y338" s="333"/>
      <c r="Z338" s="333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15"/>
      <c r="C339" s="2"/>
      <c r="D339" s="316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3"/>
      <c r="X339" s="333"/>
      <c r="Y339" s="333"/>
      <c r="Z339" s="333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15"/>
      <c r="C340" s="2"/>
      <c r="D340" s="316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3"/>
      <c r="X340" s="333"/>
      <c r="Y340" s="333"/>
      <c r="Z340" s="333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15"/>
      <c r="C341" s="2"/>
      <c r="D341" s="316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3"/>
      <c r="X341" s="333"/>
      <c r="Y341" s="333"/>
      <c r="Z341" s="333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15"/>
      <c r="C342" s="2"/>
      <c r="D342" s="316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3"/>
      <c r="X342" s="333"/>
      <c r="Y342" s="333"/>
      <c r="Z342" s="333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15"/>
      <c r="C343" s="2"/>
      <c r="D343" s="316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3"/>
      <c r="X343" s="333"/>
      <c r="Y343" s="333"/>
      <c r="Z343" s="333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15"/>
      <c r="C344" s="2"/>
      <c r="D344" s="316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3"/>
      <c r="X344" s="333"/>
      <c r="Y344" s="333"/>
      <c r="Z344" s="333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15"/>
      <c r="C345" s="2"/>
      <c r="D345" s="316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3"/>
      <c r="X345" s="333"/>
      <c r="Y345" s="333"/>
      <c r="Z345" s="333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15"/>
      <c r="C346" s="2"/>
      <c r="D346" s="316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3"/>
      <c r="X346" s="333"/>
      <c r="Y346" s="333"/>
      <c r="Z346" s="333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15"/>
      <c r="C347" s="2"/>
      <c r="D347" s="316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3"/>
      <c r="X347" s="333"/>
      <c r="Y347" s="333"/>
      <c r="Z347" s="333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15"/>
      <c r="C348" s="2"/>
      <c r="D348" s="316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3"/>
      <c r="X348" s="333"/>
      <c r="Y348" s="333"/>
      <c r="Z348" s="333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15"/>
      <c r="C349" s="2"/>
      <c r="D349" s="316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3"/>
      <c r="X349" s="333"/>
      <c r="Y349" s="333"/>
      <c r="Z349" s="333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15"/>
      <c r="C350" s="2"/>
      <c r="D350" s="316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3"/>
      <c r="X350" s="333"/>
      <c r="Y350" s="333"/>
      <c r="Z350" s="333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15"/>
      <c r="C351" s="2"/>
      <c r="D351" s="316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3"/>
      <c r="X351" s="333"/>
      <c r="Y351" s="333"/>
      <c r="Z351" s="333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15"/>
      <c r="C352" s="2"/>
      <c r="D352" s="316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3"/>
      <c r="X352" s="333"/>
      <c r="Y352" s="333"/>
      <c r="Z352" s="333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15"/>
      <c r="C353" s="2"/>
      <c r="D353" s="316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3"/>
      <c r="X353" s="333"/>
      <c r="Y353" s="333"/>
      <c r="Z353" s="333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15"/>
      <c r="C354" s="2"/>
      <c r="D354" s="316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3"/>
      <c r="X354" s="333"/>
      <c r="Y354" s="333"/>
      <c r="Z354" s="333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15"/>
      <c r="C355" s="2"/>
      <c r="D355" s="316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3"/>
      <c r="X355" s="333"/>
      <c r="Y355" s="333"/>
      <c r="Z355" s="333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15"/>
      <c r="C356" s="2"/>
      <c r="D356" s="316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3"/>
      <c r="X356" s="333"/>
      <c r="Y356" s="333"/>
      <c r="Z356" s="333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15"/>
      <c r="C357" s="2"/>
      <c r="D357" s="316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3"/>
      <c r="X357" s="333"/>
      <c r="Y357" s="333"/>
      <c r="Z357" s="333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15"/>
      <c r="C358" s="2"/>
      <c r="D358" s="316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3"/>
      <c r="X358" s="333"/>
      <c r="Y358" s="333"/>
      <c r="Z358" s="333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15"/>
      <c r="C359" s="2"/>
      <c r="D359" s="316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3"/>
      <c r="X359" s="333"/>
      <c r="Y359" s="333"/>
      <c r="Z359" s="333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15"/>
      <c r="C360" s="2"/>
      <c r="D360" s="316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3"/>
      <c r="X360" s="333"/>
      <c r="Y360" s="333"/>
      <c r="Z360" s="333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15"/>
      <c r="C361" s="2"/>
      <c r="D361" s="316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3"/>
      <c r="X361" s="333"/>
      <c r="Y361" s="333"/>
      <c r="Z361" s="333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15"/>
      <c r="C362" s="2"/>
      <c r="D362" s="316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3"/>
      <c r="X362" s="333"/>
      <c r="Y362" s="333"/>
      <c r="Z362" s="333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15"/>
      <c r="C363" s="2"/>
      <c r="D363" s="316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3"/>
      <c r="X363" s="333"/>
      <c r="Y363" s="333"/>
      <c r="Z363" s="333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15"/>
      <c r="C364" s="2"/>
      <c r="D364" s="316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3"/>
      <c r="X364" s="333"/>
      <c r="Y364" s="333"/>
      <c r="Z364" s="333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15"/>
      <c r="C365" s="2"/>
      <c r="D365" s="316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3"/>
      <c r="X365" s="333"/>
      <c r="Y365" s="333"/>
      <c r="Z365" s="333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15"/>
      <c r="C366" s="2"/>
      <c r="D366" s="316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3"/>
      <c r="X366" s="333"/>
      <c r="Y366" s="333"/>
      <c r="Z366" s="333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15"/>
      <c r="C367" s="2"/>
      <c r="D367" s="316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3"/>
      <c r="X367" s="333"/>
      <c r="Y367" s="333"/>
      <c r="Z367" s="333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15"/>
      <c r="C368" s="2"/>
      <c r="D368" s="316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3"/>
      <c r="X368" s="333"/>
      <c r="Y368" s="333"/>
      <c r="Z368" s="333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15"/>
      <c r="C369" s="2"/>
      <c r="D369" s="316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3"/>
      <c r="X369" s="333"/>
      <c r="Y369" s="333"/>
      <c r="Z369" s="333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15"/>
      <c r="C370" s="2"/>
      <c r="D370" s="316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3"/>
      <c r="X370" s="333"/>
      <c r="Y370" s="333"/>
      <c r="Z370" s="333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15"/>
      <c r="C371" s="2"/>
      <c r="D371" s="316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3"/>
      <c r="X371" s="333"/>
      <c r="Y371" s="333"/>
      <c r="Z371" s="333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15"/>
      <c r="C372" s="2"/>
      <c r="D372" s="316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3"/>
      <c r="X372" s="333"/>
      <c r="Y372" s="333"/>
      <c r="Z372" s="333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15"/>
      <c r="C373" s="2"/>
      <c r="D373" s="316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3"/>
      <c r="X373" s="333"/>
      <c r="Y373" s="333"/>
      <c r="Z373" s="333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15"/>
      <c r="C374" s="2"/>
      <c r="D374" s="316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3"/>
      <c r="X374" s="333"/>
      <c r="Y374" s="333"/>
      <c r="Z374" s="333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15"/>
      <c r="C375" s="2"/>
      <c r="D375" s="316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3"/>
      <c r="X375" s="333"/>
      <c r="Y375" s="333"/>
      <c r="Z375" s="333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15"/>
      <c r="C376" s="2"/>
      <c r="D376" s="316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3"/>
      <c r="X376" s="333"/>
      <c r="Y376" s="333"/>
      <c r="Z376" s="333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15"/>
      <c r="C377" s="2"/>
      <c r="D377" s="316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3"/>
      <c r="X377" s="333"/>
      <c r="Y377" s="333"/>
      <c r="Z377" s="333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15"/>
      <c r="C378" s="2"/>
      <c r="D378" s="316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3"/>
      <c r="X378" s="333"/>
      <c r="Y378" s="333"/>
      <c r="Z378" s="333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15"/>
      <c r="C379" s="2"/>
      <c r="D379" s="316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3"/>
      <c r="X379" s="333"/>
      <c r="Y379" s="333"/>
      <c r="Z379" s="333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1"/>
      <c r="C380" s="2"/>
      <c r="D380" s="316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3"/>
      <c r="X380" s="333"/>
      <c r="Y380" s="333"/>
      <c r="Z380" s="333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1"/>
      <c r="C381" s="2"/>
      <c r="D381" s="316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3"/>
      <c r="X381" s="333"/>
      <c r="Y381" s="333"/>
      <c r="Z381" s="333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1"/>
      <c r="C382" s="2"/>
      <c r="D382" s="316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3"/>
      <c r="X382" s="333"/>
      <c r="Y382" s="333"/>
      <c r="Z382" s="333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1"/>
      <c r="C383" s="2"/>
      <c r="D383" s="316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3"/>
      <c r="X383" s="333"/>
      <c r="Y383" s="333"/>
      <c r="Z383" s="333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1"/>
      <c r="C384" s="2"/>
      <c r="D384" s="316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3"/>
      <c r="X384" s="333"/>
      <c r="Y384" s="333"/>
      <c r="Z384" s="333"/>
      <c r="AA384" s="2"/>
      <c r="AB384" s="1"/>
      <c r="AC384" s="1"/>
      <c r="AD384" s="1"/>
      <c r="AE384" s="1"/>
      <c r="AF384" s="1"/>
      <c r="AG384" s="1"/>
    </row>
    <row r="385" spans="8:28" ht="15.75" customHeight="1" x14ac:dyDescent="0.25">
      <c r="H385" s="5"/>
      <c r="I385" s="5"/>
      <c r="J385" s="5"/>
      <c r="N385" s="5"/>
      <c r="O385" s="5"/>
      <c r="P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8:28" ht="15.75" customHeight="1" x14ac:dyDescent="0.25">
      <c r="H386" s="5"/>
      <c r="I386" s="5"/>
      <c r="J386" s="5"/>
      <c r="N386" s="5"/>
      <c r="O386" s="5"/>
      <c r="P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8:28" ht="15.75" customHeight="1" x14ac:dyDescent="0.25">
      <c r="H387" s="5"/>
      <c r="I387" s="5"/>
      <c r="J387" s="5"/>
      <c r="N387" s="5"/>
      <c r="O387" s="5"/>
      <c r="P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8:28" ht="15.75" customHeight="1" x14ac:dyDescent="0.25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8:28" ht="15.75" customHeight="1" x14ac:dyDescent="0.25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8:28" ht="15.75" customHeight="1" x14ac:dyDescent="0.25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8:28" ht="15.75" customHeight="1" x14ac:dyDescent="0.25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8:28" ht="15.75" customHeight="1" x14ac:dyDescent="0.25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8:28" ht="15.75" customHeight="1" x14ac:dyDescent="0.25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8:28" ht="15.75" customHeight="1" x14ac:dyDescent="0.25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8:28" ht="15.75" customHeight="1" x14ac:dyDescent="0.25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8:28" ht="15.75" customHeight="1" x14ac:dyDescent="0.25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8:28" ht="15.75" customHeight="1" x14ac:dyDescent="0.2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8:28" ht="15.75" customHeight="1" x14ac:dyDescent="0.2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8:28" ht="15.75" customHeight="1" x14ac:dyDescent="0.2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8:28" ht="15.75" customHeight="1" x14ac:dyDescent="0.2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</sheetData>
  <mergeCells count="26">
    <mergeCell ref="A1:E1"/>
    <mergeCell ref="A7:A9"/>
    <mergeCell ref="B7:B9"/>
    <mergeCell ref="C7:C9"/>
    <mergeCell ref="D7:D9"/>
    <mergeCell ref="E7:J7"/>
    <mergeCell ref="A148:D148"/>
    <mergeCell ref="A178:C178"/>
    <mergeCell ref="A179:C179"/>
    <mergeCell ref="K8:M8"/>
    <mergeCell ref="N8:P8"/>
    <mergeCell ref="E8:G8"/>
    <mergeCell ref="H8:J8"/>
    <mergeCell ref="E56:G57"/>
    <mergeCell ref="H56:J57"/>
    <mergeCell ref="A94:D94"/>
    <mergeCell ref="Q7:V7"/>
    <mergeCell ref="W7:Z7"/>
    <mergeCell ref="AA7:AA9"/>
    <mergeCell ref="Q8:S8"/>
    <mergeCell ref="T8:V8"/>
    <mergeCell ref="W8:W9"/>
    <mergeCell ref="X8:X9"/>
    <mergeCell ref="Y8:Z8"/>
    <mergeCell ref="K7:P7"/>
    <mergeCell ref="H183:L183"/>
  </mergeCells>
  <phoneticPr fontId="33" type="noConversion"/>
  <pageMargins left="0" right="0" top="0.35433070866141736" bottom="0.35433070866141736" header="0" footer="0"/>
  <pageSetup paperSize="9" scale="40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1"/>
  <sheetViews>
    <sheetView topLeftCell="B1" workbookViewId="0">
      <selection activeCell="B7" sqref="B7:J7"/>
    </sheetView>
  </sheetViews>
  <sheetFormatPr defaultColWidth="14.42578125" defaultRowHeight="15" customHeight="1" x14ac:dyDescent="0.2"/>
  <cols>
    <col min="1" max="1" width="16.85546875" style="5" hidden="1" customWidth="1"/>
    <col min="2" max="2" width="13.85546875" style="5" customWidth="1"/>
    <col min="3" max="3" width="42.7109375" style="5" customWidth="1"/>
    <col min="4" max="4" width="16.42578125" style="5" customWidth="1"/>
    <col min="5" max="5" width="17.85546875" style="5" customWidth="1"/>
    <col min="6" max="6" width="16.42578125" style="5" customWidth="1"/>
    <col min="7" max="8" width="20.28515625" style="5" customWidth="1"/>
    <col min="9" max="9" width="18.140625" style="5" customWidth="1"/>
    <col min="10" max="10" width="18.85546875" style="5" customWidth="1"/>
    <col min="11" max="11" width="18" style="5" customWidth="1"/>
    <col min="12" max="26" width="8.7109375" style="5" customWidth="1"/>
    <col min="27" max="16384" width="14.42578125" style="5"/>
  </cols>
  <sheetData>
    <row r="1" spans="1:26" ht="14.25" customHeight="1" x14ac:dyDescent="0.2">
      <c r="A1" s="334"/>
      <c r="B1" s="334"/>
      <c r="C1" s="334"/>
      <c r="D1" s="335"/>
      <c r="E1" s="334"/>
      <c r="F1" s="335"/>
      <c r="G1" s="334"/>
      <c r="H1" s="334"/>
      <c r="J1" s="340" t="s">
        <v>318</v>
      </c>
    </row>
    <row r="2" spans="1:26" ht="61.5" customHeight="1" x14ac:dyDescent="0.2">
      <c r="A2" s="334"/>
      <c r="B2" s="334"/>
      <c r="C2" s="334"/>
      <c r="D2" s="335"/>
      <c r="E2" s="334"/>
      <c r="F2" s="335"/>
      <c r="G2" s="334"/>
      <c r="H2" s="421" t="s">
        <v>358</v>
      </c>
      <c r="I2" s="422"/>
      <c r="J2" s="422"/>
    </row>
    <row r="3" spans="1:26" ht="14.25" customHeight="1" x14ac:dyDescent="0.2">
      <c r="A3" s="334"/>
      <c r="B3" s="334"/>
      <c r="C3" s="334"/>
      <c r="D3" s="335"/>
      <c r="E3" s="334"/>
      <c r="F3" s="335"/>
      <c r="G3" s="334"/>
      <c r="H3" s="334"/>
    </row>
    <row r="4" spans="1:26" ht="25.5" customHeight="1" x14ac:dyDescent="0.25">
      <c r="A4" s="334"/>
      <c r="B4" s="423" t="s">
        <v>319</v>
      </c>
      <c r="C4" s="422"/>
      <c r="D4" s="422"/>
      <c r="E4" s="422"/>
      <c r="F4" s="422"/>
      <c r="G4" s="422"/>
      <c r="H4" s="422"/>
      <c r="I4" s="422"/>
      <c r="J4" s="422"/>
    </row>
    <row r="5" spans="1:26" ht="56.25" customHeight="1" x14ac:dyDescent="0.25">
      <c r="A5" s="334"/>
      <c r="B5" s="423" t="s">
        <v>416</v>
      </c>
      <c r="C5" s="422"/>
      <c r="D5" s="422"/>
      <c r="E5" s="422"/>
      <c r="F5" s="422"/>
      <c r="G5" s="422"/>
      <c r="H5" s="422"/>
      <c r="I5" s="422"/>
      <c r="J5" s="422"/>
    </row>
    <row r="6" spans="1:26" ht="24.6" customHeight="1" x14ac:dyDescent="0.25">
      <c r="A6" s="334"/>
      <c r="B6" s="424" t="s">
        <v>320</v>
      </c>
      <c r="C6" s="422"/>
      <c r="D6" s="422"/>
      <c r="E6" s="422"/>
      <c r="F6" s="422"/>
      <c r="G6" s="422"/>
      <c r="H6" s="422"/>
      <c r="I6" s="422"/>
      <c r="J6" s="422"/>
    </row>
    <row r="7" spans="1:26" ht="18" customHeight="1" x14ac:dyDescent="0.25">
      <c r="A7" s="334"/>
      <c r="B7" s="423" t="s">
        <v>418</v>
      </c>
      <c r="C7" s="422"/>
      <c r="D7" s="422"/>
      <c r="E7" s="422"/>
      <c r="F7" s="422"/>
      <c r="G7" s="422"/>
      <c r="H7" s="422"/>
      <c r="I7" s="422"/>
      <c r="J7" s="422"/>
    </row>
    <row r="8" spans="1:26" ht="14.25" customHeight="1" x14ac:dyDescent="0.2">
      <c r="A8" s="334"/>
      <c r="B8" s="334"/>
      <c r="C8" s="334"/>
      <c r="D8" s="335"/>
      <c r="E8" s="334"/>
      <c r="F8" s="335"/>
      <c r="G8" s="334"/>
      <c r="H8" s="334"/>
    </row>
    <row r="9" spans="1:26" ht="44.25" customHeight="1" x14ac:dyDescent="0.2">
      <c r="A9" s="341"/>
      <c r="B9" s="425" t="s">
        <v>321</v>
      </c>
      <c r="C9" s="420"/>
      <c r="D9" s="426"/>
      <c r="E9" s="427" t="s">
        <v>322</v>
      </c>
      <c r="F9" s="420"/>
      <c r="G9" s="420"/>
      <c r="H9" s="420"/>
      <c r="I9" s="420"/>
      <c r="J9" s="426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</row>
    <row r="10" spans="1:26" ht="86.25" customHeight="1" x14ac:dyDescent="0.2">
      <c r="A10" s="342" t="s">
        <v>323</v>
      </c>
      <c r="B10" s="342" t="s">
        <v>324</v>
      </c>
      <c r="C10" s="343" t="s">
        <v>42</v>
      </c>
      <c r="D10" s="344" t="s">
        <v>325</v>
      </c>
      <c r="E10" s="343" t="s">
        <v>326</v>
      </c>
      <c r="F10" s="344" t="s">
        <v>325</v>
      </c>
      <c r="G10" s="342" t="s">
        <v>327</v>
      </c>
      <c r="H10" s="342" t="s">
        <v>328</v>
      </c>
      <c r="I10" s="342" t="s">
        <v>329</v>
      </c>
      <c r="J10" s="342" t="s">
        <v>330</v>
      </c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341"/>
      <c r="Y10" s="341"/>
      <c r="Z10" s="341"/>
    </row>
    <row r="11" spans="1:26" ht="49.5" customHeight="1" x14ac:dyDescent="0.2">
      <c r="A11" s="345"/>
      <c r="B11" s="356" t="s">
        <v>361</v>
      </c>
      <c r="C11" s="357" t="s">
        <v>414</v>
      </c>
      <c r="D11" s="371">
        <v>42000</v>
      </c>
      <c r="E11" s="358" t="s">
        <v>359</v>
      </c>
      <c r="F11" s="375">
        <v>42000</v>
      </c>
      <c r="G11" s="359" t="s">
        <v>360</v>
      </c>
      <c r="H11" s="359" t="s">
        <v>381</v>
      </c>
      <c r="I11" s="377">
        <v>10000</v>
      </c>
      <c r="J11" s="355" t="s">
        <v>395</v>
      </c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6"/>
      <c r="X11" s="346"/>
      <c r="Y11" s="346"/>
      <c r="Z11" s="346"/>
    </row>
    <row r="12" spans="1:26" ht="61.5" customHeight="1" x14ac:dyDescent="0.2">
      <c r="A12" s="347"/>
      <c r="B12" s="360" t="s">
        <v>362</v>
      </c>
      <c r="C12" s="361" t="s">
        <v>366</v>
      </c>
      <c r="D12" s="372">
        <v>4000</v>
      </c>
      <c r="E12" s="362" t="s">
        <v>365</v>
      </c>
      <c r="F12" s="372">
        <v>4000</v>
      </c>
      <c r="G12" s="361" t="s">
        <v>405</v>
      </c>
      <c r="H12" s="361" t="s">
        <v>369</v>
      </c>
      <c r="I12" s="374">
        <v>4000</v>
      </c>
      <c r="J12" s="355" t="s">
        <v>398</v>
      </c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346"/>
      <c r="Z12" s="346"/>
    </row>
    <row r="13" spans="1:26" ht="61.5" customHeight="1" x14ac:dyDescent="0.2">
      <c r="A13" s="345"/>
      <c r="B13" s="363" t="s">
        <v>363</v>
      </c>
      <c r="C13" s="361" t="s">
        <v>366</v>
      </c>
      <c r="D13" s="373">
        <v>4000</v>
      </c>
      <c r="E13" s="361" t="s">
        <v>367</v>
      </c>
      <c r="F13" s="376">
        <v>4000</v>
      </c>
      <c r="G13" s="361" t="s">
        <v>406</v>
      </c>
      <c r="H13" s="361" t="s">
        <v>369</v>
      </c>
      <c r="I13" s="377">
        <v>4000</v>
      </c>
      <c r="J13" s="355" t="s">
        <v>399</v>
      </c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</row>
    <row r="14" spans="1:26" ht="61.5" customHeight="1" x14ac:dyDescent="0.2">
      <c r="A14" s="336"/>
      <c r="B14" s="364" t="s">
        <v>364</v>
      </c>
      <c r="C14" s="361" t="s">
        <v>366</v>
      </c>
      <c r="D14" s="374">
        <v>4000</v>
      </c>
      <c r="E14" s="361" t="s">
        <v>368</v>
      </c>
      <c r="F14" s="377">
        <v>4000</v>
      </c>
      <c r="G14" s="361" t="s">
        <v>407</v>
      </c>
      <c r="H14" s="361" t="s">
        <v>369</v>
      </c>
      <c r="I14" s="377">
        <v>4000</v>
      </c>
      <c r="J14" s="355" t="s">
        <v>400</v>
      </c>
      <c r="K14" s="346"/>
    </row>
    <row r="15" spans="1:26" ht="29.45" customHeight="1" x14ac:dyDescent="0.2">
      <c r="A15" s="336"/>
      <c r="B15" s="368" t="s">
        <v>94</v>
      </c>
      <c r="C15" s="365" t="s">
        <v>89</v>
      </c>
      <c r="D15" s="370">
        <v>11880</v>
      </c>
      <c r="E15" s="355"/>
      <c r="F15" s="370">
        <v>11880</v>
      </c>
      <c r="G15" s="355"/>
      <c r="H15" s="355"/>
      <c r="I15" s="370">
        <f>2200+2640</f>
        <v>4840</v>
      </c>
      <c r="J15" s="366" t="s">
        <v>396</v>
      </c>
      <c r="K15" s="346"/>
    </row>
    <row r="16" spans="1:26" ht="57" x14ac:dyDescent="0.2">
      <c r="A16" s="336"/>
      <c r="B16" s="368" t="s">
        <v>371</v>
      </c>
      <c r="C16" s="355" t="s">
        <v>376</v>
      </c>
      <c r="D16" s="370">
        <v>32400</v>
      </c>
      <c r="E16" s="367" t="s">
        <v>374</v>
      </c>
      <c r="F16" s="370">
        <v>32400</v>
      </c>
      <c r="G16" s="361" t="s">
        <v>375</v>
      </c>
      <c r="H16" s="355" t="s">
        <v>377</v>
      </c>
      <c r="I16" s="378">
        <v>32400</v>
      </c>
      <c r="J16" s="366" t="s">
        <v>392</v>
      </c>
      <c r="K16" s="346"/>
    </row>
    <row r="17" spans="1:26" ht="57" x14ac:dyDescent="0.2">
      <c r="A17" s="336"/>
      <c r="B17" s="368" t="s">
        <v>403</v>
      </c>
      <c r="C17" s="355" t="s">
        <v>376</v>
      </c>
      <c r="D17" s="370">
        <v>67000</v>
      </c>
      <c r="E17" s="361" t="s">
        <v>335</v>
      </c>
      <c r="F17" s="370">
        <v>67000</v>
      </c>
      <c r="G17" s="361" t="s">
        <v>372</v>
      </c>
      <c r="H17" s="355" t="s">
        <v>373</v>
      </c>
      <c r="I17" s="378">
        <v>67000</v>
      </c>
      <c r="J17" s="366" t="s">
        <v>397</v>
      </c>
      <c r="K17" s="346"/>
    </row>
    <row r="18" spans="1:26" ht="57" x14ac:dyDescent="0.2">
      <c r="A18" s="336"/>
      <c r="B18" s="368" t="s">
        <v>404</v>
      </c>
      <c r="C18" s="355" t="s">
        <v>376</v>
      </c>
      <c r="D18" s="370">
        <v>94124</v>
      </c>
      <c r="E18" s="361" t="s">
        <v>335</v>
      </c>
      <c r="F18" s="370">
        <v>94124</v>
      </c>
      <c r="G18" s="361" t="s">
        <v>378</v>
      </c>
      <c r="H18" s="355" t="s">
        <v>391</v>
      </c>
      <c r="I18" s="378">
        <f>28000+4202.4</f>
        <v>32202.400000000001</v>
      </c>
      <c r="J18" s="355" t="s">
        <v>408</v>
      </c>
      <c r="K18" s="346"/>
    </row>
    <row r="19" spans="1:26" ht="71.25" x14ac:dyDescent="0.2">
      <c r="A19" s="336"/>
      <c r="B19" s="369" t="s">
        <v>383</v>
      </c>
      <c r="C19" s="355" t="s">
        <v>379</v>
      </c>
      <c r="D19" s="370">
        <v>16200</v>
      </c>
      <c r="E19" s="361" t="s">
        <v>336</v>
      </c>
      <c r="F19" s="370">
        <v>16200</v>
      </c>
      <c r="G19" s="361" t="s">
        <v>380</v>
      </c>
      <c r="H19" s="355" t="s">
        <v>381</v>
      </c>
      <c r="I19" s="378">
        <v>0</v>
      </c>
      <c r="J19" s="366"/>
      <c r="K19" s="346"/>
    </row>
    <row r="20" spans="1:26" ht="57" x14ac:dyDescent="0.2">
      <c r="A20" s="336"/>
      <c r="B20" s="369" t="s">
        <v>384</v>
      </c>
      <c r="C20" s="355" t="s">
        <v>337</v>
      </c>
      <c r="D20" s="370">
        <v>15000</v>
      </c>
      <c r="E20" s="361" t="s">
        <v>386</v>
      </c>
      <c r="F20" s="370">
        <v>15000</v>
      </c>
      <c r="G20" s="361" t="s">
        <v>387</v>
      </c>
      <c r="H20" s="355" t="s">
        <v>381</v>
      </c>
      <c r="I20" s="378">
        <v>15000</v>
      </c>
      <c r="J20" s="366" t="s">
        <v>394</v>
      </c>
      <c r="K20" s="346"/>
    </row>
    <row r="21" spans="1:26" ht="42.75" x14ac:dyDescent="0.2">
      <c r="A21" s="336"/>
      <c r="B21" s="369" t="s">
        <v>385</v>
      </c>
      <c r="C21" s="355" t="s">
        <v>338</v>
      </c>
      <c r="D21" s="370">
        <v>6800</v>
      </c>
      <c r="E21" s="361" t="s">
        <v>386</v>
      </c>
      <c r="F21" s="370">
        <v>6800</v>
      </c>
      <c r="G21" s="361" t="s">
        <v>388</v>
      </c>
      <c r="H21" s="355" t="s">
        <v>381</v>
      </c>
      <c r="I21" s="378">
        <v>5000</v>
      </c>
      <c r="J21" s="366" t="s">
        <v>393</v>
      </c>
      <c r="K21" s="346"/>
    </row>
    <row r="22" spans="1:26" ht="14.25" customHeight="1" x14ac:dyDescent="0.25">
      <c r="A22" s="348"/>
      <c r="B22" s="419" t="s">
        <v>331</v>
      </c>
      <c r="C22" s="420"/>
      <c r="D22" s="349">
        <f>SUM(D11:D21)</f>
        <v>297404</v>
      </c>
      <c r="E22" s="349">
        <f>SUM(E11:E21)</f>
        <v>0</v>
      </c>
      <c r="F22" s="349">
        <f>SUM(F11:F21)</f>
        <v>297404</v>
      </c>
      <c r="G22" s="350"/>
      <c r="H22" s="349"/>
      <c r="I22" s="349">
        <f>SUM(I11:I21)</f>
        <v>178442.4</v>
      </c>
      <c r="J22" s="350"/>
      <c r="K22" s="351"/>
      <c r="L22" s="352"/>
      <c r="M22" s="351"/>
      <c r="N22" s="352"/>
      <c r="O22" s="352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2"/>
    </row>
    <row r="23" spans="1:26" ht="14.25" customHeight="1" x14ac:dyDescent="0.2">
      <c r="A23" s="334"/>
      <c r="B23" s="334"/>
      <c r="C23" s="334"/>
      <c r="D23" s="335"/>
      <c r="E23" s="334"/>
      <c r="F23" s="335"/>
      <c r="G23" s="334"/>
      <c r="H23" s="334"/>
    </row>
    <row r="24" spans="1:26" ht="25.5" customHeight="1" x14ac:dyDescent="0.2">
      <c r="A24" s="341"/>
      <c r="B24" s="425" t="s">
        <v>332</v>
      </c>
      <c r="C24" s="420"/>
      <c r="D24" s="426"/>
      <c r="E24" s="427" t="s">
        <v>322</v>
      </c>
      <c r="F24" s="420"/>
      <c r="G24" s="420"/>
      <c r="H24" s="420"/>
      <c r="I24" s="420"/>
      <c r="J24" s="426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</row>
    <row r="25" spans="1:26" ht="73.5" customHeight="1" x14ac:dyDescent="0.2">
      <c r="A25" s="342" t="s">
        <v>323</v>
      </c>
      <c r="B25" s="342" t="s">
        <v>324</v>
      </c>
      <c r="C25" s="342" t="s">
        <v>42</v>
      </c>
      <c r="D25" s="344" t="s">
        <v>325</v>
      </c>
      <c r="E25" s="342" t="s">
        <v>326</v>
      </c>
      <c r="F25" s="344" t="s">
        <v>325</v>
      </c>
      <c r="G25" s="342" t="s">
        <v>327</v>
      </c>
      <c r="H25" s="342" t="s">
        <v>328</v>
      </c>
      <c r="I25" s="342" t="s">
        <v>329</v>
      </c>
      <c r="J25" s="342" t="s">
        <v>330</v>
      </c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</row>
    <row r="26" spans="1:26" ht="31.35" customHeight="1" x14ac:dyDescent="0.2">
      <c r="A26" s="336"/>
      <c r="B26" s="369" t="s">
        <v>382</v>
      </c>
      <c r="C26" s="355" t="s">
        <v>284</v>
      </c>
      <c r="D26" s="370">
        <v>30000</v>
      </c>
      <c r="E26" s="355" t="s">
        <v>340</v>
      </c>
      <c r="F26" s="370">
        <v>30000</v>
      </c>
      <c r="G26" s="355" t="s">
        <v>401</v>
      </c>
      <c r="H26" s="355" t="s">
        <v>417</v>
      </c>
      <c r="I26" s="370">
        <v>30000</v>
      </c>
      <c r="J26" s="355" t="s">
        <v>402</v>
      </c>
    </row>
    <row r="27" spans="1:26" ht="14.25" customHeight="1" x14ac:dyDescent="0.2">
      <c r="A27" s="336"/>
      <c r="B27" s="336"/>
      <c r="C27" s="337"/>
      <c r="D27" s="338"/>
      <c r="E27" s="337"/>
      <c r="F27" s="338"/>
      <c r="G27" s="337"/>
      <c r="H27" s="337"/>
      <c r="I27" s="338"/>
      <c r="J27" s="337"/>
    </row>
    <row r="28" spans="1:26" ht="14.25" customHeight="1" x14ac:dyDescent="0.25">
      <c r="A28" s="348"/>
      <c r="B28" s="419" t="s">
        <v>331</v>
      </c>
      <c r="C28" s="420"/>
      <c r="D28" s="349">
        <f>SUM(D26:D27)</f>
        <v>30000</v>
      </c>
      <c r="E28" s="350"/>
      <c r="F28" s="349">
        <f>SUM(F26:F27)</f>
        <v>30000</v>
      </c>
      <c r="G28" s="350"/>
      <c r="H28" s="350"/>
      <c r="I28" s="349">
        <f>SUM(I26:I27)</f>
        <v>30000</v>
      </c>
      <c r="J28" s="350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352"/>
      <c r="V28" s="352"/>
      <c r="W28" s="352"/>
      <c r="X28" s="352"/>
      <c r="Y28" s="352"/>
      <c r="Z28" s="352"/>
    </row>
    <row r="29" spans="1:26" ht="14.25" customHeight="1" x14ac:dyDescent="0.2">
      <c r="A29" s="334"/>
      <c r="B29" s="334"/>
      <c r="C29" s="334"/>
      <c r="D29" s="335"/>
      <c r="E29" s="334"/>
      <c r="F29" s="335"/>
      <c r="G29" s="334"/>
      <c r="H29" s="334"/>
    </row>
    <row r="30" spans="1:26" ht="14.25" customHeight="1" x14ac:dyDescent="0.2">
      <c r="A30" s="341"/>
      <c r="B30" s="425" t="s">
        <v>333</v>
      </c>
      <c r="C30" s="420"/>
      <c r="D30" s="426"/>
      <c r="E30" s="427" t="s">
        <v>322</v>
      </c>
      <c r="F30" s="420"/>
      <c r="G30" s="420"/>
      <c r="H30" s="420"/>
      <c r="I30" s="420"/>
      <c r="J30" s="426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341"/>
      <c r="W30" s="341"/>
      <c r="X30" s="341"/>
      <c r="Y30" s="341"/>
      <c r="Z30" s="341"/>
    </row>
    <row r="31" spans="1:26" ht="14.25" customHeight="1" x14ac:dyDescent="0.2">
      <c r="A31" s="342" t="s">
        <v>323</v>
      </c>
      <c r="B31" s="342" t="s">
        <v>324</v>
      </c>
      <c r="C31" s="342" t="s">
        <v>42</v>
      </c>
      <c r="D31" s="344" t="s">
        <v>325</v>
      </c>
      <c r="E31" s="342" t="s">
        <v>326</v>
      </c>
      <c r="F31" s="344" t="s">
        <v>325</v>
      </c>
      <c r="G31" s="342" t="s">
        <v>327</v>
      </c>
      <c r="H31" s="342" t="s">
        <v>328</v>
      </c>
      <c r="I31" s="342" t="s">
        <v>329</v>
      </c>
      <c r="J31" s="342" t="s">
        <v>330</v>
      </c>
      <c r="K31" s="341"/>
      <c r="L31" s="341"/>
      <c r="M31" s="341"/>
      <c r="N31" s="341"/>
      <c r="O31" s="341"/>
      <c r="P31" s="341"/>
      <c r="Q31" s="341"/>
      <c r="R31" s="341"/>
      <c r="S31" s="341"/>
      <c r="T31" s="341"/>
      <c r="U31" s="341"/>
      <c r="V31" s="341"/>
      <c r="W31" s="341"/>
      <c r="X31" s="341"/>
      <c r="Y31" s="341"/>
      <c r="Z31" s="341"/>
    </row>
    <row r="32" spans="1:26" ht="14.25" customHeight="1" x14ac:dyDescent="0.2">
      <c r="A32" s="336"/>
      <c r="B32" s="336" t="s">
        <v>69</v>
      </c>
      <c r="C32" s="337"/>
      <c r="D32" s="338"/>
      <c r="E32" s="337"/>
      <c r="F32" s="338"/>
      <c r="G32" s="337"/>
      <c r="H32" s="337"/>
      <c r="I32" s="338"/>
      <c r="J32" s="337"/>
    </row>
    <row r="33" spans="1:26" ht="14.25" customHeight="1" x14ac:dyDescent="0.2">
      <c r="A33" s="336"/>
      <c r="B33" s="336" t="s">
        <v>102</v>
      </c>
      <c r="C33" s="337"/>
      <c r="D33" s="338"/>
      <c r="E33" s="337"/>
      <c r="F33" s="338"/>
      <c r="G33" s="337"/>
      <c r="H33" s="337"/>
      <c r="I33" s="338"/>
      <c r="J33" s="337"/>
    </row>
    <row r="34" spans="1:26" ht="14.25" customHeight="1" x14ac:dyDescent="0.2">
      <c r="A34" s="336"/>
      <c r="B34" s="336" t="s">
        <v>109</v>
      </c>
      <c r="C34" s="337"/>
      <c r="D34" s="338"/>
      <c r="E34" s="337"/>
      <c r="F34" s="338"/>
      <c r="G34" s="337"/>
      <c r="H34" s="337"/>
      <c r="I34" s="338"/>
      <c r="J34" s="337"/>
    </row>
    <row r="35" spans="1:26" ht="14.25" customHeight="1" x14ac:dyDescent="0.2">
      <c r="A35" s="336"/>
      <c r="B35" s="336" t="s">
        <v>125</v>
      </c>
      <c r="C35" s="337"/>
      <c r="D35" s="338"/>
      <c r="E35" s="337"/>
      <c r="F35" s="338"/>
      <c r="G35" s="337"/>
      <c r="H35" s="337"/>
      <c r="I35" s="338"/>
      <c r="J35" s="337"/>
    </row>
    <row r="36" spans="1:26" ht="14.25" customHeight="1" x14ac:dyDescent="0.2">
      <c r="A36" s="336"/>
      <c r="B36" s="336" t="s">
        <v>142</v>
      </c>
      <c r="C36" s="337"/>
      <c r="D36" s="338"/>
      <c r="E36" s="337"/>
      <c r="F36" s="338"/>
      <c r="G36" s="337"/>
      <c r="H36" s="337"/>
      <c r="I36" s="338"/>
      <c r="J36" s="337"/>
    </row>
    <row r="37" spans="1:26" ht="14.25" customHeight="1" x14ac:dyDescent="0.2">
      <c r="A37" s="336"/>
      <c r="B37" s="336"/>
      <c r="C37" s="337"/>
      <c r="D37" s="338"/>
      <c r="E37" s="337"/>
      <c r="F37" s="338"/>
      <c r="G37" s="337"/>
      <c r="H37" s="337"/>
      <c r="I37" s="338"/>
      <c r="J37" s="337"/>
    </row>
    <row r="38" spans="1:26" ht="14.25" customHeight="1" x14ac:dyDescent="0.25">
      <c r="A38" s="348"/>
      <c r="B38" s="419" t="s">
        <v>331</v>
      </c>
      <c r="C38" s="420"/>
      <c r="D38" s="349">
        <f>SUM(D32:D37)</f>
        <v>0</v>
      </c>
      <c r="E38" s="350"/>
      <c r="F38" s="349">
        <f>SUM(F32:F37)</f>
        <v>0</v>
      </c>
      <c r="G38" s="350"/>
      <c r="H38" s="350"/>
      <c r="I38" s="349">
        <f>SUM(I32:I37)</f>
        <v>0</v>
      </c>
      <c r="J38" s="350"/>
      <c r="K38" s="352"/>
      <c r="L38" s="352"/>
      <c r="M38" s="352"/>
      <c r="N38" s="352"/>
      <c r="O38" s="352"/>
      <c r="P38" s="352"/>
      <c r="Q38" s="352"/>
      <c r="R38" s="352"/>
      <c r="S38" s="352"/>
      <c r="T38" s="352"/>
      <c r="U38" s="352"/>
      <c r="V38" s="352"/>
      <c r="W38" s="352"/>
      <c r="X38" s="352"/>
      <c r="Y38" s="352"/>
      <c r="Z38" s="352"/>
    </row>
    <row r="39" spans="1:26" ht="14.25" customHeight="1" x14ac:dyDescent="0.2">
      <c r="A39" s="334"/>
      <c r="B39" s="334"/>
      <c r="C39" s="334"/>
      <c r="D39" s="335"/>
      <c r="E39" s="334"/>
      <c r="F39" s="335"/>
      <c r="G39" s="334"/>
      <c r="H39" s="334"/>
    </row>
    <row r="40" spans="1:26" ht="14.25" customHeight="1" x14ac:dyDescent="0.2">
      <c r="A40" s="353"/>
      <c r="B40" s="353" t="s">
        <v>334</v>
      </c>
      <c r="C40" s="353"/>
      <c r="D40" s="354"/>
      <c r="E40" s="353"/>
      <c r="F40" s="354"/>
      <c r="G40" s="353"/>
      <c r="H40" s="353"/>
      <c r="I40" s="353"/>
      <c r="J40" s="353"/>
      <c r="K40" s="353"/>
      <c r="L40" s="353"/>
      <c r="M40" s="353"/>
      <c r="N40" s="353"/>
      <c r="O40" s="353"/>
      <c r="P40" s="353"/>
      <c r="Q40" s="353"/>
      <c r="R40" s="353"/>
      <c r="S40" s="353"/>
      <c r="T40" s="353"/>
      <c r="U40" s="353"/>
      <c r="V40" s="353"/>
      <c r="W40" s="353"/>
      <c r="X40" s="353"/>
      <c r="Y40" s="353"/>
      <c r="Z40" s="353"/>
    </row>
    <row r="41" spans="1:26" ht="40.5" customHeight="1" x14ac:dyDescent="0.2">
      <c r="A41" s="334"/>
      <c r="B41" s="334"/>
      <c r="C41" s="334" t="s">
        <v>340</v>
      </c>
      <c r="D41" s="335"/>
      <c r="E41" s="334"/>
      <c r="F41" s="335"/>
      <c r="G41" s="334" t="s">
        <v>341</v>
      </c>
      <c r="H41" s="334"/>
    </row>
    <row r="42" spans="1:26" ht="14.25" customHeight="1" x14ac:dyDescent="0.2">
      <c r="A42" s="334"/>
      <c r="B42" s="334"/>
      <c r="C42" s="334"/>
      <c r="D42" s="335"/>
      <c r="E42" s="334"/>
      <c r="F42" s="335"/>
      <c r="G42" s="334"/>
      <c r="H42" s="334"/>
    </row>
    <row r="43" spans="1:26" ht="14.25" customHeight="1" x14ac:dyDescent="0.2">
      <c r="A43" s="334"/>
      <c r="B43" s="334"/>
      <c r="C43" s="334"/>
      <c r="D43" s="335"/>
      <c r="E43" s="334"/>
      <c r="F43" s="335"/>
      <c r="G43" s="334"/>
      <c r="H43" s="334"/>
    </row>
    <row r="44" spans="1:26" ht="14.25" customHeight="1" x14ac:dyDescent="0.2">
      <c r="A44" s="334"/>
      <c r="B44" s="334"/>
      <c r="C44" s="334"/>
      <c r="D44" s="335"/>
      <c r="E44" s="334"/>
      <c r="F44" s="335"/>
      <c r="G44" s="334"/>
      <c r="H44" s="334"/>
    </row>
    <row r="45" spans="1:26" ht="14.25" customHeight="1" x14ac:dyDescent="0.2">
      <c r="A45" s="334"/>
      <c r="B45" s="334"/>
      <c r="C45" s="334"/>
      <c r="D45" s="335"/>
      <c r="E45" s="334"/>
      <c r="F45" s="335"/>
      <c r="G45" s="334"/>
      <c r="H45" s="334"/>
    </row>
    <row r="46" spans="1:26" ht="14.25" customHeight="1" x14ac:dyDescent="0.2">
      <c r="A46" s="334"/>
      <c r="B46" s="334"/>
      <c r="C46" s="334"/>
      <c r="D46" s="335"/>
      <c r="E46" s="334"/>
      <c r="F46" s="335"/>
      <c r="G46" s="334"/>
      <c r="H46" s="334"/>
    </row>
    <row r="47" spans="1:26" ht="14.25" customHeight="1" x14ac:dyDescent="0.2">
      <c r="A47" s="334"/>
      <c r="B47" s="334"/>
      <c r="C47" s="334"/>
      <c r="D47" s="335"/>
      <c r="E47" s="334"/>
      <c r="F47" s="335"/>
      <c r="G47" s="334"/>
      <c r="H47" s="334"/>
    </row>
    <row r="48" spans="1:26" ht="14.25" customHeight="1" x14ac:dyDescent="0.2">
      <c r="A48" s="334"/>
      <c r="B48" s="334"/>
      <c r="C48" s="334"/>
      <c r="D48" s="335"/>
      <c r="E48" s="334"/>
      <c r="F48" s="335"/>
      <c r="G48" s="334"/>
      <c r="H48" s="334"/>
    </row>
    <row r="49" spans="1:8" ht="14.25" customHeight="1" x14ac:dyDescent="0.2">
      <c r="A49" s="334"/>
      <c r="B49" s="334"/>
      <c r="C49" s="334"/>
      <c r="D49" s="335"/>
      <c r="E49" s="334"/>
      <c r="F49" s="335"/>
      <c r="G49" s="334"/>
      <c r="H49" s="334"/>
    </row>
    <row r="50" spans="1:8" ht="14.25" customHeight="1" x14ac:dyDescent="0.2">
      <c r="A50" s="334"/>
      <c r="B50" s="334"/>
      <c r="C50" s="334"/>
      <c r="D50" s="335"/>
      <c r="E50" s="334"/>
      <c r="F50" s="335"/>
      <c r="G50" s="334"/>
      <c r="H50" s="334"/>
    </row>
    <row r="51" spans="1:8" ht="14.25" customHeight="1" x14ac:dyDescent="0.2">
      <c r="A51" s="334"/>
      <c r="B51" s="334"/>
      <c r="C51" s="334"/>
      <c r="D51" s="335"/>
      <c r="E51" s="334"/>
      <c r="F51" s="335"/>
      <c r="G51" s="334"/>
      <c r="H51" s="334"/>
    </row>
    <row r="52" spans="1:8" ht="14.25" customHeight="1" x14ac:dyDescent="0.2">
      <c r="A52" s="334"/>
      <c r="B52" s="334"/>
      <c r="C52" s="334"/>
      <c r="D52" s="335"/>
      <c r="E52" s="334"/>
      <c r="F52" s="335"/>
      <c r="G52" s="334"/>
      <c r="H52" s="334"/>
    </row>
    <row r="53" spans="1:8" ht="14.25" customHeight="1" x14ac:dyDescent="0.2">
      <c r="A53" s="334"/>
      <c r="B53" s="334"/>
      <c r="C53" s="334"/>
      <c r="D53" s="335"/>
      <c r="E53" s="334"/>
      <c r="F53" s="335"/>
      <c r="G53" s="334"/>
      <c r="H53" s="334"/>
    </row>
    <row r="54" spans="1:8" ht="14.25" customHeight="1" x14ac:dyDescent="0.2">
      <c r="A54" s="334"/>
      <c r="B54" s="334"/>
      <c r="C54" s="334"/>
      <c r="D54" s="335"/>
      <c r="E54" s="334"/>
      <c r="F54" s="335"/>
      <c r="G54" s="334"/>
      <c r="H54" s="334"/>
    </row>
    <row r="55" spans="1:8" ht="14.25" customHeight="1" x14ac:dyDescent="0.2">
      <c r="A55" s="334"/>
      <c r="B55" s="334"/>
      <c r="C55" s="334"/>
      <c r="D55" s="335"/>
      <c r="E55" s="334"/>
      <c r="F55" s="335"/>
      <c r="G55" s="334"/>
      <c r="H55" s="334"/>
    </row>
    <row r="56" spans="1:8" ht="14.25" customHeight="1" x14ac:dyDescent="0.2">
      <c r="A56" s="334"/>
      <c r="B56" s="334"/>
      <c r="C56" s="334"/>
      <c r="D56" s="335"/>
      <c r="E56" s="334"/>
      <c r="F56" s="335"/>
      <c r="G56" s="334"/>
      <c r="H56" s="334"/>
    </row>
    <row r="57" spans="1:8" ht="14.25" customHeight="1" x14ac:dyDescent="0.2">
      <c r="A57" s="334"/>
      <c r="B57" s="334"/>
      <c r="C57" s="334"/>
      <c r="D57" s="335"/>
      <c r="E57" s="334"/>
      <c r="F57" s="335"/>
      <c r="G57" s="334"/>
      <c r="H57" s="334"/>
    </row>
    <row r="58" spans="1:8" ht="14.25" customHeight="1" x14ac:dyDescent="0.2">
      <c r="A58" s="334"/>
      <c r="B58" s="334"/>
      <c r="C58" s="334"/>
      <c r="D58" s="335"/>
      <c r="E58" s="334"/>
      <c r="F58" s="335"/>
      <c r="G58" s="334"/>
      <c r="H58" s="334"/>
    </row>
    <row r="59" spans="1:8" ht="14.25" customHeight="1" x14ac:dyDescent="0.2">
      <c r="A59" s="334"/>
      <c r="B59" s="334"/>
      <c r="C59" s="334"/>
      <c r="D59" s="335"/>
      <c r="E59" s="334"/>
      <c r="F59" s="335"/>
      <c r="G59" s="334"/>
      <c r="H59" s="334"/>
    </row>
    <row r="60" spans="1:8" ht="14.25" customHeight="1" x14ac:dyDescent="0.2">
      <c r="A60" s="334"/>
      <c r="B60" s="334"/>
      <c r="C60" s="334"/>
      <c r="D60" s="335"/>
      <c r="E60" s="334"/>
      <c r="F60" s="335"/>
      <c r="G60" s="334"/>
      <c r="H60" s="334"/>
    </row>
    <row r="61" spans="1:8" ht="14.25" customHeight="1" x14ac:dyDescent="0.2">
      <c r="A61" s="334"/>
      <c r="B61" s="334"/>
      <c r="C61" s="334"/>
      <c r="D61" s="335"/>
      <c r="E61" s="334"/>
      <c r="F61" s="335"/>
      <c r="G61" s="334"/>
      <c r="H61" s="334"/>
    </row>
    <row r="62" spans="1:8" ht="14.25" customHeight="1" x14ac:dyDescent="0.2">
      <c r="A62" s="334"/>
      <c r="B62" s="334"/>
      <c r="C62" s="334"/>
      <c r="D62" s="335"/>
      <c r="E62" s="334"/>
      <c r="F62" s="335"/>
      <c r="G62" s="334"/>
      <c r="H62" s="334"/>
    </row>
    <row r="63" spans="1:8" ht="14.25" customHeight="1" x14ac:dyDescent="0.2">
      <c r="A63" s="334"/>
      <c r="B63" s="334"/>
      <c r="C63" s="334"/>
      <c r="D63" s="335"/>
      <c r="E63" s="334"/>
      <c r="F63" s="335"/>
      <c r="G63" s="334"/>
      <c r="H63" s="334"/>
    </row>
    <row r="64" spans="1:8" ht="14.25" customHeight="1" x14ac:dyDescent="0.2">
      <c r="A64" s="334"/>
      <c r="B64" s="334"/>
      <c r="C64" s="334"/>
      <c r="D64" s="335"/>
      <c r="E64" s="334"/>
      <c r="F64" s="335"/>
      <c r="G64" s="334"/>
      <c r="H64" s="334"/>
    </row>
    <row r="65" spans="1:8" ht="14.25" customHeight="1" x14ac:dyDescent="0.2">
      <c r="A65" s="334"/>
      <c r="B65" s="334"/>
      <c r="C65" s="334"/>
      <c r="D65" s="335"/>
      <c r="E65" s="334"/>
      <c r="F65" s="335"/>
      <c r="G65" s="334"/>
      <c r="H65" s="334"/>
    </row>
    <row r="66" spans="1:8" ht="14.25" customHeight="1" x14ac:dyDescent="0.2">
      <c r="A66" s="334"/>
      <c r="B66" s="334"/>
      <c r="C66" s="334"/>
      <c r="D66" s="335"/>
      <c r="E66" s="334"/>
      <c r="F66" s="335"/>
      <c r="G66" s="334"/>
      <c r="H66" s="334"/>
    </row>
    <row r="67" spans="1:8" ht="14.25" customHeight="1" x14ac:dyDescent="0.2">
      <c r="A67" s="334"/>
      <c r="B67" s="334"/>
      <c r="C67" s="334"/>
      <c r="D67" s="335"/>
      <c r="E67" s="334"/>
      <c r="F67" s="335"/>
      <c r="G67" s="334"/>
      <c r="H67" s="334"/>
    </row>
    <row r="68" spans="1:8" ht="14.25" customHeight="1" x14ac:dyDescent="0.2">
      <c r="A68" s="334"/>
      <c r="B68" s="334"/>
      <c r="C68" s="334"/>
      <c r="D68" s="335"/>
      <c r="E68" s="334"/>
      <c r="F68" s="335"/>
      <c r="G68" s="334"/>
      <c r="H68" s="334"/>
    </row>
    <row r="69" spans="1:8" ht="14.25" customHeight="1" x14ac:dyDescent="0.2">
      <c r="A69" s="334"/>
      <c r="B69" s="334"/>
      <c r="C69" s="334"/>
      <c r="D69" s="335"/>
      <c r="E69" s="334"/>
      <c r="F69" s="335"/>
      <c r="G69" s="334"/>
      <c r="H69" s="334"/>
    </row>
    <row r="70" spans="1:8" ht="14.25" customHeight="1" x14ac:dyDescent="0.2">
      <c r="A70" s="334"/>
      <c r="B70" s="334"/>
      <c r="C70" s="334"/>
      <c r="D70" s="335"/>
      <c r="E70" s="334"/>
      <c r="F70" s="335"/>
      <c r="G70" s="334"/>
      <c r="H70" s="334"/>
    </row>
    <row r="71" spans="1:8" ht="14.25" customHeight="1" x14ac:dyDescent="0.2">
      <c r="A71" s="334"/>
      <c r="B71" s="334"/>
      <c r="C71" s="334"/>
      <c r="D71" s="335"/>
      <c r="E71" s="334"/>
      <c r="F71" s="335"/>
      <c r="G71" s="334"/>
      <c r="H71" s="334"/>
    </row>
    <row r="72" spans="1:8" ht="14.25" customHeight="1" x14ac:dyDescent="0.2">
      <c r="A72" s="334"/>
      <c r="B72" s="334"/>
      <c r="C72" s="334"/>
      <c r="D72" s="335"/>
      <c r="E72" s="334"/>
      <c r="F72" s="335"/>
      <c r="G72" s="334"/>
      <c r="H72" s="334"/>
    </row>
    <row r="73" spans="1:8" ht="14.25" customHeight="1" x14ac:dyDescent="0.2">
      <c r="A73" s="334"/>
      <c r="B73" s="334"/>
      <c r="C73" s="334"/>
      <c r="D73" s="335"/>
      <c r="E73" s="334"/>
      <c r="F73" s="335"/>
      <c r="G73" s="334"/>
      <c r="H73" s="334"/>
    </row>
    <row r="74" spans="1:8" ht="14.25" customHeight="1" x14ac:dyDescent="0.2">
      <c r="A74" s="334"/>
      <c r="B74" s="334"/>
      <c r="C74" s="334"/>
      <c r="D74" s="335"/>
      <c r="E74" s="334"/>
      <c r="F74" s="335"/>
      <c r="G74" s="334"/>
      <c r="H74" s="334"/>
    </row>
    <row r="75" spans="1:8" ht="14.25" customHeight="1" x14ac:dyDescent="0.2">
      <c r="A75" s="334"/>
      <c r="B75" s="334"/>
      <c r="C75" s="334"/>
      <c r="D75" s="335"/>
      <c r="E75" s="334"/>
      <c r="F75" s="335"/>
      <c r="G75" s="334"/>
      <c r="H75" s="334"/>
    </row>
    <row r="76" spans="1:8" ht="14.25" customHeight="1" x14ac:dyDescent="0.2">
      <c r="A76" s="334"/>
      <c r="B76" s="334"/>
      <c r="C76" s="334"/>
      <c r="D76" s="335"/>
      <c r="E76" s="334"/>
      <c r="F76" s="335"/>
      <c r="G76" s="334"/>
      <c r="H76" s="334"/>
    </row>
    <row r="77" spans="1:8" ht="14.25" customHeight="1" x14ac:dyDescent="0.2">
      <c r="A77" s="334"/>
      <c r="B77" s="334"/>
      <c r="C77" s="334"/>
      <c r="D77" s="335"/>
      <c r="E77" s="334"/>
      <c r="F77" s="335"/>
      <c r="G77" s="334"/>
      <c r="H77" s="334"/>
    </row>
    <row r="78" spans="1:8" ht="14.25" customHeight="1" x14ac:dyDescent="0.2">
      <c r="A78" s="334"/>
      <c r="B78" s="334"/>
      <c r="C78" s="334"/>
      <c r="D78" s="335"/>
      <c r="E78" s="334"/>
      <c r="F78" s="335"/>
      <c r="G78" s="334"/>
      <c r="H78" s="334"/>
    </row>
    <row r="79" spans="1:8" ht="14.25" customHeight="1" x14ac:dyDescent="0.2">
      <c r="A79" s="334"/>
      <c r="B79" s="334"/>
      <c r="C79" s="334"/>
      <c r="D79" s="335"/>
      <c r="E79" s="334"/>
      <c r="F79" s="335"/>
      <c r="G79" s="334"/>
      <c r="H79" s="334"/>
    </row>
    <row r="80" spans="1:8" ht="14.25" customHeight="1" x14ac:dyDescent="0.2">
      <c r="A80" s="334"/>
      <c r="B80" s="334"/>
      <c r="C80" s="334"/>
      <c r="D80" s="335"/>
      <c r="E80" s="334"/>
      <c r="F80" s="335"/>
      <c r="G80" s="334"/>
      <c r="H80" s="334"/>
    </row>
    <row r="81" spans="1:8" ht="14.25" customHeight="1" x14ac:dyDescent="0.2">
      <c r="A81" s="334"/>
      <c r="B81" s="334"/>
      <c r="C81" s="334"/>
      <c r="D81" s="335"/>
      <c r="E81" s="334"/>
      <c r="F81" s="335"/>
      <c r="G81" s="334"/>
      <c r="H81" s="334"/>
    </row>
    <row r="82" spans="1:8" ht="14.25" customHeight="1" x14ac:dyDescent="0.2">
      <c r="A82" s="334"/>
      <c r="B82" s="334"/>
      <c r="C82" s="334"/>
      <c r="D82" s="335"/>
      <c r="E82" s="334"/>
      <c r="F82" s="335"/>
      <c r="G82" s="334"/>
      <c r="H82" s="334"/>
    </row>
    <row r="83" spans="1:8" ht="14.25" customHeight="1" x14ac:dyDescent="0.2">
      <c r="A83" s="334"/>
      <c r="B83" s="334"/>
      <c r="C83" s="334"/>
      <c r="D83" s="335"/>
      <c r="E83" s="334"/>
      <c r="F83" s="335"/>
      <c r="G83" s="334"/>
      <c r="H83" s="334"/>
    </row>
    <row r="84" spans="1:8" ht="14.25" customHeight="1" x14ac:dyDescent="0.2">
      <c r="A84" s="334"/>
      <c r="B84" s="334"/>
      <c r="C84" s="334"/>
      <c r="D84" s="335"/>
      <c r="E84" s="334"/>
      <c r="F84" s="335"/>
      <c r="G84" s="334"/>
      <c r="H84" s="334"/>
    </row>
    <row r="85" spans="1:8" ht="14.25" customHeight="1" x14ac:dyDescent="0.2">
      <c r="A85" s="334"/>
      <c r="B85" s="334"/>
      <c r="C85" s="334"/>
      <c r="D85" s="335"/>
      <c r="E85" s="334"/>
      <c r="F85" s="335"/>
      <c r="G85" s="334"/>
      <c r="H85" s="334"/>
    </row>
    <row r="86" spans="1:8" ht="14.25" customHeight="1" x14ac:dyDescent="0.2">
      <c r="A86" s="334"/>
      <c r="B86" s="334"/>
      <c r="C86" s="334"/>
      <c r="D86" s="335"/>
      <c r="E86" s="334"/>
      <c r="F86" s="335"/>
      <c r="G86" s="334"/>
      <c r="H86" s="334"/>
    </row>
    <row r="87" spans="1:8" ht="14.25" customHeight="1" x14ac:dyDescent="0.2">
      <c r="A87" s="334"/>
      <c r="B87" s="334"/>
      <c r="C87" s="334"/>
      <c r="D87" s="335"/>
      <c r="E87" s="334"/>
      <c r="F87" s="335"/>
      <c r="G87" s="334"/>
      <c r="H87" s="334"/>
    </row>
    <row r="88" spans="1:8" ht="14.25" customHeight="1" x14ac:dyDescent="0.2">
      <c r="A88" s="334"/>
      <c r="B88" s="334"/>
      <c r="C88" s="334"/>
      <c r="D88" s="335"/>
      <c r="E88" s="334"/>
      <c r="F88" s="335"/>
      <c r="G88" s="334"/>
      <c r="H88" s="334"/>
    </row>
    <row r="89" spans="1:8" ht="14.25" customHeight="1" x14ac:dyDescent="0.2">
      <c r="A89" s="334"/>
      <c r="B89" s="334"/>
      <c r="C89" s="334"/>
      <c r="D89" s="335"/>
      <c r="E89" s="334"/>
      <c r="F89" s="335"/>
      <c r="G89" s="334"/>
      <c r="H89" s="334"/>
    </row>
    <row r="90" spans="1:8" ht="14.25" customHeight="1" x14ac:dyDescent="0.2">
      <c r="A90" s="334"/>
      <c r="B90" s="334"/>
      <c r="C90" s="334"/>
      <c r="D90" s="335"/>
      <c r="E90" s="334"/>
      <c r="F90" s="335"/>
      <c r="G90" s="334"/>
      <c r="H90" s="334"/>
    </row>
    <row r="91" spans="1:8" ht="14.25" customHeight="1" x14ac:dyDescent="0.2">
      <c r="A91" s="334"/>
      <c r="B91" s="334"/>
      <c r="C91" s="334"/>
      <c r="D91" s="335"/>
      <c r="E91" s="334"/>
      <c r="F91" s="335"/>
      <c r="G91" s="334"/>
      <c r="H91" s="334"/>
    </row>
    <row r="92" spans="1:8" ht="14.25" customHeight="1" x14ac:dyDescent="0.2">
      <c r="A92" s="334"/>
      <c r="B92" s="334"/>
      <c r="C92" s="334"/>
      <c r="D92" s="335"/>
      <c r="E92" s="334"/>
      <c r="F92" s="335"/>
      <c r="G92" s="334"/>
      <c r="H92" s="334"/>
    </row>
    <row r="93" spans="1:8" ht="14.25" customHeight="1" x14ac:dyDescent="0.2">
      <c r="A93" s="334"/>
      <c r="B93" s="334"/>
      <c r="C93" s="334"/>
      <c r="D93" s="335"/>
      <c r="E93" s="334"/>
      <c r="F93" s="335"/>
      <c r="G93" s="334"/>
      <c r="H93" s="334"/>
    </row>
    <row r="94" spans="1:8" ht="14.25" customHeight="1" x14ac:dyDescent="0.2">
      <c r="A94" s="334"/>
      <c r="B94" s="334"/>
      <c r="C94" s="334"/>
      <c r="D94" s="335"/>
      <c r="E94" s="334"/>
      <c r="F94" s="335"/>
      <c r="G94" s="334"/>
      <c r="H94" s="334"/>
    </row>
    <row r="95" spans="1:8" ht="14.25" customHeight="1" x14ac:dyDescent="0.2">
      <c r="A95" s="334"/>
      <c r="B95" s="334"/>
      <c r="C95" s="334"/>
      <c r="D95" s="335"/>
      <c r="E95" s="334"/>
      <c r="F95" s="335"/>
      <c r="G95" s="334"/>
      <c r="H95" s="334"/>
    </row>
    <row r="96" spans="1:8" ht="14.25" customHeight="1" x14ac:dyDescent="0.2">
      <c r="A96" s="334"/>
      <c r="B96" s="334"/>
      <c r="C96" s="334"/>
      <c r="D96" s="335"/>
      <c r="E96" s="334"/>
      <c r="F96" s="335"/>
      <c r="G96" s="334"/>
      <c r="H96" s="334"/>
    </row>
    <row r="97" spans="1:8" ht="14.25" customHeight="1" x14ac:dyDescent="0.2">
      <c r="A97" s="334"/>
      <c r="B97" s="334"/>
      <c r="C97" s="334"/>
      <c r="D97" s="335"/>
      <c r="E97" s="334"/>
      <c r="F97" s="335"/>
      <c r="G97" s="334"/>
      <c r="H97" s="334"/>
    </row>
    <row r="98" spans="1:8" ht="14.25" customHeight="1" x14ac:dyDescent="0.2">
      <c r="A98" s="334"/>
      <c r="B98" s="334"/>
      <c r="C98" s="334"/>
      <c r="D98" s="335"/>
      <c r="E98" s="334"/>
      <c r="F98" s="335"/>
      <c r="G98" s="334"/>
      <c r="H98" s="334"/>
    </row>
    <row r="99" spans="1:8" ht="14.25" customHeight="1" x14ac:dyDescent="0.2">
      <c r="A99" s="334"/>
      <c r="B99" s="334"/>
      <c r="C99" s="334"/>
      <c r="D99" s="335"/>
      <c r="E99" s="334"/>
      <c r="F99" s="335"/>
      <c r="G99" s="334"/>
      <c r="H99" s="334"/>
    </row>
    <row r="100" spans="1:8" ht="14.25" customHeight="1" x14ac:dyDescent="0.2">
      <c r="A100" s="334"/>
      <c r="B100" s="334"/>
      <c r="C100" s="334"/>
      <c r="D100" s="335"/>
      <c r="E100" s="334"/>
      <c r="F100" s="335"/>
      <c r="G100" s="334"/>
      <c r="H100" s="334"/>
    </row>
    <row r="101" spans="1:8" ht="14.25" customHeight="1" x14ac:dyDescent="0.2">
      <c r="A101" s="334"/>
      <c r="B101" s="334"/>
      <c r="C101" s="334"/>
      <c r="D101" s="335"/>
      <c r="E101" s="334"/>
      <c r="F101" s="335"/>
      <c r="G101" s="334"/>
      <c r="H101" s="334"/>
    </row>
    <row r="102" spans="1:8" ht="14.25" customHeight="1" x14ac:dyDescent="0.2">
      <c r="A102" s="334"/>
      <c r="B102" s="334"/>
      <c r="C102" s="334"/>
      <c r="D102" s="335"/>
      <c r="E102" s="334"/>
      <c r="F102" s="335"/>
      <c r="G102" s="334"/>
      <c r="H102" s="334"/>
    </row>
    <row r="103" spans="1:8" ht="14.25" customHeight="1" x14ac:dyDescent="0.2">
      <c r="A103" s="334"/>
      <c r="B103" s="334"/>
      <c r="C103" s="334"/>
      <c r="D103" s="335"/>
      <c r="E103" s="334"/>
      <c r="F103" s="335"/>
      <c r="G103" s="334"/>
      <c r="H103" s="334"/>
    </row>
    <row r="104" spans="1:8" ht="14.25" customHeight="1" x14ac:dyDescent="0.2">
      <c r="A104" s="334"/>
      <c r="B104" s="334"/>
      <c r="C104" s="334"/>
      <c r="D104" s="335"/>
      <c r="E104" s="334"/>
      <c r="F104" s="335"/>
      <c r="G104" s="334"/>
      <c r="H104" s="334"/>
    </row>
    <row r="105" spans="1:8" ht="14.25" customHeight="1" x14ac:dyDescent="0.2">
      <c r="A105" s="334"/>
      <c r="B105" s="334"/>
      <c r="C105" s="334"/>
      <c r="D105" s="335"/>
      <c r="E105" s="334"/>
      <c r="F105" s="335"/>
      <c r="G105" s="334"/>
      <c r="H105" s="334"/>
    </row>
    <row r="106" spans="1:8" ht="14.25" customHeight="1" x14ac:dyDescent="0.2">
      <c r="A106" s="334"/>
      <c r="B106" s="334"/>
      <c r="C106" s="334"/>
      <c r="D106" s="335"/>
      <c r="E106" s="334"/>
      <c r="F106" s="335"/>
      <c r="G106" s="334"/>
      <c r="H106" s="334"/>
    </row>
    <row r="107" spans="1:8" ht="14.25" customHeight="1" x14ac:dyDescent="0.2">
      <c r="A107" s="334"/>
      <c r="B107" s="334"/>
      <c r="C107" s="334"/>
      <c r="D107" s="335"/>
      <c r="E107" s="334"/>
      <c r="F107" s="335"/>
      <c r="G107" s="334"/>
      <c r="H107" s="334"/>
    </row>
    <row r="108" spans="1:8" ht="14.25" customHeight="1" x14ac:dyDescent="0.2">
      <c r="A108" s="334"/>
      <c r="B108" s="334"/>
      <c r="C108" s="334"/>
      <c r="D108" s="335"/>
      <c r="E108" s="334"/>
      <c r="F108" s="335"/>
      <c r="G108" s="334"/>
      <c r="H108" s="334"/>
    </row>
    <row r="109" spans="1:8" ht="14.25" customHeight="1" x14ac:dyDescent="0.2">
      <c r="A109" s="334"/>
      <c r="B109" s="334"/>
      <c r="C109" s="334"/>
      <c r="D109" s="335"/>
      <c r="E109" s="334"/>
      <c r="F109" s="335"/>
      <c r="G109" s="334"/>
      <c r="H109" s="334"/>
    </row>
    <row r="110" spans="1:8" ht="14.25" customHeight="1" x14ac:dyDescent="0.2">
      <c r="A110" s="334"/>
      <c r="B110" s="334"/>
      <c r="C110" s="334"/>
      <c r="D110" s="335"/>
      <c r="E110" s="334"/>
      <c r="F110" s="335"/>
      <c r="G110" s="334"/>
      <c r="H110" s="334"/>
    </row>
    <row r="111" spans="1:8" ht="14.25" customHeight="1" x14ac:dyDescent="0.2">
      <c r="A111" s="334"/>
      <c r="B111" s="334"/>
      <c r="C111" s="334"/>
      <c r="D111" s="335"/>
      <c r="E111" s="334"/>
      <c r="F111" s="335"/>
      <c r="G111" s="334"/>
      <c r="H111" s="334"/>
    </row>
    <row r="112" spans="1:8" ht="14.25" customHeight="1" x14ac:dyDescent="0.2">
      <c r="A112" s="334"/>
      <c r="B112" s="334"/>
      <c r="C112" s="334"/>
      <c r="D112" s="335"/>
      <c r="E112" s="334"/>
      <c r="F112" s="335"/>
      <c r="G112" s="334"/>
      <c r="H112" s="334"/>
    </row>
    <row r="113" spans="1:8" ht="14.25" customHeight="1" x14ac:dyDescent="0.2">
      <c r="A113" s="334"/>
      <c r="B113" s="334"/>
      <c r="C113" s="334"/>
      <c r="D113" s="335"/>
      <c r="E113" s="334"/>
      <c r="F113" s="335"/>
      <c r="G113" s="334"/>
      <c r="H113" s="334"/>
    </row>
    <row r="114" spans="1:8" ht="14.25" customHeight="1" x14ac:dyDescent="0.2">
      <c r="A114" s="334"/>
      <c r="B114" s="334"/>
      <c r="C114" s="334"/>
      <c r="D114" s="335"/>
      <c r="E114" s="334"/>
      <c r="F114" s="335"/>
      <c r="G114" s="334"/>
      <c r="H114" s="334"/>
    </row>
    <row r="115" spans="1:8" ht="14.25" customHeight="1" x14ac:dyDescent="0.2">
      <c r="A115" s="334"/>
      <c r="B115" s="334"/>
      <c r="C115" s="334"/>
      <c r="D115" s="335"/>
      <c r="E115" s="334"/>
      <c r="F115" s="335"/>
      <c r="G115" s="334"/>
      <c r="H115" s="334"/>
    </row>
    <row r="116" spans="1:8" ht="14.25" customHeight="1" x14ac:dyDescent="0.2">
      <c r="A116" s="334"/>
      <c r="B116" s="334"/>
      <c r="C116" s="334"/>
      <c r="D116" s="335"/>
      <c r="E116" s="334"/>
      <c r="F116" s="335"/>
      <c r="G116" s="334"/>
      <c r="H116" s="334"/>
    </row>
    <row r="117" spans="1:8" ht="14.25" customHeight="1" x14ac:dyDescent="0.2">
      <c r="A117" s="334"/>
      <c r="B117" s="334"/>
      <c r="C117" s="334"/>
      <c r="D117" s="335"/>
      <c r="E117" s="334"/>
      <c r="F117" s="335"/>
      <c r="G117" s="334"/>
      <c r="H117" s="334"/>
    </row>
    <row r="118" spans="1:8" ht="14.25" customHeight="1" x14ac:dyDescent="0.2">
      <c r="A118" s="334"/>
      <c r="B118" s="334"/>
      <c r="C118" s="334"/>
      <c r="D118" s="335"/>
      <c r="E118" s="334"/>
      <c r="F118" s="335"/>
      <c r="G118" s="334"/>
      <c r="H118" s="334"/>
    </row>
    <row r="119" spans="1:8" ht="14.25" customHeight="1" x14ac:dyDescent="0.2">
      <c r="A119" s="334"/>
      <c r="B119" s="334"/>
      <c r="C119" s="334"/>
      <c r="D119" s="335"/>
      <c r="E119" s="334"/>
      <c r="F119" s="335"/>
      <c r="G119" s="334"/>
      <c r="H119" s="334"/>
    </row>
    <row r="120" spans="1:8" ht="14.25" customHeight="1" x14ac:dyDescent="0.2">
      <c r="A120" s="334"/>
      <c r="B120" s="334"/>
      <c r="C120" s="334"/>
      <c r="D120" s="335"/>
      <c r="E120" s="334"/>
      <c r="F120" s="335"/>
      <c r="G120" s="334"/>
      <c r="H120" s="334"/>
    </row>
    <row r="121" spans="1:8" ht="14.25" customHeight="1" x14ac:dyDescent="0.2">
      <c r="A121" s="334"/>
      <c r="B121" s="334"/>
      <c r="C121" s="334"/>
      <c r="D121" s="335"/>
      <c r="E121" s="334"/>
      <c r="F121" s="335"/>
      <c r="G121" s="334"/>
      <c r="H121" s="334"/>
    </row>
    <row r="122" spans="1:8" ht="14.25" customHeight="1" x14ac:dyDescent="0.2">
      <c r="A122" s="334"/>
      <c r="B122" s="334"/>
      <c r="C122" s="334"/>
      <c r="D122" s="335"/>
      <c r="E122" s="334"/>
      <c r="F122" s="335"/>
      <c r="G122" s="334"/>
      <c r="H122" s="334"/>
    </row>
    <row r="123" spans="1:8" ht="14.25" customHeight="1" x14ac:dyDescent="0.2">
      <c r="A123" s="334"/>
      <c r="B123" s="334"/>
      <c r="C123" s="334"/>
      <c r="D123" s="335"/>
      <c r="E123" s="334"/>
      <c r="F123" s="335"/>
      <c r="G123" s="334"/>
      <c r="H123" s="334"/>
    </row>
    <row r="124" spans="1:8" ht="14.25" customHeight="1" x14ac:dyDescent="0.2">
      <c r="A124" s="334"/>
      <c r="B124" s="334"/>
      <c r="C124" s="334"/>
      <c r="D124" s="335"/>
      <c r="E124" s="334"/>
      <c r="F124" s="335"/>
      <c r="G124" s="334"/>
      <c r="H124" s="334"/>
    </row>
    <row r="125" spans="1:8" ht="14.25" customHeight="1" x14ac:dyDescent="0.2">
      <c r="A125" s="334"/>
      <c r="B125" s="334"/>
      <c r="C125" s="334"/>
      <c r="D125" s="335"/>
      <c r="E125" s="334"/>
      <c r="F125" s="335"/>
      <c r="G125" s="334"/>
      <c r="H125" s="334"/>
    </row>
    <row r="126" spans="1:8" ht="14.25" customHeight="1" x14ac:dyDescent="0.2">
      <c r="A126" s="334"/>
      <c r="B126" s="334"/>
      <c r="C126" s="334"/>
      <c r="D126" s="335"/>
      <c r="E126" s="334"/>
      <c r="F126" s="335"/>
      <c r="G126" s="334"/>
      <c r="H126" s="334"/>
    </row>
    <row r="127" spans="1:8" ht="14.25" customHeight="1" x14ac:dyDescent="0.2">
      <c r="A127" s="334"/>
      <c r="B127" s="334"/>
      <c r="C127" s="334"/>
      <c r="D127" s="335"/>
      <c r="E127" s="334"/>
      <c r="F127" s="335"/>
      <c r="G127" s="334"/>
      <c r="H127" s="334"/>
    </row>
    <row r="128" spans="1:8" ht="14.25" customHeight="1" x14ac:dyDescent="0.2">
      <c r="A128" s="334"/>
      <c r="B128" s="334"/>
      <c r="C128" s="334"/>
      <c r="D128" s="335"/>
      <c r="E128" s="334"/>
      <c r="F128" s="335"/>
      <c r="G128" s="334"/>
      <c r="H128" s="334"/>
    </row>
    <row r="129" spans="1:8" ht="14.25" customHeight="1" x14ac:dyDescent="0.2">
      <c r="A129" s="334"/>
      <c r="B129" s="334"/>
      <c r="C129" s="334"/>
      <c r="D129" s="335"/>
      <c r="E129" s="334"/>
      <c r="F129" s="335"/>
      <c r="G129" s="334"/>
      <c r="H129" s="334"/>
    </row>
    <row r="130" spans="1:8" ht="14.25" customHeight="1" x14ac:dyDescent="0.2">
      <c r="A130" s="334"/>
      <c r="B130" s="334"/>
      <c r="C130" s="334"/>
      <c r="D130" s="335"/>
      <c r="E130" s="334"/>
      <c r="F130" s="335"/>
      <c r="G130" s="334"/>
      <c r="H130" s="334"/>
    </row>
    <row r="131" spans="1:8" ht="14.25" customHeight="1" x14ac:dyDescent="0.2">
      <c r="A131" s="334"/>
      <c r="B131" s="334"/>
      <c r="C131" s="334"/>
      <c r="D131" s="335"/>
      <c r="E131" s="334"/>
      <c r="F131" s="335"/>
      <c r="G131" s="334"/>
      <c r="H131" s="334"/>
    </row>
    <row r="132" spans="1:8" ht="14.25" customHeight="1" x14ac:dyDescent="0.2">
      <c r="A132" s="334"/>
      <c r="B132" s="334"/>
      <c r="C132" s="334"/>
      <c r="D132" s="335"/>
      <c r="E132" s="334"/>
      <c r="F132" s="335"/>
      <c r="G132" s="334"/>
      <c r="H132" s="334"/>
    </row>
    <row r="133" spans="1:8" ht="14.25" customHeight="1" x14ac:dyDescent="0.2">
      <c r="A133" s="334"/>
      <c r="B133" s="334"/>
      <c r="C133" s="334"/>
      <c r="D133" s="335"/>
      <c r="E133" s="334"/>
      <c r="F133" s="335"/>
      <c r="G133" s="334"/>
      <c r="H133" s="334"/>
    </row>
    <row r="134" spans="1:8" ht="14.25" customHeight="1" x14ac:dyDescent="0.2">
      <c r="A134" s="334"/>
      <c r="B134" s="334"/>
      <c r="C134" s="334"/>
      <c r="D134" s="335"/>
      <c r="E134" s="334"/>
      <c r="F134" s="335"/>
      <c r="G134" s="334"/>
      <c r="H134" s="334"/>
    </row>
    <row r="135" spans="1:8" ht="14.25" customHeight="1" x14ac:dyDescent="0.2">
      <c r="A135" s="334"/>
      <c r="B135" s="334"/>
      <c r="C135" s="334"/>
      <c r="D135" s="335"/>
      <c r="E135" s="334"/>
      <c r="F135" s="335"/>
      <c r="G135" s="334"/>
      <c r="H135" s="334"/>
    </row>
    <row r="136" spans="1:8" ht="14.25" customHeight="1" x14ac:dyDescent="0.2">
      <c r="A136" s="334"/>
      <c r="B136" s="334"/>
      <c r="C136" s="334"/>
      <c r="D136" s="335"/>
      <c r="E136" s="334"/>
      <c r="F136" s="335"/>
      <c r="G136" s="334"/>
      <c r="H136" s="334"/>
    </row>
    <row r="137" spans="1:8" ht="14.25" customHeight="1" x14ac:dyDescent="0.2">
      <c r="A137" s="334"/>
      <c r="B137" s="334"/>
      <c r="C137" s="334"/>
      <c r="D137" s="335"/>
      <c r="E137" s="334"/>
      <c r="F137" s="335"/>
      <c r="G137" s="334"/>
      <c r="H137" s="334"/>
    </row>
    <row r="138" spans="1:8" ht="14.25" customHeight="1" x14ac:dyDescent="0.2">
      <c r="A138" s="334"/>
      <c r="B138" s="334"/>
      <c r="C138" s="334"/>
      <c r="D138" s="335"/>
      <c r="E138" s="334"/>
      <c r="F138" s="335"/>
      <c r="G138" s="334"/>
      <c r="H138" s="334"/>
    </row>
    <row r="139" spans="1:8" ht="14.25" customHeight="1" x14ac:dyDescent="0.2">
      <c r="A139" s="334"/>
      <c r="B139" s="334"/>
      <c r="C139" s="334"/>
      <c r="D139" s="335"/>
      <c r="E139" s="334"/>
      <c r="F139" s="335"/>
      <c r="G139" s="334"/>
      <c r="H139" s="334"/>
    </row>
    <row r="140" spans="1:8" ht="14.25" customHeight="1" x14ac:dyDescent="0.2">
      <c r="A140" s="334"/>
      <c r="B140" s="334"/>
      <c r="C140" s="334"/>
      <c r="D140" s="335"/>
      <c r="E140" s="334"/>
      <c r="F140" s="335"/>
      <c r="G140" s="334"/>
      <c r="H140" s="334"/>
    </row>
    <row r="141" spans="1:8" ht="14.25" customHeight="1" x14ac:dyDescent="0.2">
      <c r="A141" s="334"/>
      <c r="B141" s="334"/>
      <c r="C141" s="334"/>
      <c r="D141" s="335"/>
      <c r="E141" s="334"/>
      <c r="F141" s="335"/>
      <c r="G141" s="334"/>
      <c r="H141" s="334"/>
    </row>
    <row r="142" spans="1:8" ht="14.25" customHeight="1" x14ac:dyDescent="0.2">
      <c r="A142" s="334"/>
      <c r="B142" s="334"/>
      <c r="C142" s="334"/>
      <c r="D142" s="335"/>
      <c r="E142" s="334"/>
      <c r="F142" s="335"/>
      <c r="G142" s="334"/>
      <c r="H142" s="334"/>
    </row>
    <row r="143" spans="1:8" ht="14.25" customHeight="1" x14ac:dyDescent="0.2">
      <c r="A143" s="334"/>
      <c r="B143" s="334"/>
      <c r="C143" s="334"/>
      <c r="D143" s="335"/>
      <c r="E143" s="334"/>
      <c r="F143" s="335"/>
      <c r="G143" s="334"/>
      <c r="H143" s="334"/>
    </row>
    <row r="144" spans="1:8" ht="14.25" customHeight="1" x14ac:dyDescent="0.2">
      <c r="A144" s="334"/>
      <c r="B144" s="334"/>
      <c r="C144" s="334"/>
      <c r="D144" s="335"/>
      <c r="E144" s="334"/>
      <c r="F144" s="335"/>
      <c r="G144" s="334"/>
      <c r="H144" s="334"/>
    </row>
    <row r="145" spans="1:8" ht="14.25" customHeight="1" x14ac:dyDescent="0.2">
      <c r="A145" s="334"/>
      <c r="B145" s="334"/>
      <c r="C145" s="334"/>
      <c r="D145" s="335"/>
      <c r="E145" s="334"/>
      <c r="F145" s="335"/>
      <c r="G145" s="334"/>
      <c r="H145" s="334"/>
    </row>
    <row r="146" spans="1:8" ht="14.25" customHeight="1" x14ac:dyDescent="0.2">
      <c r="A146" s="334"/>
      <c r="B146" s="334"/>
      <c r="C146" s="334"/>
      <c r="D146" s="335"/>
      <c r="E146" s="334"/>
      <c r="F146" s="335"/>
      <c r="G146" s="334"/>
      <c r="H146" s="334"/>
    </row>
    <row r="147" spans="1:8" ht="14.25" customHeight="1" x14ac:dyDescent="0.2">
      <c r="A147" s="334"/>
      <c r="B147" s="334"/>
      <c r="C147" s="334"/>
      <c r="D147" s="335"/>
      <c r="E147" s="334"/>
      <c r="F147" s="335"/>
      <c r="G147" s="334"/>
      <c r="H147" s="334"/>
    </row>
    <row r="148" spans="1:8" ht="14.25" customHeight="1" x14ac:dyDescent="0.2">
      <c r="A148" s="334"/>
      <c r="B148" s="334"/>
      <c r="C148" s="334"/>
      <c r="D148" s="335"/>
      <c r="E148" s="334"/>
      <c r="F148" s="335"/>
      <c r="G148" s="334"/>
      <c r="H148" s="334"/>
    </row>
    <row r="149" spans="1:8" ht="14.25" customHeight="1" x14ac:dyDescent="0.2">
      <c r="A149" s="334"/>
      <c r="B149" s="334"/>
      <c r="C149" s="334"/>
      <c r="D149" s="335"/>
      <c r="E149" s="334"/>
      <c r="F149" s="335"/>
      <c r="G149" s="334"/>
      <c r="H149" s="334"/>
    </row>
    <row r="150" spans="1:8" ht="14.25" customHeight="1" x14ac:dyDescent="0.2">
      <c r="A150" s="334"/>
      <c r="B150" s="334"/>
      <c r="C150" s="334"/>
      <c r="D150" s="335"/>
      <c r="E150" s="334"/>
      <c r="F150" s="335"/>
      <c r="G150" s="334"/>
      <c r="H150" s="334"/>
    </row>
    <row r="151" spans="1:8" ht="14.25" customHeight="1" x14ac:dyDescent="0.2">
      <c r="A151" s="334"/>
      <c r="B151" s="334"/>
      <c r="C151" s="334"/>
      <c r="D151" s="335"/>
      <c r="E151" s="334"/>
      <c r="F151" s="335"/>
      <c r="G151" s="334"/>
      <c r="H151" s="334"/>
    </row>
    <row r="152" spans="1:8" ht="14.25" customHeight="1" x14ac:dyDescent="0.2">
      <c r="A152" s="334"/>
      <c r="B152" s="334"/>
      <c r="C152" s="334"/>
      <c r="D152" s="335"/>
      <c r="E152" s="334"/>
      <c r="F152" s="335"/>
      <c r="G152" s="334"/>
      <c r="H152" s="334"/>
    </row>
    <row r="153" spans="1:8" ht="14.25" customHeight="1" x14ac:dyDescent="0.2">
      <c r="A153" s="334"/>
      <c r="B153" s="334"/>
      <c r="C153" s="334"/>
      <c r="D153" s="335"/>
      <c r="E153" s="334"/>
      <c r="F153" s="335"/>
      <c r="G153" s="334"/>
      <c r="H153" s="334"/>
    </row>
    <row r="154" spans="1:8" ht="14.25" customHeight="1" x14ac:dyDescent="0.2">
      <c r="A154" s="334"/>
      <c r="B154" s="334"/>
      <c r="C154" s="334"/>
      <c r="D154" s="335"/>
      <c r="E154" s="334"/>
      <c r="F154" s="335"/>
      <c r="G154" s="334"/>
      <c r="H154" s="334"/>
    </row>
    <row r="155" spans="1:8" ht="14.25" customHeight="1" x14ac:dyDescent="0.2">
      <c r="A155" s="334"/>
      <c r="B155" s="334"/>
      <c r="C155" s="334"/>
      <c r="D155" s="335"/>
      <c r="E155" s="334"/>
      <c r="F155" s="335"/>
      <c r="G155" s="334"/>
      <c r="H155" s="334"/>
    </row>
    <row r="156" spans="1:8" ht="14.25" customHeight="1" x14ac:dyDescent="0.2">
      <c r="A156" s="334"/>
      <c r="B156" s="334"/>
      <c r="C156" s="334"/>
      <c r="D156" s="335"/>
      <c r="E156" s="334"/>
      <c r="F156" s="335"/>
      <c r="G156" s="334"/>
      <c r="H156" s="334"/>
    </row>
    <row r="157" spans="1:8" ht="14.25" customHeight="1" x14ac:dyDescent="0.2">
      <c r="A157" s="334"/>
      <c r="B157" s="334"/>
      <c r="C157" s="334"/>
      <c r="D157" s="335"/>
      <c r="E157" s="334"/>
      <c r="F157" s="335"/>
      <c r="G157" s="334"/>
      <c r="H157" s="334"/>
    </row>
    <row r="158" spans="1:8" ht="14.25" customHeight="1" x14ac:dyDescent="0.2">
      <c r="A158" s="334"/>
      <c r="B158" s="334"/>
      <c r="C158" s="334"/>
      <c r="D158" s="335"/>
      <c r="E158" s="334"/>
      <c r="F158" s="335"/>
      <c r="G158" s="334"/>
      <c r="H158" s="334"/>
    </row>
    <row r="159" spans="1:8" ht="14.25" customHeight="1" x14ac:dyDescent="0.2">
      <c r="A159" s="334"/>
      <c r="B159" s="334"/>
      <c r="C159" s="334"/>
      <c r="D159" s="335"/>
      <c r="E159" s="334"/>
      <c r="F159" s="335"/>
      <c r="G159" s="334"/>
      <c r="H159" s="334"/>
    </row>
    <row r="160" spans="1:8" ht="14.25" customHeight="1" x14ac:dyDescent="0.2">
      <c r="A160" s="334"/>
      <c r="B160" s="334"/>
      <c r="C160" s="334"/>
      <c r="D160" s="335"/>
      <c r="E160" s="334"/>
      <c r="F160" s="335"/>
      <c r="G160" s="334"/>
      <c r="H160" s="334"/>
    </row>
    <row r="161" spans="1:8" ht="14.25" customHeight="1" x14ac:dyDescent="0.2">
      <c r="A161" s="334"/>
      <c r="B161" s="334"/>
      <c r="C161" s="334"/>
      <c r="D161" s="335"/>
      <c r="E161" s="334"/>
      <c r="F161" s="335"/>
      <c r="G161" s="334"/>
      <c r="H161" s="334"/>
    </row>
    <row r="162" spans="1:8" ht="14.25" customHeight="1" x14ac:dyDescent="0.2">
      <c r="A162" s="334"/>
      <c r="B162" s="334"/>
      <c r="C162" s="334"/>
      <c r="D162" s="335"/>
      <c r="E162" s="334"/>
      <c r="F162" s="335"/>
      <c r="G162" s="334"/>
      <c r="H162" s="334"/>
    </row>
    <row r="163" spans="1:8" ht="14.25" customHeight="1" x14ac:dyDescent="0.2">
      <c r="A163" s="334"/>
      <c r="B163" s="334"/>
      <c r="C163" s="334"/>
      <c r="D163" s="335"/>
      <c r="E163" s="334"/>
      <c r="F163" s="335"/>
      <c r="G163" s="334"/>
      <c r="H163" s="334"/>
    </row>
    <row r="164" spans="1:8" ht="14.25" customHeight="1" x14ac:dyDescent="0.2">
      <c r="A164" s="334"/>
      <c r="B164" s="334"/>
      <c r="C164" s="334"/>
      <c r="D164" s="335"/>
      <c r="E164" s="334"/>
      <c r="F164" s="335"/>
      <c r="G164" s="334"/>
      <c r="H164" s="334"/>
    </row>
    <row r="165" spans="1:8" ht="14.25" customHeight="1" x14ac:dyDescent="0.2">
      <c r="A165" s="334"/>
      <c r="B165" s="334"/>
      <c r="C165" s="334"/>
      <c r="D165" s="335"/>
      <c r="E165" s="334"/>
      <c r="F165" s="335"/>
      <c r="G165" s="334"/>
      <c r="H165" s="334"/>
    </row>
    <row r="166" spans="1:8" ht="14.25" customHeight="1" x14ac:dyDescent="0.2">
      <c r="A166" s="334"/>
      <c r="B166" s="334"/>
      <c r="C166" s="334"/>
      <c r="D166" s="335"/>
      <c r="E166" s="334"/>
      <c r="F166" s="335"/>
      <c r="G166" s="334"/>
      <c r="H166" s="334"/>
    </row>
    <row r="167" spans="1:8" ht="14.25" customHeight="1" x14ac:dyDescent="0.2">
      <c r="A167" s="334"/>
      <c r="B167" s="334"/>
      <c r="C167" s="334"/>
      <c r="D167" s="335"/>
      <c r="E167" s="334"/>
      <c r="F167" s="335"/>
      <c r="G167" s="334"/>
      <c r="H167" s="334"/>
    </row>
    <row r="168" spans="1:8" ht="14.25" customHeight="1" x14ac:dyDescent="0.2">
      <c r="A168" s="334"/>
      <c r="B168" s="334"/>
      <c r="C168" s="334"/>
      <c r="D168" s="335"/>
      <c r="E168" s="334"/>
      <c r="F168" s="335"/>
      <c r="G168" s="334"/>
      <c r="H168" s="334"/>
    </row>
    <row r="169" spans="1:8" ht="14.25" customHeight="1" x14ac:dyDescent="0.2">
      <c r="A169" s="334"/>
      <c r="B169" s="334"/>
      <c r="C169" s="334"/>
      <c r="D169" s="335"/>
      <c r="E169" s="334"/>
      <c r="F169" s="335"/>
      <c r="G169" s="334"/>
      <c r="H169" s="334"/>
    </row>
    <row r="170" spans="1:8" ht="14.25" customHeight="1" x14ac:dyDescent="0.2">
      <c r="A170" s="334"/>
      <c r="B170" s="334"/>
      <c r="C170" s="334"/>
      <c r="D170" s="335"/>
      <c r="E170" s="334"/>
      <c r="F170" s="335"/>
      <c r="G170" s="334"/>
      <c r="H170" s="334"/>
    </row>
    <row r="171" spans="1:8" ht="14.25" customHeight="1" x14ac:dyDescent="0.2">
      <c r="A171" s="334"/>
      <c r="B171" s="334"/>
      <c r="C171" s="334"/>
      <c r="D171" s="335"/>
      <c r="E171" s="334"/>
      <c r="F171" s="335"/>
      <c r="G171" s="334"/>
      <c r="H171" s="334"/>
    </row>
    <row r="172" spans="1:8" ht="14.25" customHeight="1" x14ac:dyDescent="0.2">
      <c r="A172" s="334"/>
      <c r="B172" s="334"/>
      <c r="C172" s="334"/>
      <c r="D172" s="335"/>
      <c r="E172" s="334"/>
      <c r="F172" s="335"/>
      <c r="G172" s="334"/>
      <c r="H172" s="334"/>
    </row>
    <row r="173" spans="1:8" ht="14.25" customHeight="1" x14ac:dyDescent="0.2">
      <c r="A173" s="334"/>
      <c r="B173" s="334"/>
      <c r="C173" s="334"/>
      <c r="D173" s="335"/>
      <c r="E173" s="334"/>
      <c r="F173" s="335"/>
      <c r="G173" s="334"/>
      <c r="H173" s="334"/>
    </row>
    <row r="174" spans="1:8" ht="14.25" customHeight="1" x14ac:dyDescent="0.2">
      <c r="A174" s="334"/>
      <c r="B174" s="334"/>
      <c r="C174" s="334"/>
      <c r="D174" s="335"/>
      <c r="E174" s="334"/>
      <c r="F174" s="335"/>
      <c r="G174" s="334"/>
      <c r="H174" s="334"/>
    </row>
    <row r="175" spans="1:8" ht="14.25" customHeight="1" x14ac:dyDescent="0.2">
      <c r="A175" s="334"/>
      <c r="B175" s="334"/>
      <c r="C175" s="334"/>
      <c r="D175" s="335"/>
      <c r="E175" s="334"/>
      <c r="F175" s="335"/>
      <c r="G175" s="334"/>
      <c r="H175" s="334"/>
    </row>
    <row r="176" spans="1:8" ht="14.25" customHeight="1" x14ac:dyDescent="0.2">
      <c r="A176" s="334"/>
      <c r="B176" s="334"/>
      <c r="C176" s="334"/>
      <c r="D176" s="335"/>
      <c r="E176" s="334"/>
      <c r="F176" s="335"/>
      <c r="G176" s="334"/>
      <c r="H176" s="334"/>
    </row>
    <row r="177" spans="1:8" ht="14.25" customHeight="1" x14ac:dyDescent="0.2">
      <c r="A177" s="334"/>
      <c r="B177" s="334"/>
      <c r="C177" s="334"/>
      <c r="D177" s="335"/>
      <c r="E177" s="334"/>
      <c r="F177" s="335"/>
      <c r="G177" s="334"/>
      <c r="H177" s="334"/>
    </row>
    <row r="178" spans="1:8" ht="14.25" customHeight="1" x14ac:dyDescent="0.2">
      <c r="A178" s="334"/>
      <c r="B178" s="334"/>
      <c r="C178" s="334"/>
      <c r="D178" s="335"/>
      <c r="E178" s="334"/>
      <c r="F178" s="335"/>
      <c r="G178" s="334"/>
      <c r="H178" s="334"/>
    </row>
    <row r="179" spans="1:8" ht="14.25" customHeight="1" x14ac:dyDescent="0.2">
      <c r="A179" s="334"/>
      <c r="B179" s="334"/>
      <c r="C179" s="334"/>
      <c r="D179" s="335"/>
      <c r="E179" s="334"/>
      <c r="F179" s="335"/>
      <c r="G179" s="334"/>
      <c r="H179" s="334"/>
    </row>
    <row r="180" spans="1:8" ht="14.25" customHeight="1" x14ac:dyDescent="0.2">
      <c r="A180" s="334"/>
      <c r="B180" s="334"/>
      <c r="C180" s="334"/>
      <c r="D180" s="335"/>
      <c r="E180" s="334"/>
      <c r="F180" s="335"/>
      <c r="G180" s="334"/>
      <c r="H180" s="334"/>
    </row>
    <row r="181" spans="1:8" ht="14.25" customHeight="1" x14ac:dyDescent="0.2">
      <c r="A181" s="334"/>
      <c r="B181" s="334"/>
      <c r="C181" s="334"/>
      <c r="D181" s="335"/>
      <c r="E181" s="334"/>
      <c r="F181" s="335"/>
      <c r="G181" s="334"/>
      <c r="H181" s="334"/>
    </row>
    <row r="182" spans="1:8" ht="14.25" customHeight="1" x14ac:dyDescent="0.2">
      <c r="A182" s="334"/>
      <c r="B182" s="334"/>
      <c r="C182" s="334"/>
      <c r="D182" s="335"/>
      <c r="E182" s="334"/>
      <c r="F182" s="335"/>
      <c r="G182" s="334"/>
      <c r="H182" s="334"/>
    </row>
    <row r="183" spans="1:8" ht="14.25" customHeight="1" x14ac:dyDescent="0.2">
      <c r="A183" s="334"/>
      <c r="B183" s="334"/>
      <c r="C183" s="334"/>
      <c r="D183" s="335"/>
      <c r="E183" s="334"/>
      <c r="F183" s="335"/>
      <c r="G183" s="334"/>
      <c r="H183" s="334"/>
    </row>
    <row r="184" spans="1:8" ht="14.25" customHeight="1" x14ac:dyDescent="0.2">
      <c r="A184" s="334"/>
      <c r="B184" s="334"/>
      <c r="C184" s="334"/>
      <c r="D184" s="335"/>
      <c r="E184" s="334"/>
      <c r="F184" s="335"/>
      <c r="G184" s="334"/>
      <c r="H184" s="334"/>
    </row>
    <row r="185" spans="1:8" ht="14.25" customHeight="1" x14ac:dyDescent="0.2">
      <c r="A185" s="334"/>
      <c r="B185" s="334"/>
      <c r="C185" s="334"/>
      <c r="D185" s="335"/>
      <c r="E185" s="334"/>
      <c r="F185" s="335"/>
      <c r="G185" s="334"/>
      <c r="H185" s="334"/>
    </row>
    <row r="186" spans="1:8" ht="14.25" customHeight="1" x14ac:dyDescent="0.2">
      <c r="A186" s="334"/>
      <c r="B186" s="334"/>
      <c r="C186" s="334"/>
      <c r="D186" s="335"/>
      <c r="E186" s="334"/>
      <c r="F186" s="335"/>
      <c r="G186" s="334"/>
      <c r="H186" s="334"/>
    </row>
    <row r="187" spans="1:8" ht="14.25" customHeight="1" x14ac:dyDescent="0.2">
      <c r="A187" s="334"/>
      <c r="B187" s="334"/>
      <c r="C187" s="334"/>
      <c r="D187" s="335"/>
      <c r="E187" s="334"/>
      <c r="F187" s="335"/>
      <c r="G187" s="334"/>
      <c r="H187" s="334"/>
    </row>
    <row r="188" spans="1:8" ht="14.25" customHeight="1" x14ac:dyDescent="0.2">
      <c r="A188" s="334"/>
      <c r="B188" s="334"/>
      <c r="C188" s="334"/>
      <c r="D188" s="335"/>
      <c r="E188" s="334"/>
      <c r="F188" s="335"/>
      <c r="G188" s="334"/>
      <c r="H188" s="334"/>
    </row>
    <row r="189" spans="1:8" ht="14.25" customHeight="1" x14ac:dyDescent="0.2">
      <c r="A189" s="334"/>
      <c r="B189" s="334"/>
      <c r="C189" s="334"/>
      <c r="D189" s="335"/>
      <c r="E189" s="334"/>
      <c r="F189" s="335"/>
      <c r="G189" s="334"/>
      <c r="H189" s="334"/>
    </row>
    <row r="190" spans="1:8" ht="14.25" customHeight="1" x14ac:dyDescent="0.2">
      <c r="A190" s="334"/>
      <c r="B190" s="334"/>
      <c r="C190" s="334"/>
      <c r="D190" s="335"/>
      <c r="E190" s="334"/>
      <c r="F190" s="335"/>
      <c r="G190" s="334"/>
      <c r="H190" s="334"/>
    </row>
    <row r="191" spans="1:8" ht="14.25" customHeight="1" x14ac:dyDescent="0.2">
      <c r="A191" s="334"/>
      <c r="B191" s="334"/>
      <c r="C191" s="334"/>
      <c r="D191" s="335"/>
      <c r="E191" s="334"/>
      <c r="F191" s="335"/>
      <c r="G191" s="334"/>
      <c r="H191" s="334"/>
    </row>
    <row r="192" spans="1:8" ht="14.25" customHeight="1" x14ac:dyDescent="0.2">
      <c r="A192" s="334"/>
      <c r="B192" s="334"/>
      <c r="C192" s="334"/>
      <c r="D192" s="335"/>
      <c r="E192" s="334"/>
      <c r="F192" s="335"/>
      <c r="G192" s="334"/>
      <c r="H192" s="334"/>
    </row>
    <row r="193" spans="1:8" ht="14.25" customHeight="1" x14ac:dyDescent="0.2">
      <c r="A193" s="334"/>
      <c r="B193" s="334"/>
      <c r="C193" s="334"/>
      <c r="D193" s="335"/>
      <c r="E193" s="334"/>
      <c r="F193" s="335"/>
      <c r="G193" s="334"/>
      <c r="H193" s="334"/>
    </row>
    <row r="194" spans="1:8" ht="14.25" customHeight="1" x14ac:dyDescent="0.2">
      <c r="A194" s="334"/>
      <c r="B194" s="334"/>
      <c r="C194" s="334"/>
      <c r="D194" s="335"/>
      <c r="E194" s="334"/>
      <c r="F194" s="335"/>
      <c r="G194" s="334"/>
      <c r="H194" s="334"/>
    </row>
    <row r="195" spans="1:8" ht="14.25" customHeight="1" x14ac:dyDescent="0.2">
      <c r="A195" s="334"/>
      <c r="B195" s="334"/>
      <c r="C195" s="334"/>
      <c r="D195" s="335"/>
      <c r="E195" s="334"/>
      <c r="F195" s="335"/>
      <c r="G195" s="334"/>
      <c r="H195" s="334"/>
    </row>
    <row r="196" spans="1:8" ht="14.25" customHeight="1" x14ac:dyDescent="0.2">
      <c r="A196" s="334"/>
      <c r="B196" s="334"/>
      <c r="C196" s="334"/>
      <c r="D196" s="335"/>
      <c r="E196" s="334"/>
      <c r="F196" s="335"/>
      <c r="G196" s="334"/>
      <c r="H196" s="334"/>
    </row>
    <row r="197" spans="1:8" ht="14.25" customHeight="1" x14ac:dyDescent="0.2">
      <c r="A197" s="334"/>
      <c r="B197" s="334"/>
      <c r="C197" s="334"/>
      <c r="D197" s="335"/>
      <c r="E197" s="334"/>
      <c r="F197" s="335"/>
      <c r="G197" s="334"/>
      <c r="H197" s="334"/>
    </row>
    <row r="198" spans="1:8" ht="14.25" customHeight="1" x14ac:dyDescent="0.2">
      <c r="A198" s="334"/>
      <c r="B198" s="334"/>
      <c r="C198" s="334"/>
      <c r="D198" s="335"/>
      <c r="E198" s="334"/>
      <c r="F198" s="335"/>
      <c r="G198" s="334"/>
      <c r="H198" s="334"/>
    </row>
    <row r="199" spans="1:8" ht="14.25" customHeight="1" x14ac:dyDescent="0.2">
      <c r="A199" s="334"/>
      <c r="B199" s="334"/>
      <c r="C199" s="334"/>
      <c r="D199" s="335"/>
      <c r="E199" s="334"/>
      <c r="F199" s="335"/>
      <c r="G199" s="334"/>
      <c r="H199" s="334"/>
    </row>
    <row r="200" spans="1:8" ht="14.25" customHeight="1" x14ac:dyDescent="0.2">
      <c r="A200" s="334"/>
      <c r="B200" s="334"/>
      <c r="C200" s="334"/>
      <c r="D200" s="335"/>
      <c r="E200" s="334"/>
      <c r="F200" s="335"/>
      <c r="G200" s="334"/>
      <c r="H200" s="334"/>
    </row>
    <row r="201" spans="1:8" ht="14.25" customHeight="1" x14ac:dyDescent="0.2">
      <c r="A201" s="334"/>
      <c r="B201" s="334"/>
      <c r="C201" s="334"/>
      <c r="D201" s="335"/>
      <c r="E201" s="334"/>
      <c r="F201" s="335"/>
      <c r="G201" s="334"/>
      <c r="H201" s="334"/>
    </row>
    <row r="202" spans="1:8" ht="14.25" customHeight="1" x14ac:dyDescent="0.2">
      <c r="A202" s="334"/>
      <c r="B202" s="334"/>
      <c r="C202" s="334"/>
      <c r="D202" s="335"/>
      <c r="E202" s="334"/>
      <c r="F202" s="335"/>
      <c r="G202" s="334"/>
      <c r="H202" s="334"/>
    </row>
    <row r="203" spans="1:8" ht="14.25" customHeight="1" x14ac:dyDescent="0.2">
      <c r="A203" s="334"/>
      <c r="B203" s="334"/>
      <c r="C203" s="334"/>
      <c r="D203" s="335"/>
      <c r="E203" s="334"/>
      <c r="F203" s="335"/>
      <c r="G203" s="334"/>
      <c r="H203" s="334"/>
    </row>
    <row r="204" spans="1:8" ht="14.25" customHeight="1" x14ac:dyDescent="0.2">
      <c r="A204" s="334"/>
      <c r="B204" s="334"/>
      <c r="C204" s="334"/>
      <c r="D204" s="335"/>
      <c r="E204" s="334"/>
      <c r="F204" s="335"/>
      <c r="G204" s="334"/>
      <c r="H204" s="334"/>
    </row>
    <row r="205" spans="1:8" ht="14.25" customHeight="1" x14ac:dyDescent="0.2">
      <c r="A205" s="334"/>
      <c r="B205" s="334"/>
      <c r="C205" s="334"/>
      <c r="D205" s="335"/>
      <c r="E205" s="334"/>
      <c r="F205" s="335"/>
      <c r="G205" s="334"/>
      <c r="H205" s="334"/>
    </row>
    <row r="206" spans="1:8" ht="14.25" customHeight="1" x14ac:dyDescent="0.2">
      <c r="A206" s="334"/>
      <c r="B206" s="334"/>
      <c r="C206" s="334"/>
      <c r="D206" s="335"/>
      <c r="E206" s="334"/>
      <c r="F206" s="335"/>
      <c r="G206" s="334"/>
      <c r="H206" s="334"/>
    </row>
    <row r="207" spans="1:8" ht="14.25" customHeight="1" x14ac:dyDescent="0.2">
      <c r="A207" s="334"/>
      <c r="B207" s="334"/>
      <c r="C207" s="334"/>
      <c r="D207" s="335"/>
      <c r="E207" s="334"/>
      <c r="F207" s="335"/>
      <c r="G207" s="334"/>
      <c r="H207" s="334"/>
    </row>
    <row r="208" spans="1:8" ht="14.25" customHeight="1" x14ac:dyDescent="0.2">
      <c r="A208" s="334"/>
      <c r="B208" s="334"/>
      <c r="C208" s="334"/>
      <c r="D208" s="335"/>
      <c r="E208" s="334"/>
      <c r="F208" s="335"/>
      <c r="G208" s="334"/>
      <c r="H208" s="334"/>
    </row>
    <row r="209" spans="1:8" ht="14.25" customHeight="1" x14ac:dyDescent="0.2">
      <c r="A209" s="334"/>
      <c r="B209" s="334"/>
      <c r="C209" s="334"/>
      <c r="D209" s="335"/>
      <c r="E209" s="334"/>
      <c r="F209" s="335"/>
      <c r="G209" s="334"/>
      <c r="H209" s="334"/>
    </row>
    <row r="210" spans="1:8" ht="14.25" customHeight="1" x14ac:dyDescent="0.2">
      <c r="A210" s="334"/>
      <c r="B210" s="334"/>
      <c r="C210" s="334"/>
      <c r="D210" s="335"/>
      <c r="E210" s="334"/>
      <c r="F210" s="335"/>
      <c r="G210" s="334"/>
      <c r="H210" s="334"/>
    </row>
    <row r="211" spans="1:8" ht="14.25" customHeight="1" x14ac:dyDescent="0.2">
      <c r="A211" s="334"/>
      <c r="B211" s="334"/>
      <c r="C211" s="334"/>
      <c r="D211" s="335"/>
      <c r="E211" s="334"/>
      <c r="F211" s="335"/>
      <c r="G211" s="334"/>
      <c r="H211" s="334"/>
    </row>
    <row r="212" spans="1:8" ht="14.25" customHeight="1" x14ac:dyDescent="0.2">
      <c r="A212" s="334"/>
      <c r="B212" s="334"/>
      <c r="C212" s="334"/>
      <c r="D212" s="335"/>
      <c r="E212" s="334"/>
      <c r="F212" s="335"/>
      <c r="G212" s="334"/>
      <c r="H212" s="334"/>
    </row>
    <row r="213" spans="1:8" ht="14.25" customHeight="1" x14ac:dyDescent="0.2">
      <c r="A213" s="334"/>
      <c r="B213" s="334"/>
      <c r="C213" s="334"/>
      <c r="D213" s="335"/>
      <c r="E213" s="334"/>
      <c r="F213" s="335"/>
      <c r="G213" s="334"/>
      <c r="H213" s="334"/>
    </row>
    <row r="214" spans="1:8" ht="14.25" customHeight="1" x14ac:dyDescent="0.2">
      <c r="A214" s="334"/>
      <c r="B214" s="334"/>
      <c r="C214" s="334"/>
      <c r="D214" s="335"/>
      <c r="E214" s="334"/>
      <c r="F214" s="335"/>
      <c r="G214" s="334"/>
      <c r="H214" s="334"/>
    </row>
    <row r="215" spans="1:8" ht="14.25" customHeight="1" x14ac:dyDescent="0.2">
      <c r="A215" s="334"/>
      <c r="B215" s="334"/>
      <c r="C215" s="334"/>
      <c r="D215" s="335"/>
      <c r="E215" s="334"/>
      <c r="F215" s="335"/>
      <c r="G215" s="334"/>
      <c r="H215" s="334"/>
    </row>
    <row r="216" spans="1:8" ht="14.25" customHeight="1" x14ac:dyDescent="0.2">
      <c r="A216" s="334"/>
      <c r="B216" s="334"/>
      <c r="C216" s="334"/>
      <c r="D216" s="335"/>
      <c r="E216" s="334"/>
      <c r="F216" s="335"/>
      <c r="G216" s="334"/>
      <c r="H216" s="334"/>
    </row>
    <row r="217" spans="1:8" ht="14.25" customHeight="1" x14ac:dyDescent="0.2">
      <c r="A217" s="334"/>
      <c r="B217" s="334"/>
      <c r="C217" s="334"/>
      <c r="D217" s="335"/>
      <c r="E217" s="334"/>
      <c r="F217" s="335"/>
      <c r="G217" s="334"/>
      <c r="H217" s="334"/>
    </row>
    <row r="218" spans="1:8" ht="14.25" customHeight="1" x14ac:dyDescent="0.2">
      <c r="A218" s="334"/>
      <c r="B218" s="334"/>
      <c r="C218" s="334"/>
      <c r="D218" s="335"/>
      <c r="E218" s="334"/>
      <c r="F218" s="335"/>
      <c r="G218" s="334"/>
      <c r="H218" s="334"/>
    </row>
    <row r="219" spans="1:8" ht="14.25" customHeight="1" x14ac:dyDescent="0.2">
      <c r="A219" s="334"/>
      <c r="B219" s="334"/>
      <c r="C219" s="334"/>
      <c r="D219" s="335"/>
      <c r="E219" s="334"/>
      <c r="F219" s="335"/>
      <c r="G219" s="334"/>
      <c r="H219" s="334"/>
    </row>
    <row r="220" spans="1:8" ht="14.25" customHeight="1" x14ac:dyDescent="0.2">
      <c r="A220" s="334"/>
      <c r="B220" s="334"/>
      <c r="C220" s="334"/>
      <c r="D220" s="335"/>
      <c r="E220" s="334"/>
      <c r="F220" s="335"/>
      <c r="G220" s="334"/>
      <c r="H220" s="334"/>
    </row>
    <row r="221" spans="1:8" ht="14.25" customHeight="1" x14ac:dyDescent="0.2">
      <c r="A221" s="334"/>
      <c r="B221" s="334"/>
      <c r="C221" s="334"/>
      <c r="D221" s="335"/>
      <c r="E221" s="334"/>
      <c r="F221" s="335"/>
      <c r="G221" s="334"/>
      <c r="H221" s="334"/>
    </row>
    <row r="222" spans="1:8" ht="14.25" customHeight="1" x14ac:dyDescent="0.2">
      <c r="A222" s="334"/>
      <c r="B222" s="334"/>
      <c r="C222" s="334"/>
      <c r="D222" s="335"/>
      <c r="E222" s="334"/>
      <c r="F222" s="335"/>
      <c r="G222" s="334"/>
      <c r="H222" s="334"/>
    </row>
    <row r="223" spans="1:8" ht="14.25" customHeight="1" x14ac:dyDescent="0.2">
      <c r="A223" s="334"/>
      <c r="B223" s="334"/>
      <c r="C223" s="334"/>
      <c r="D223" s="335"/>
      <c r="E223" s="334"/>
      <c r="F223" s="335"/>
      <c r="G223" s="334"/>
      <c r="H223" s="334"/>
    </row>
    <row r="224" spans="1:8" ht="14.25" customHeight="1" x14ac:dyDescent="0.2">
      <c r="A224" s="334"/>
      <c r="B224" s="334"/>
      <c r="C224" s="334"/>
      <c r="D224" s="335"/>
      <c r="E224" s="334"/>
      <c r="F224" s="335"/>
      <c r="G224" s="334"/>
      <c r="H224" s="334"/>
    </row>
    <row r="225" spans="1:8" ht="14.25" customHeight="1" x14ac:dyDescent="0.2">
      <c r="A225" s="334"/>
      <c r="B225" s="334"/>
      <c r="C225" s="334"/>
      <c r="D225" s="335"/>
      <c r="E225" s="334"/>
      <c r="F225" s="335"/>
      <c r="G225" s="334"/>
      <c r="H225" s="334"/>
    </row>
    <row r="226" spans="1:8" ht="14.25" customHeight="1" x14ac:dyDescent="0.2">
      <c r="A226" s="334"/>
      <c r="B226" s="334"/>
      <c r="C226" s="334"/>
      <c r="D226" s="335"/>
      <c r="E226" s="334"/>
      <c r="F226" s="335"/>
      <c r="G226" s="334"/>
      <c r="H226" s="334"/>
    </row>
    <row r="227" spans="1:8" ht="14.25" customHeight="1" x14ac:dyDescent="0.2">
      <c r="A227" s="334"/>
      <c r="B227" s="334"/>
      <c r="C227" s="334"/>
      <c r="D227" s="335"/>
      <c r="E227" s="334"/>
      <c r="F227" s="335"/>
      <c r="G227" s="334"/>
      <c r="H227" s="334"/>
    </row>
    <row r="228" spans="1:8" ht="14.25" customHeight="1" x14ac:dyDescent="0.2">
      <c r="A228" s="334"/>
      <c r="B228" s="334"/>
      <c r="C228" s="334"/>
      <c r="D228" s="335"/>
      <c r="E228" s="334"/>
      <c r="F228" s="335"/>
      <c r="G228" s="334"/>
      <c r="H228" s="334"/>
    </row>
    <row r="229" spans="1:8" ht="14.25" customHeight="1" x14ac:dyDescent="0.2">
      <c r="A229" s="334"/>
      <c r="B229" s="334"/>
      <c r="C229" s="334"/>
      <c r="D229" s="335"/>
      <c r="E229" s="334"/>
      <c r="F229" s="335"/>
      <c r="G229" s="334"/>
      <c r="H229" s="334"/>
    </row>
    <row r="230" spans="1:8" ht="14.25" customHeight="1" x14ac:dyDescent="0.2">
      <c r="A230" s="334"/>
      <c r="B230" s="334"/>
      <c r="C230" s="334"/>
      <c r="D230" s="335"/>
      <c r="E230" s="334"/>
      <c r="F230" s="335"/>
      <c r="G230" s="334"/>
      <c r="H230" s="334"/>
    </row>
    <row r="231" spans="1:8" ht="14.25" customHeight="1" x14ac:dyDescent="0.2">
      <c r="A231" s="334"/>
      <c r="B231" s="334"/>
      <c r="C231" s="334"/>
      <c r="D231" s="335"/>
      <c r="E231" s="334"/>
      <c r="F231" s="335"/>
      <c r="G231" s="334"/>
      <c r="H231" s="334"/>
    </row>
    <row r="232" spans="1:8" ht="14.25" customHeight="1" x14ac:dyDescent="0.2">
      <c r="A232" s="334"/>
      <c r="B232" s="334"/>
      <c r="C232" s="334"/>
      <c r="D232" s="335"/>
      <c r="E232" s="334"/>
      <c r="F232" s="335"/>
      <c r="G232" s="334"/>
      <c r="H232" s="334"/>
    </row>
    <row r="233" spans="1:8" ht="14.25" customHeight="1" x14ac:dyDescent="0.2">
      <c r="A233" s="334"/>
      <c r="B233" s="334"/>
      <c r="C233" s="334"/>
      <c r="D233" s="335"/>
      <c r="E233" s="334"/>
      <c r="F233" s="335"/>
      <c r="G233" s="334"/>
      <c r="H233" s="334"/>
    </row>
    <row r="234" spans="1:8" ht="14.25" customHeight="1" x14ac:dyDescent="0.2">
      <c r="A234" s="334"/>
      <c r="B234" s="334"/>
      <c r="C234" s="334"/>
      <c r="D234" s="335"/>
      <c r="E234" s="334"/>
      <c r="F234" s="335"/>
      <c r="G234" s="334"/>
      <c r="H234" s="334"/>
    </row>
    <row r="235" spans="1:8" ht="14.25" customHeight="1" x14ac:dyDescent="0.2">
      <c r="A235" s="334"/>
      <c r="B235" s="334"/>
      <c r="C235" s="334"/>
      <c r="D235" s="335"/>
      <c r="E235" s="334"/>
      <c r="F235" s="335"/>
      <c r="G235" s="334"/>
      <c r="H235" s="334"/>
    </row>
    <row r="236" spans="1:8" ht="14.25" customHeight="1" x14ac:dyDescent="0.2">
      <c r="A236" s="334"/>
      <c r="B236" s="334"/>
      <c r="C236" s="334"/>
      <c r="D236" s="335"/>
      <c r="E236" s="334"/>
      <c r="F236" s="335"/>
      <c r="G236" s="334"/>
      <c r="H236" s="334"/>
    </row>
    <row r="237" spans="1:8" ht="14.25" customHeight="1" x14ac:dyDescent="0.2">
      <c r="A237" s="334"/>
      <c r="B237" s="334"/>
      <c r="C237" s="334"/>
      <c r="D237" s="335"/>
      <c r="E237" s="334"/>
      <c r="F237" s="335"/>
      <c r="G237" s="334"/>
      <c r="H237" s="334"/>
    </row>
    <row r="238" spans="1:8" ht="14.25" customHeight="1" x14ac:dyDescent="0.2">
      <c r="A238" s="334"/>
      <c r="B238" s="334"/>
      <c r="C238" s="334"/>
      <c r="D238" s="335"/>
      <c r="E238" s="334"/>
      <c r="F238" s="335"/>
      <c r="G238" s="334"/>
      <c r="H238" s="334"/>
    </row>
    <row r="239" spans="1:8" ht="14.25" customHeight="1" x14ac:dyDescent="0.2">
      <c r="A239" s="334"/>
      <c r="B239" s="334"/>
      <c r="C239" s="334"/>
      <c r="D239" s="335"/>
      <c r="E239" s="334"/>
      <c r="F239" s="335"/>
      <c r="G239" s="334"/>
      <c r="H239" s="334"/>
    </row>
    <row r="240" spans="1:8" ht="14.25" customHeight="1" x14ac:dyDescent="0.2">
      <c r="A240" s="334"/>
      <c r="B240" s="334"/>
      <c r="C240" s="334"/>
      <c r="D240" s="335"/>
      <c r="E240" s="334"/>
      <c r="F240" s="335"/>
      <c r="G240" s="334"/>
      <c r="H240" s="334"/>
    </row>
    <row r="241" spans="1:8" ht="14.25" customHeight="1" x14ac:dyDescent="0.2">
      <c r="A241" s="334"/>
      <c r="B241" s="334"/>
      <c r="C241" s="334"/>
      <c r="D241" s="335"/>
      <c r="E241" s="334"/>
      <c r="F241" s="335"/>
      <c r="G241" s="334"/>
      <c r="H241" s="334"/>
    </row>
    <row r="242" spans="1:8" ht="14.25" customHeight="1" x14ac:dyDescent="0.2">
      <c r="A242" s="334"/>
      <c r="B242" s="334"/>
      <c r="C242" s="334"/>
      <c r="D242" s="335"/>
      <c r="E242" s="334"/>
      <c r="F242" s="335"/>
      <c r="G242" s="334"/>
      <c r="H242" s="334"/>
    </row>
    <row r="243" spans="1:8" ht="14.25" customHeight="1" x14ac:dyDescent="0.2">
      <c r="A243" s="334"/>
      <c r="B243" s="334"/>
      <c r="C243" s="334"/>
      <c r="D243" s="335"/>
      <c r="E243" s="334"/>
      <c r="F243" s="335"/>
      <c r="G243" s="334"/>
      <c r="H243" s="334"/>
    </row>
    <row r="244" spans="1:8" ht="14.25" customHeight="1" x14ac:dyDescent="0.2">
      <c r="A244" s="334"/>
      <c r="B244" s="334"/>
      <c r="C244" s="334"/>
      <c r="D244" s="335"/>
      <c r="E244" s="334"/>
      <c r="F244" s="335"/>
      <c r="G244" s="334"/>
      <c r="H244" s="334"/>
    </row>
    <row r="245" spans="1:8" ht="14.25" customHeight="1" x14ac:dyDescent="0.2">
      <c r="A245" s="334"/>
      <c r="B245" s="334"/>
      <c r="C245" s="334"/>
      <c r="D245" s="335"/>
      <c r="E245" s="334"/>
      <c r="F245" s="335"/>
      <c r="G245" s="334"/>
      <c r="H245" s="334"/>
    </row>
    <row r="246" spans="1:8" ht="14.25" customHeight="1" x14ac:dyDescent="0.2">
      <c r="A246" s="334"/>
      <c r="B246" s="334"/>
      <c r="C246" s="334"/>
      <c r="D246" s="335"/>
      <c r="E246" s="334"/>
      <c r="F246" s="335"/>
      <c r="G246" s="334"/>
      <c r="H246" s="334"/>
    </row>
    <row r="247" spans="1:8" ht="14.25" customHeight="1" x14ac:dyDescent="0.2">
      <c r="A247" s="334"/>
      <c r="B247" s="334"/>
      <c r="C247" s="334"/>
      <c r="D247" s="335"/>
      <c r="E247" s="334"/>
      <c r="F247" s="335"/>
      <c r="G247" s="334"/>
      <c r="H247" s="334"/>
    </row>
    <row r="248" spans="1:8" ht="14.25" customHeight="1" x14ac:dyDescent="0.2">
      <c r="A248" s="334"/>
      <c r="B248" s="334"/>
      <c r="C248" s="334"/>
      <c r="D248" s="335"/>
      <c r="E248" s="334"/>
      <c r="F248" s="335"/>
      <c r="G248" s="334"/>
      <c r="H248" s="334"/>
    </row>
    <row r="249" spans="1:8" ht="14.25" customHeight="1" x14ac:dyDescent="0.2">
      <c r="A249" s="334"/>
      <c r="B249" s="334"/>
      <c r="C249" s="334"/>
      <c r="D249" s="335"/>
      <c r="E249" s="334"/>
      <c r="F249" s="335"/>
      <c r="G249" s="334"/>
      <c r="H249" s="334"/>
    </row>
    <row r="250" spans="1:8" ht="14.25" customHeight="1" x14ac:dyDescent="0.2">
      <c r="A250" s="334"/>
      <c r="B250" s="334"/>
      <c r="C250" s="334"/>
      <c r="D250" s="335"/>
      <c r="E250" s="334"/>
      <c r="F250" s="335"/>
      <c r="G250" s="334"/>
      <c r="H250" s="334"/>
    </row>
    <row r="251" spans="1:8" ht="14.25" customHeight="1" x14ac:dyDescent="0.2">
      <c r="A251" s="334"/>
      <c r="B251" s="334"/>
      <c r="C251" s="334"/>
      <c r="D251" s="335"/>
      <c r="E251" s="334"/>
      <c r="F251" s="335"/>
      <c r="G251" s="334"/>
      <c r="H251" s="334"/>
    </row>
    <row r="252" spans="1:8" ht="14.25" customHeight="1" x14ac:dyDescent="0.2">
      <c r="A252" s="334"/>
      <c r="B252" s="334"/>
      <c r="C252" s="334"/>
      <c r="D252" s="335"/>
      <c r="E252" s="334"/>
      <c r="F252" s="335"/>
      <c r="G252" s="334"/>
      <c r="H252" s="334"/>
    </row>
    <row r="253" spans="1:8" ht="14.25" customHeight="1" x14ac:dyDescent="0.2">
      <c r="A253" s="334"/>
      <c r="B253" s="334"/>
      <c r="C253" s="334"/>
      <c r="D253" s="335"/>
      <c r="E253" s="334"/>
      <c r="F253" s="335"/>
      <c r="G253" s="334"/>
      <c r="H253" s="334"/>
    </row>
    <row r="254" spans="1:8" ht="14.25" customHeight="1" x14ac:dyDescent="0.2">
      <c r="A254" s="334"/>
      <c r="B254" s="334"/>
      <c r="C254" s="334"/>
      <c r="D254" s="335"/>
      <c r="E254" s="334"/>
      <c r="F254" s="335"/>
      <c r="G254" s="334"/>
      <c r="H254" s="334"/>
    </row>
    <row r="255" spans="1:8" ht="14.25" customHeight="1" x14ac:dyDescent="0.2">
      <c r="A255" s="334"/>
      <c r="B255" s="334"/>
      <c r="C255" s="334"/>
      <c r="D255" s="335"/>
      <c r="E255" s="334"/>
      <c r="F255" s="335"/>
      <c r="G255" s="334"/>
      <c r="H255" s="334"/>
    </row>
    <row r="256" spans="1:8" ht="14.25" customHeight="1" x14ac:dyDescent="0.2">
      <c r="A256" s="334"/>
      <c r="B256" s="334"/>
      <c r="C256" s="334"/>
      <c r="D256" s="335"/>
      <c r="E256" s="334"/>
      <c r="F256" s="335"/>
      <c r="G256" s="334"/>
      <c r="H256" s="334"/>
    </row>
    <row r="257" spans="1:8" ht="14.25" customHeight="1" x14ac:dyDescent="0.2">
      <c r="A257" s="334"/>
      <c r="B257" s="334"/>
      <c r="C257" s="334"/>
      <c r="D257" s="335"/>
      <c r="E257" s="334"/>
      <c r="F257" s="335"/>
      <c r="G257" s="334"/>
      <c r="H257" s="334"/>
    </row>
    <row r="258" spans="1:8" ht="14.25" customHeight="1" x14ac:dyDescent="0.2">
      <c r="A258" s="334"/>
      <c r="B258" s="334"/>
      <c r="C258" s="334"/>
      <c r="D258" s="335"/>
      <c r="E258" s="334"/>
      <c r="F258" s="335"/>
      <c r="G258" s="334"/>
      <c r="H258" s="334"/>
    </row>
    <row r="259" spans="1:8" ht="14.25" customHeight="1" x14ac:dyDescent="0.2">
      <c r="A259" s="334"/>
      <c r="B259" s="334"/>
      <c r="C259" s="334"/>
      <c r="D259" s="335"/>
      <c r="E259" s="334"/>
      <c r="F259" s="335"/>
      <c r="G259" s="334"/>
      <c r="H259" s="334"/>
    </row>
    <row r="260" spans="1:8" ht="14.25" customHeight="1" x14ac:dyDescent="0.2">
      <c r="A260" s="334"/>
      <c r="B260" s="334"/>
      <c r="C260" s="334"/>
      <c r="D260" s="335"/>
      <c r="E260" s="334"/>
      <c r="F260" s="335"/>
      <c r="G260" s="334"/>
      <c r="H260" s="334"/>
    </row>
    <row r="261" spans="1:8" ht="14.25" customHeight="1" x14ac:dyDescent="0.2">
      <c r="A261" s="334"/>
      <c r="B261" s="334"/>
      <c r="C261" s="334"/>
      <c r="D261" s="335"/>
      <c r="E261" s="334"/>
      <c r="F261" s="335"/>
      <c r="G261" s="334"/>
      <c r="H261" s="334"/>
    </row>
    <row r="262" spans="1:8" ht="14.25" customHeight="1" x14ac:dyDescent="0.2">
      <c r="A262" s="334"/>
      <c r="B262" s="334"/>
      <c r="C262" s="334"/>
      <c r="D262" s="335"/>
      <c r="E262" s="334"/>
      <c r="F262" s="335"/>
      <c r="G262" s="334"/>
      <c r="H262" s="334"/>
    </row>
    <row r="263" spans="1:8" ht="14.25" customHeight="1" x14ac:dyDescent="0.2">
      <c r="A263" s="334"/>
      <c r="B263" s="334"/>
      <c r="C263" s="334"/>
      <c r="D263" s="335"/>
      <c r="E263" s="334"/>
      <c r="F263" s="335"/>
      <c r="G263" s="334"/>
      <c r="H263" s="334"/>
    </row>
    <row r="264" spans="1:8" ht="14.25" customHeight="1" x14ac:dyDescent="0.2">
      <c r="A264" s="334"/>
      <c r="B264" s="334"/>
      <c r="C264" s="334"/>
      <c r="D264" s="335"/>
      <c r="E264" s="334"/>
      <c r="F264" s="335"/>
      <c r="G264" s="334"/>
      <c r="H264" s="334"/>
    </row>
    <row r="265" spans="1:8" ht="14.25" customHeight="1" x14ac:dyDescent="0.2">
      <c r="A265" s="334"/>
      <c r="B265" s="334"/>
      <c r="C265" s="334"/>
      <c r="D265" s="335"/>
      <c r="E265" s="334"/>
      <c r="F265" s="335"/>
      <c r="G265" s="334"/>
      <c r="H265" s="334"/>
    </row>
    <row r="266" spans="1:8" ht="14.25" customHeight="1" x14ac:dyDescent="0.2">
      <c r="A266" s="334"/>
      <c r="B266" s="334"/>
      <c r="C266" s="334"/>
      <c r="D266" s="335"/>
      <c r="E266" s="334"/>
      <c r="F266" s="335"/>
      <c r="G266" s="334"/>
      <c r="H266" s="334"/>
    </row>
    <row r="267" spans="1:8" ht="14.25" customHeight="1" x14ac:dyDescent="0.2">
      <c r="A267" s="334"/>
      <c r="B267" s="334"/>
      <c r="C267" s="334"/>
      <c r="D267" s="335"/>
      <c r="E267" s="334"/>
      <c r="F267" s="335"/>
      <c r="G267" s="334"/>
      <c r="H267" s="334"/>
    </row>
    <row r="268" spans="1:8" ht="14.25" customHeight="1" x14ac:dyDescent="0.2">
      <c r="A268" s="334"/>
      <c r="B268" s="334"/>
      <c r="C268" s="334"/>
      <c r="D268" s="335"/>
      <c r="E268" s="334"/>
      <c r="F268" s="335"/>
      <c r="G268" s="334"/>
      <c r="H268" s="334"/>
    </row>
    <row r="269" spans="1:8" ht="14.25" customHeight="1" x14ac:dyDescent="0.2">
      <c r="A269" s="334"/>
      <c r="B269" s="334"/>
      <c r="C269" s="334"/>
      <c r="D269" s="335"/>
      <c r="E269" s="334"/>
      <c r="F269" s="335"/>
      <c r="G269" s="334"/>
      <c r="H269" s="334"/>
    </row>
    <row r="270" spans="1:8" ht="14.25" customHeight="1" x14ac:dyDescent="0.2">
      <c r="A270" s="334"/>
      <c r="B270" s="334"/>
      <c r="C270" s="334"/>
      <c r="D270" s="335"/>
      <c r="E270" s="334"/>
      <c r="F270" s="335"/>
      <c r="G270" s="334"/>
      <c r="H270" s="334"/>
    </row>
    <row r="271" spans="1:8" ht="14.25" customHeight="1" x14ac:dyDescent="0.2">
      <c r="A271" s="334"/>
      <c r="B271" s="334"/>
      <c r="C271" s="334"/>
      <c r="D271" s="335"/>
      <c r="E271" s="334"/>
      <c r="F271" s="335"/>
      <c r="G271" s="334"/>
      <c r="H271" s="334"/>
    </row>
    <row r="272" spans="1:8" ht="14.25" customHeight="1" x14ac:dyDescent="0.2">
      <c r="A272" s="334"/>
      <c r="B272" s="334"/>
      <c r="C272" s="334"/>
      <c r="D272" s="335"/>
      <c r="E272" s="334"/>
      <c r="F272" s="335"/>
      <c r="G272" s="334"/>
      <c r="H272" s="334"/>
    </row>
    <row r="273" spans="1:8" ht="14.25" customHeight="1" x14ac:dyDescent="0.2">
      <c r="A273" s="334"/>
      <c r="B273" s="334"/>
      <c r="C273" s="334"/>
      <c r="D273" s="335"/>
      <c r="E273" s="334"/>
      <c r="F273" s="335"/>
      <c r="G273" s="334"/>
      <c r="H273" s="334"/>
    </row>
    <row r="274" spans="1:8" ht="14.25" customHeight="1" x14ac:dyDescent="0.2">
      <c r="A274" s="334"/>
      <c r="B274" s="334"/>
      <c r="C274" s="334"/>
      <c r="D274" s="335"/>
      <c r="E274" s="334"/>
      <c r="F274" s="335"/>
      <c r="G274" s="334"/>
      <c r="H274" s="334"/>
    </row>
    <row r="275" spans="1:8" ht="14.25" customHeight="1" x14ac:dyDescent="0.2">
      <c r="A275" s="334"/>
      <c r="B275" s="334"/>
      <c r="C275" s="334"/>
      <c r="D275" s="335"/>
      <c r="E275" s="334"/>
      <c r="F275" s="335"/>
      <c r="G275" s="334"/>
      <c r="H275" s="334"/>
    </row>
    <row r="276" spans="1:8" ht="14.25" customHeight="1" x14ac:dyDescent="0.2">
      <c r="A276" s="334"/>
      <c r="B276" s="334"/>
      <c r="C276" s="334"/>
      <c r="D276" s="335"/>
      <c r="E276" s="334"/>
      <c r="F276" s="335"/>
      <c r="G276" s="334"/>
      <c r="H276" s="334"/>
    </row>
    <row r="277" spans="1:8" ht="14.25" customHeight="1" x14ac:dyDescent="0.2">
      <c r="A277" s="334"/>
      <c r="B277" s="334"/>
      <c r="C277" s="334"/>
      <c r="D277" s="335"/>
      <c r="E277" s="334"/>
      <c r="F277" s="335"/>
      <c r="G277" s="334"/>
      <c r="H277" s="334"/>
    </row>
    <row r="278" spans="1:8" ht="14.25" customHeight="1" x14ac:dyDescent="0.2">
      <c r="A278" s="334"/>
      <c r="B278" s="334"/>
      <c r="C278" s="334"/>
      <c r="D278" s="335"/>
      <c r="E278" s="334"/>
      <c r="F278" s="335"/>
      <c r="G278" s="334"/>
      <c r="H278" s="334"/>
    </row>
    <row r="279" spans="1:8" ht="14.25" customHeight="1" x14ac:dyDescent="0.2">
      <c r="A279" s="334"/>
      <c r="B279" s="334"/>
      <c r="C279" s="334"/>
      <c r="D279" s="335"/>
      <c r="E279" s="334"/>
      <c r="F279" s="335"/>
      <c r="G279" s="334"/>
      <c r="H279" s="334"/>
    </row>
    <row r="280" spans="1:8" ht="14.25" customHeight="1" x14ac:dyDescent="0.2">
      <c r="A280" s="334"/>
      <c r="B280" s="334"/>
      <c r="C280" s="334"/>
      <c r="D280" s="335"/>
      <c r="E280" s="334"/>
      <c r="F280" s="335"/>
      <c r="G280" s="334"/>
      <c r="H280" s="334"/>
    </row>
    <row r="281" spans="1:8" ht="14.25" customHeight="1" x14ac:dyDescent="0.2">
      <c r="A281" s="334"/>
      <c r="B281" s="334"/>
      <c r="C281" s="334"/>
      <c r="D281" s="335"/>
      <c r="E281" s="334"/>
      <c r="F281" s="335"/>
      <c r="G281" s="334"/>
      <c r="H281" s="334"/>
    </row>
    <row r="282" spans="1:8" ht="14.25" customHeight="1" x14ac:dyDescent="0.2">
      <c r="A282" s="334"/>
      <c r="B282" s="334"/>
      <c r="C282" s="334"/>
      <c r="D282" s="335"/>
      <c r="E282" s="334"/>
      <c r="F282" s="335"/>
      <c r="G282" s="334"/>
      <c r="H282" s="334"/>
    </row>
    <row r="283" spans="1:8" ht="14.25" customHeight="1" x14ac:dyDescent="0.2">
      <c r="A283" s="334"/>
      <c r="B283" s="334"/>
      <c r="C283" s="334"/>
      <c r="D283" s="335"/>
      <c r="E283" s="334"/>
      <c r="F283" s="335"/>
      <c r="G283" s="334"/>
      <c r="H283" s="334"/>
    </row>
    <row r="284" spans="1:8" ht="14.25" customHeight="1" x14ac:dyDescent="0.2">
      <c r="A284" s="334"/>
      <c r="B284" s="334"/>
      <c r="C284" s="334"/>
      <c r="D284" s="335"/>
      <c r="E284" s="334"/>
      <c r="F284" s="335"/>
      <c r="G284" s="334"/>
      <c r="H284" s="334"/>
    </row>
    <row r="285" spans="1:8" ht="14.25" customHeight="1" x14ac:dyDescent="0.2">
      <c r="A285" s="334"/>
      <c r="B285" s="334"/>
      <c r="C285" s="334"/>
      <c r="D285" s="335"/>
      <c r="E285" s="334"/>
      <c r="F285" s="335"/>
      <c r="G285" s="334"/>
      <c r="H285" s="334"/>
    </row>
    <row r="286" spans="1:8" ht="14.25" customHeight="1" x14ac:dyDescent="0.2">
      <c r="A286" s="334"/>
      <c r="B286" s="334"/>
      <c r="C286" s="334"/>
      <c r="D286" s="335"/>
      <c r="E286" s="334"/>
      <c r="F286" s="335"/>
      <c r="G286" s="334"/>
      <c r="H286" s="334"/>
    </row>
    <row r="287" spans="1:8" ht="14.25" customHeight="1" x14ac:dyDescent="0.2">
      <c r="A287" s="334"/>
      <c r="B287" s="334"/>
      <c r="C287" s="334"/>
      <c r="D287" s="335"/>
      <c r="E287" s="334"/>
      <c r="F287" s="335"/>
      <c r="G287" s="334"/>
      <c r="H287" s="334"/>
    </row>
    <row r="288" spans="1:8" ht="14.25" customHeight="1" x14ac:dyDescent="0.2">
      <c r="A288" s="334"/>
      <c r="B288" s="334"/>
      <c r="C288" s="334"/>
      <c r="D288" s="335"/>
      <c r="E288" s="334"/>
      <c r="F288" s="335"/>
      <c r="G288" s="334"/>
      <c r="H288" s="334"/>
    </row>
    <row r="289" spans="1:8" ht="14.25" customHeight="1" x14ac:dyDescent="0.2">
      <c r="A289" s="334"/>
      <c r="B289" s="334"/>
      <c r="C289" s="334"/>
      <c r="D289" s="335"/>
      <c r="E289" s="334"/>
      <c r="F289" s="335"/>
      <c r="G289" s="334"/>
      <c r="H289" s="334"/>
    </row>
    <row r="290" spans="1:8" ht="14.25" customHeight="1" x14ac:dyDescent="0.2">
      <c r="A290" s="334"/>
      <c r="B290" s="334"/>
      <c r="C290" s="334"/>
      <c r="D290" s="335"/>
      <c r="E290" s="334"/>
      <c r="F290" s="335"/>
      <c r="G290" s="334"/>
      <c r="H290" s="334"/>
    </row>
    <row r="291" spans="1:8" ht="14.25" customHeight="1" x14ac:dyDescent="0.2">
      <c r="A291" s="334"/>
      <c r="B291" s="334"/>
      <c r="C291" s="334"/>
      <c r="D291" s="335"/>
      <c r="E291" s="334"/>
      <c r="F291" s="335"/>
      <c r="G291" s="334"/>
      <c r="H291" s="334"/>
    </row>
    <row r="292" spans="1:8" ht="14.25" customHeight="1" x14ac:dyDescent="0.2">
      <c r="A292" s="334"/>
      <c r="B292" s="334"/>
      <c r="C292" s="334"/>
      <c r="D292" s="335"/>
      <c r="E292" s="334"/>
      <c r="F292" s="335"/>
      <c r="G292" s="334"/>
      <c r="H292" s="334"/>
    </row>
    <row r="293" spans="1:8" ht="14.25" customHeight="1" x14ac:dyDescent="0.2">
      <c r="A293" s="334"/>
      <c r="B293" s="334"/>
      <c r="C293" s="334"/>
      <c r="D293" s="335"/>
      <c r="E293" s="334"/>
      <c r="F293" s="335"/>
      <c r="G293" s="334"/>
      <c r="H293" s="334"/>
    </row>
    <row r="294" spans="1:8" ht="14.25" customHeight="1" x14ac:dyDescent="0.2">
      <c r="A294" s="334"/>
      <c r="B294" s="334"/>
      <c r="C294" s="334"/>
      <c r="D294" s="335"/>
      <c r="E294" s="334"/>
      <c r="F294" s="335"/>
      <c r="G294" s="334"/>
      <c r="H294" s="334"/>
    </row>
    <row r="295" spans="1:8" ht="14.25" customHeight="1" x14ac:dyDescent="0.2">
      <c r="A295" s="334"/>
      <c r="B295" s="334"/>
      <c r="C295" s="334"/>
      <c r="D295" s="335"/>
      <c r="E295" s="334"/>
      <c r="F295" s="335"/>
      <c r="G295" s="334"/>
      <c r="H295" s="334"/>
    </row>
    <row r="296" spans="1:8" ht="14.25" customHeight="1" x14ac:dyDescent="0.2">
      <c r="A296" s="334"/>
      <c r="B296" s="334"/>
      <c r="C296" s="334"/>
      <c r="D296" s="335"/>
      <c r="E296" s="334"/>
      <c r="F296" s="335"/>
      <c r="G296" s="334"/>
      <c r="H296" s="334"/>
    </row>
    <row r="297" spans="1:8" ht="14.25" customHeight="1" x14ac:dyDescent="0.2">
      <c r="A297" s="334"/>
      <c r="B297" s="334"/>
      <c r="C297" s="334"/>
      <c r="D297" s="335"/>
      <c r="E297" s="334"/>
      <c r="F297" s="335"/>
      <c r="G297" s="334"/>
      <c r="H297" s="334"/>
    </row>
    <row r="298" spans="1:8" ht="14.25" customHeight="1" x14ac:dyDescent="0.2">
      <c r="A298" s="334"/>
      <c r="B298" s="334"/>
      <c r="C298" s="334"/>
      <c r="D298" s="335"/>
      <c r="E298" s="334"/>
      <c r="F298" s="335"/>
      <c r="G298" s="334"/>
      <c r="H298" s="334"/>
    </row>
    <row r="299" spans="1:8" ht="14.25" customHeight="1" x14ac:dyDescent="0.2">
      <c r="A299" s="334"/>
      <c r="B299" s="334"/>
      <c r="C299" s="334"/>
      <c r="D299" s="335"/>
      <c r="E299" s="334"/>
      <c r="F299" s="335"/>
      <c r="G299" s="334"/>
      <c r="H299" s="334"/>
    </row>
    <row r="300" spans="1:8" ht="14.25" customHeight="1" x14ac:dyDescent="0.2">
      <c r="A300" s="334"/>
      <c r="B300" s="334"/>
      <c r="C300" s="334"/>
      <c r="D300" s="335"/>
      <c r="E300" s="334"/>
      <c r="F300" s="335"/>
      <c r="G300" s="334"/>
      <c r="H300" s="334"/>
    </row>
    <row r="301" spans="1:8" ht="14.25" customHeight="1" x14ac:dyDescent="0.2">
      <c r="A301" s="334"/>
      <c r="B301" s="334"/>
      <c r="C301" s="334"/>
      <c r="D301" s="335"/>
      <c r="E301" s="334"/>
      <c r="F301" s="335"/>
      <c r="G301" s="334"/>
      <c r="H301" s="334"/>
    </row>
    <row r="302" spans="1:8" ht="14.25" customHeight="1" x14ac:dyDescent="0.2">
      <c r="A302" s="334"/>
      <c r="B302" s="334"/>
      <c r="C302" s="334"/>
      <c r="D302" s="335"/>
      <c r="E302" s="334"/>
      <c r="F302" s="335"/>
      <c r="G302" s="334"/>
      <c r="H302" s="334"/>
    </row>
    <row r="303" spans="1:8" ht="14.25" customHeight="1" x14ac:dyDescent="0.2">
      <c r="A303" s="334"/>
      <c r="B303" s="334"/>
      <c r="C303" s="334"/>
      <c r="D303" s="335"/>
      <c r="E303" s="334"/>
      <c r="F303" s="335"/>
      <c r="G303" s="334"/>
      <c r="H303" s="334"/>
    </row>
    <row r="304" spans="1:8" ht="14.25" customHeight="1" x14ac:dyDescent="0.2">
      <c r="A304" s="334"/>
      <c r="B304" s="334"/>
      <c r="C304" s="334"/>
      <c r="D304" s="335"/>
      <c r="E304" s="334"/>
      <c r="F304" s="335"/>
      <c r="G304" s="334"/>
      <c r="H304" s="334"/>
    </row>
    <row r="305" spans="1:8" ht="14.25" customHeight="1" x14ac:dyDescent="0.2">
      <c r="A305" s="334"/>
      <c r="B305" s="334"/>
      <c r="C305" s="334"/>
      <c r="D305" s="335"/>
      <c r="E305" s="334"/>
      <c r="F305" s="335"/>
      <c r="G305" s="334"/>
      <c r="H305" s="334"/>
    </row>
    <row r="306" spans="1:8" ht="14.25" customHeight="1" x14ac:dyDescent="0.2">
      <c r="A306" s="334"/>
      <c r="B306" s="334"/>
      <c r="C306" s="334"/>
      <c r="D306" s="335"/>
      <c r="E306" s="334"/>
      <c r="F306" s="335"/>
      <c r="G306" s="334"/>
      <c r="H306" s="334"/>
    </row>
    <row r="307" spans="1:8" ht="14.25" customHeight="1" x14ac:dyDescent="0.2">
      <c r="A307" s="334"/>
      <c r="B307" s="334"/>
      <c r="C307" s="334"/>
      <c r="D307" s="335"/>
      <c r="E307" s="334"/>
      <c r="F307" s="335"/>
      <c r="G307" s="334"/>
      <c r="H307" s="334"/>
    </row>
    <row r="308" spans="1:8" ht="14.25" customHeight="1" x14ac:dyDescent="0.2">
      <c r="A308" s="334"/>
      <c r="B308" s="334"/>
      <c r="C308" s="334"/>
      <c r="D308" s="335"/>
      <c r="E308" s="334"/>
      <c r="F308" s="335"/>
      <c r="G308" s="334"/>
      <c r="H308" s="334"/>
    </row>
    <row r="309" spans="1:8" ht="14.25" customHeight="1" x14ac:dyDescent="0.2">
      <c r="A309" s="334"/>
      <c r="B309" s="334"/>
      <c r="C309" s="334"/>
      <c r="D309" s="335"/>
      <c r="E309" s="334"/>
      <c r="F309" s="335"/>
      <c r="G309" s="334"/>
      <c r="H309" s="334"/>
    </row>
    <row r="310" spans="1:8" ht="14.25" customHeight="1" x14ac:dyDescent="0.2">
      <c r="A310" s="334"/>
      <c r="B310" s="334"/>
      <c r="C310" s="334"/>
      <c r="D310" s="335"/>
      <c r="E310" s="334"/>
      <c r="F310" s="335"/>
      <c r="G310" s="334"/>
      <c r="H310" s="334"/>
    </row>
    <row r="311" spans="1:8" ht="14.25" customHeight="1" x14ac:dyDescent="0.2">
      <c r="A311" s="334"/>
      <c r="B311" s="334"/>
      <c r="C311" s="334"/>
      <c r="D311" s="335"/>
      <c r="E311" s="334"/>
      <c r="F311" s="335"/>
      <c r="G311" s="334"/>
      <c r="H311" s="334"/>
    </row>
    <row r="312" spans="1:8" ht="14.25" customHeight="1" x14ac:dyDescent="0.2">
      <c r="A312" s="334"/>
      <c r="B312" s="334"/>
      <c r="C312" s="334"/>
      <c r="D312" s="335"/>
      <c r="E312" s="334"/>
      <c r="F312" s="335"/>
      <c r="G312" s="334"/>
      <c r="H312" s="334"/>
    </row>
    <row r="313" spans="1:8" ht="14.25" customHeight="1" x14ac:dyDescent="0.2">
      <c r="A313" s="334"/>
      <c r="B313" s="334"/>
      <c r="C313" s="334"/>
      <c r="D313" s="335"/>
      <c r="E313" s="334"/>
      <c r="F313" s="335"/>
      <c r="G313" s="334"/>
      <c r="H313" s="334"/>
    </row>
    <row r="314" spans="1:8" ht="14.25" customHeight="1" x14ac:dyDescent="0.2">
      <c r="A314" s="334"/>
      <c r="B314" s="334"/>
      <c r="C314" s="334"/>
      <c r="D314" s="335"/>
      <c r="E314" s="334"/>
      <c r="F314" s="335"/>
      <c r="G314" s="334"/>
      <c r="H314" s="334"/>
    </row>
    <row r="315" spans="1:8" ht="14.25" customHeight="1" x14ac:dyDescent="0.2">
      <c r="A315" s="334"/>
      <c r="B315" s="334"/>
      <c r="C315" s="334"/>
      <c r="D315" s="335"/>
      <c r="E315" s="334"/>
      <c r="F315" s="335"/>
      <c r="G315" s="334"/>
      <c r="H315" s="334"/>
    </row>
    <row r="316" spans="1:8" ht="14.25" customHeight="1" x14ac:dyDescent="0.2">
      <c r="A316" s="334"/>
      <c r="B316" s="334"/>
      <c r="C316" s="334"/>
      <c r="D316" s="335"/>
      <c r="E316" s="334"/>
      <c r="F316" s="335"/>
      <c r="G316" s="334"/>
      <c r="H316" s="334"/>
    </row>
    <row r="317" spans="1:8" ht="14.25" customHeight="1" x14ac:dyDescent="0.2">
      <c r="A317" s="334"/>
      <c r="B317" s="334"/>
      <c r="C317" s="334"/>
      <c r="D317" s="335"/>
      <c r="E317" s="334"/>
      <c r="F317" s="335"/>
      <c r="G317" s="334"/>
      <c r="H317" s="334"/>
    </row>
    <row r="318" spans="1:8" ht="14.25" customHeight="1" x14ac:dyDescent="0.2">
      <c r="A318" s="334"/>
      <c r="B318" s="334"/>
      <c r="C318" s="334"/>
      <c r="D318" s="335"/>
      <c r="E318" s="334"/>
      <c r="F318" s="335"/>
      <c r="G318" s="334"/>
      <c r="H318" s="334"/>
    </row>
    <row r="319" spans="1:8" ht="14.25" customHeight="1" x14ac:dyDescent="0.2">
      <c r="A319" s="334"/>
      <c r="B319" s="334"/>
      <c r="C319" s="334"/>
      <c r="D319" s="335"/>
      <c r="E319" s="334"/>
      <c r="F319" s="335"/>
      <c r="G319" s="334"/>
      <c r="H319" s="334"/>
    </row>
    <row r="320" spans="1:8" ht="14.25" customHeight="1" x14ac:dyDescent="0.2">
      <c r="A320" s="334"/>
      <c r="B320" s="334"/>
      <c r="C320" s="334"/>
      <c r="D320" s="335"/>
      <c r="E320" s="334"/>
      <c r="F320" s="335"/>
      <c r="G320" s="334"/>
      <c r="H320" s="334"/>
    </row>
    <row r="321" spans="1:8" ht="14.25" customHeight="1" x14ac:dyDescent="0.2">
      <c r="A321" s="334"/>
      <c r="B321" s="334"/>
      <c r="C321" s="334"/>
      <c r="D321" s="335"/>
      <c r="E321" s="334"/>
      <c r="F321" s="335"/>
      <c r="G321" s="334"/>
      <c r="H321" s="334"/>
    </row>
    <row r="322" spans="1:8" ht="14.25" customHeight="1" x14ac:dyDescent="0.2">
      <c r="A322" s="334"/>
      <c r="B322" s="334"/>
      <c r="C322" s="334"/>
      <c r="D322" s="335"/>
      <c r="E322" s="334"/>
      <c r="F322" s="335"/>
      <c r="G322" s="334"/>
      <c r="H322" s="334"/>
    </row>
    <row r="323" spans="1:8" ht="14.25" customHeight="1" x14ac:dyDescent="0.2">
      <c r="A323" s="334"/>
      <c r="B323" s="334"/>
      <c r="C323" s="334"/>
      <c r="D323" s="335"/>
      <c r="E323" s="334"/>
      <c r="F323" s="335"/>
      <c r="G323" s="334"/>
      <c r="H323" s="334"/>
    </row>
    <row r="324" spans="1:8" ht="14.25" customHeight="1" x14ac:dyDescent="0.2">
      <c r="A324" s="334"/>
      <c r="B324" s="334"/>
      <c r="C324" s="334"/>
      <c r="D324" s="335"/>
      <c r="E324" s="334"/>
      <c r="F324" s="335"/>
      <c r="G324" s="334"/>
      <c r="H324" s="334"/>
    </row>
    <row r="325" spans="1:8" ht="14.25" customHeight="1" x14ac:dyDescent="0.2">
      <c r="A325" s="334"/>
      <c r="B325" s="334"/>
      <c r="C325" s="334"/>
      <c r="D325" s="335"/>
      <c r="E325" s="334"/>
      <c r="F325" s="335"/>
      <c r="G325" s="334"/>
      <c r="H325" s="334"/>
    </row>
    <row r="326" spans="1:8" ht="14.25" customHeight="1" x14ac:dyDescent="0.2">
      <c r="A326" s="334"/>
      <c r="B326" s="334"/>
      <c r="C326" s="334"/>
      <c r="D326" s="335"/>
      <c r="E326" s="334"/>
      <c r="F326" s="335"/>
      <c r="G326" s="334"/>
      <c r="H326" s="334"/>
    </row>
    <row r="327" spans="1:8" ht="14.25" customHeight="1" x14ac:dyDescent="0.2">
      <c r="A327" s="334"/>
      <c r="B327" s="334"/>
      <c r="C327" s="334"/>
      <c r="D327" s="335"/>
      <c r="E327" s="334"/>
      <c r="F327" s="335"/>
      <c r="G327" s="334"/>
      <c r="H327" s="334"/>
    </row>
    <row r="328" spans="1:8" ht="14.25" customHeight="1" x14ac:dyDescent="0.2">
      <c r="A328" s="334"/>
      <c r="B328" s="334"/>
      <c r="C328" s="334"/>
      <c r="D328" s="335"/>
      <c r="E328" s="334"/>
      <c r="F328" s="335"/>
      <c r="G328" s="334"/>
      <c r="H328" s="334"/>
    </row>
    <row r="329" spans="1:8" ht="14.25" customHeight="1" x14ac:dyDescent="0.2">
      <c r="A329" s="334"/>
      <c r="B329" s="334"/>
      <c r="C329" s="334"/>
      <c r="D329" s="335"/>
      <c r="E329" s="334"/>
      <c r="F329" s="335"/>
      <c r="G329" s="334"/>
      <c r="H329" s="334"/>
    </row>
    <row r="330" spans="1:8" ht="14.25" customHeight="1" x14ac:dyDescent="0.2">
      <c r="A330" s="334"/>
      <c r="B330" s="334"/>
      <c r="C330" s="334"/>
      <c r="D330" s="335"/>
      <c r="E330" s="334"/>
      <c r="F330" s="335"/>
      <c r="G330" s="334"/>
      <c r="H330" s="334"/>
    </row>
    <row r="331" spans="1:8" ht="14.25" customHeight="1" x14ac:dyDescent="0.2">
      <c r="A331" s="334"/>
      <c r="B331" s="334"/>
      <c r="C331" s="334"/>
      <c r="D331" s="335"/>
      <c r="E331" s="334"/>
      <c r="F331" s="335"/>
      <c r="G331" s="334"/>
      <c r="H331" s="334"/>
    </row>
    <row r="332" spans="1:8" ht="14.25" customHeight="1" x14ac:dyDescent="0.2">
      <c r="A332" s="334"/>
      <c r="B332" s="334"/>
      <c r="C332" s="334"/>
      <c r="D332" s="335"/>
      <c r="E332" s="334"/>
      <c r="F332" s="335"/>
      <c r="G332" s="334"/>
      <c r="H332" s="334"/>
    </row>
    <row r="333" spans="1:8" ht="14.25" customHeight="1" x14ac:dyDescent="0.2">
      <c r="A333" s="334"/>
      <c r="B333" s="334"/>
      <c r="C333" s="334"/>
      <c r="D333" s="335"/>
      <c r="E333" s="334"/>
      <c r="F333" s="335"/>
      <c r="G333" s="334"/>
      <c r="H333" s="334"/>
    </row>
    <row r="334" spans="1:8" ht="14.25" customHeight="1" x14ac:dyDescent="0.2">
      <c r="A334" s="334"/>
      <c r="B334" s="334"/>
      <c r="C334" s="334"/>
      <c r="D334" s="335"/>
      <c r="E334" s="334"/>
      <c r="F334" s="335"/>
      <c r="G334" s="334"/>
      <c r="H334" s="334"/>
    </row>
    <row r="335" spans="1:8" ht="14.25" customHeight="1" x14ac:dyDescent="0.2">
      <c r="A335" s="334"/>
      <c r="B335" s="334"/>
      <c r="C335" s="334"/>
      <c r="D335" s="335"/>
      <c r="E335" s="334"/>
      <c r="F335" s="335"/>
      <c r="G335" s="334"/>
      <c r="H335" s="334"/>
    </row>
    <row r="336" spans="1:8" ht="14.25" customHeight="1" x14ac:dyDescent="0.2">
      <c r="A336" s="334"/>
      <c r="B336" s="334"/>
      <c r="C336" s="334"/>
      <c r="D336" s="335"/>
      <c r="E336" s="334"/>
      <c r="F336" s="335"/>
      <c r="G336" s="334"/>
      <c r="H336" s="334"/>
    </row>
    <row r="337" spans="1:8" ht="14.25" customHeight="1" x14ac:dyDescent="0.2">
      <c r="A337" s="334"/>
      <c r="B337" s="334"/>
      <c r="C337" s="334"/>
      <c r="D337" s="335"/>
      <c r="E337" s="334"/>
      <c r="F337" s="335"/>
      <c r="G337" s="334"/>
      <c r="H337" s="334"/>
    </row>
    <row r="338" spans="1:8" ht="14.25" customHeight="1" x14ac:dyDescent="0.2">
      <c r="A338" s="334"/>
      <c r="B338" s="334"/>
      <c r="C338" s="334"/>
      <c r="D338" s="335"/>
      <c r="E338" s="334"/>
      <c r="F338" s="335"/>
      <c r="G338" s="334"/>
      <c r="H338" s="334"/>
    </row>
    <row r="339" spans="1:8" ht="14.25" customHeight="1" x14ac:dyDescent="0.2">
      <c r="A339" s="334"/>
      <c r="B339" s="334"/>
      <c r="C339" s="334"/>
      <c r="D339" s="335"/>
      <c r="E339" s="334"/>
      <c r="F339" s="335"/>
      <c r="G339" s="334"/>
      <c r="H339" s="334"/>
    </row>
    <row r="340" spans="1:8" ht="14.25" customHeight="1" x14ac:dyDescent="0.2">
      <c r="A340" s="334"/>
      <c r="B340" s="334"/>
      <c r="C340" s="334"/>
      <c r="D340" s="335"/>
      <c r="E340" s="334"/>
      <c r="F340" s="335"/>
      <c r="G340" s="334"/>
      <c r="H340" s="334"/>
    </row>
    <row r="341" spans="1:8" ht="14.25" customHeight="1" x14ac:dyDescent="0.2">
      <c r="A341" s="334"/>
      <c r="B341" s="334"/>
      <c r="C341" s="334"/>
      <c r="D341" s="335"/>
      <c r="E341" s="334"/>
      <c r="F341" s="335"/>
      <c r="G341" s="334"/>
      <c r="H341" s="334"/>
    </row>
    <row r="342" spans="1:8" ht="14.25" customHeight="1" x14ac:dyDescent="0.2">
      <c r="A342" s="334"/>
      <c r="B342" s="334"/>
      <c r="C342" s="334"/>
      <c r="D342" s="335"/>
      <c r="E342" s="334"/>
      <c r="F342" s="335"/>
      <c r="G342" s="334"/>
      <c r="H342" s="334"/>
    </row>
    <row r="343" spans="1:8" ht="14.25" customHeight="1" x14ac:dyDescent="0.2">
      <c r="A343" s="334"/>
      <c r="B343" s="334"/>
      <c r="C343" s="334"/>
      <c r="D343" s="335"/>
      <c r="E343" s="334"/>
      <c r="F343" s="335"/>
      <c r="G343" s="334"/>
      <c r="H343" s="334"/>
    </row>
    <row r="344" spans="1:8" ht="14.25" customHeight="1" x14ac:dyDescent="0.2">
      <c r="A344" s="334"/>
      <c r="B344" s="334"/>
      <c r="C344" s="334"/>
      <c r="D344" s="335"/>
      <c r="E344" s="334"/>
      <c r="F344" s="335"/>
      <c r="G344" s="334"/>
      <c r="H344" s="334"/>
    </row>
    <row r="345" spans="1:8" ht="14.25" customHeight="1" x14ac:dyDescent="0.2">
      <c r="A345" s="334"/>
      <c r="B345" s="334"/>
      <c r="C345" s="334"/>
      <c r="D345" s="335"/>
      <c r="E345" s="334"/>
      <c r="F345" s="335"/>
      <c r="G345" s="334"/>
      <c r="H345" s="334"/>
    </row>
    <row r="346" spans="1:8" ht="14.25" customHeight="1" x14ac:dyDescent="0.2">
      <c r="A346" s="334"/>
      <c r="B346" s="334"/>
      <c r="C346" s="334"/>
      <c r="D346" s="335"/>
      <c r="E346" s="334"/>
      <c r="F346" s="335"/>
      <c r="G346" s="334"/>
      <c r="H346" s="334"/>
    </row>
    <row r="347" spans="1:8" ht="14.25" customHeight="1" x14ac:dyDescent="0.2">
      <c r="A347" s="334"/>
      <c r="B347" s="334"/>
      <c r="C347" s="334"/>
      <c r="D347" s="335"/>
      <c r="E347" s="334"/>
      <c r="F347" s="335"/>
      <c r="G347" s="334"/>
      <c r="H347" s="334"/>
    </row>
    <row r="348" spans="1:8" ht="14.25" customHeight="1" x14ac:dyDescent="0.2">
      <c r="A348" s="334"/>
      <c r="B348" s="334"/>
      <c r="C348" s="334"/>
      <c r="D348" s="335"/>
      <c r="E348" s="334"/>
      <c r="F348" s="335"/>
      <c r="G348" s="334"/>
      <c r="H348" s="334"/>
    </row>
    <row r="349" spans="1:8" ht="14.25" customHeight="1" x14ac:dyDescent="0.2">
      <c r="A349" s="334"/>
      <c r="B349" s="334"/>
      <c r="C349" s="334"/>
      <c r="D349" s="335"/>
      <c r="E349" s="334"/>
      <c r="F349" s="335"/>
      <c r="G349" s="334"/>
      <c r="H349" s="334"/>
    </row>
    <row r="350" spans="1:8" ht="14.25" customHeight="1" x14ac:dyDescent="0.2">
      <c r="A350" s="334"/>
      <c r="B350" s="334"/>
      <c r="C350" s="334"/>
      <c r="D350" s="335"/>
      <c r="E350" s="334"/>
      <c r="F350" s="335"/>
      <c r="G350" s="334"/>
      <c r="H350" s="334"/>
    </row>
    <row r="351" spans="1:8" ht="14.25" customHeight="1" x14ac:dyDescent="0.2">
      <c r="A351" s="334"/>
      <c r="B351" s="334"/>
      <c r="C351" s="334"/>
      <c r="D351" s="335"/>
      <c r="E351" s="334"/>
      <c r="F351" s="335"/>
      <c r="G351" s="334"/>
      <c r="H351" s="334"/>
    </row>
    <row r="352" spans="1:8" ht="14.25" customHeight="1" x14ac:dyDescent="0.2">
      <c r="A352" s="334"/>
      <c r="B352" s="334"/>
      <c r="C352" s="334"/>
      <c r="D352" s="335"/>
      <c r="E352" s="334"/>
      <c r="F352" s="335"/>
      <c r="G352" s="334"/>
      <c r="H352" s="334"/>
    </row>
    <row r="353" spans="1:8" ht="14.25" customHeight="1" x14ac:dyDescent="0.2">
      <c r="A353" s="334"/>
      <c r="B353" s="334"/>
      <c r="C353" s="334"/>
      <c r="D353" s="335"/>
      <c r="E353" s="334"/>
      <c r="F353" s="335"/>
      <c r="G353" s="334"/>
      <c r="H353" s="334"/>
    </row>
    <row r="354" spans="1:8" ht="14.25" customHeight="1" x14ac:dyDescent="0.2">
      <c r="A354" s="334"/>
      <c r="B354" s="334"/>
      <c r="C354" s="334"/>
      <c r="D354" s="335"/>
      <c r="E354" s="334"/>
      <c r="F354" s="335"/>
      <c r="G354" s="334"/>
      <c r="H354" s="334"/>
    </row>
    <row r="355" spans="1:8" ht="14.25" customHeight="1" x14ac:dyDescent="0.2">
      <c r="A355" s="334"/>
      <c r="B355" s="334"/>
      <c r="C355" s="334"/>
      <c r="D355" s="335"/>
      <c r="E355" s="334"/>
      <c r="F355" s="335"/>
      <c r="G355" s="334"/>
      <c r="H355" s="334"/>
    </row>
    <row r="356" spans="1:8" ht="14.25" customHeight="1" x14ac:dyDescent="0.2">
      <c r="A356" s="334"/>
      <c r="B356" s="334"/>
      <c r="C356" s="334"/>
      <c r="D356" s="335"/>
      <c r="E356" s="334"/>
      <c r="F356" s="335"/>
      <c r="G356" s="334"/>
      <c r="H356" s="334"/>
    </row>
    <row r="357" spans="1:8" ht="14.25" customHeight="1" x14ac:dyDescent="0.2">
      <c r="A357" s="334"/>
      <c r="B357" s="334"/>
      <c r="C357" s="334"/>
      <c r="D357" s="335"/>
      <c r="E357" s="334"/>
      <c r="F357" s="335"/>
      <c r="G357" s="334"/>
      <c r="H357" s="334"/>
    </row>
    <row r="358" spans="1:8" ht="14.25" customHeight="1" x14ac:dyDescent="0.2">
      <c r="A358" s="334"/>
      <c r="B358" s="334"/>
      <c r="C358" s="334"/>
      <c r="D358" s="335"/>
      <c r="E358" s="334"/>
      <c r="F358" s="335"/>
      <c r="G358" s="334"/>
      <c r="H358" s="334"/>
    </row>
    <row r="359" spans="1:8" ht="14.25" customHeight="1" x14ac:dyDescent="0.2">
      <c r="A359" s="334"/>
      <c r="B359" s="334"/>
      <c r="C359" s="334"/>
      <c r="D359" s="335"/>
      <c r="E359" s="334"/>
      <c r="F359" s="335"/>
      <c r="G359" s="334"/>
      <c r="H359" s="334"/>
    </row>
    <row r="360" spans="1:8" ht="14.25" customHeight="1" x14ac:dyDescent="0.2">
      <c r="A360" s="334"/>
      <c r="B360" s="334"/>
      <c r="C360" s="334"/>
      <c r="D360" s="335"/>
      <c r="E360" s="334"/>
      <c r="F360" s="335"/>
      <c r="G360" s="334"/>
      <c r="H360" s="334"/>
    </row>
    <row r="361" spans="1:8" ht="14.25" customHeight="1" x14ac:dyDescent="0.2">
      <c r="A361" s="334"/>
      <c r="B361" s="334"/>
      <c r="C361" s="334"/>
      <c r="D361" s="335"/>
      <c r="E361" s="334"/>
      <c r="F361" s="335"/>
      <c r="G361" s="334"/>
      <c r="H361" s="334"/>
    </row>
    <row r="362" spans="1:8" ht="14.25" customHeight="1" x14ac:dyDescent="0.2">
      <c r="A362" s="334"/>
      <c r="B362" s="334"/>
      <c r="C362" s="334"/>
      <c r="D362" s="335"/>
      <c r="E362" s="334"/>
      <c r="F362" s="335"/>
      <c r="G362" s="334"/>
      <c r="H362" s="334"/>
    </row>
    <row r="363" spans="1:8" ht="14.25" customHeight="1" x14ac:dyDescent="0.2">
      <c r="A363" s="334"/>
      <c r="B363" s="334"/>
      <c r="C363" s="334"/>
      <c r="D363" s="335"/>
      <c r="E363" s="334"/>
      <c r="F363" s="335"/>
      <c r="G363" s="334"/>
      <c r="H363" s="334"/>
    </row>
    <row r="364" spans="1:8" ht="14.25" customHeight="1" x14ac:dyDescent="0.2">
      <c r="A364" s="334"/>
      <c r="B364" s="334"/>
      <c r="C364" s="334"/>
      <c r="D364" s="335"/>
      <c r="E364" s="334"/>
      <c r="F364" s="335"/>
      <c r="G364" s="334"/>
      <c r="H364" s="334"/>
    </row>
    <row r="365" spans="1:8" ht="14.25" customHeight="1" x14ac:dyDescent="0.2">
      <c r="A365" s="334"/>
      <c r="B365" s="334"/>
      <c r="C365" s="334"/>
      <c r="D365" s="335"/>
      <c r="E365" s="334"/>
      <c r="F365" s="335"/>
      <c r="G365" s="334"/>
      <c r="H365" s="334"/>
    </row>
    <row r="366" spans="1:8" ht="14.25" customHeight="1" x14ac:dyDescent="0.2">
      <c r="A366" s="334"/>
      <c r="B366" s="334"/>
      <c r="C366" s="334"/>
      <c r="D366" s="335"/>
      <c r="E366" s="334"/>
      <c r="F366" s="335"/>
      <c r="G366" s="334"/>
      <c r="H366" s="334"/>
    </row>
    <row r="367" spans="1:8" ht="14.25" customHeight="1" x14ac:dyDescent="0.2">
      <c r="A367" s="334"/>
      <c r="B367" s="334"/>
      <c r="C367" s="334"/>
      <c r="D367" s="335"/>
      <c r="E367" s="334"/>
      <c r="F367" s="335"/>
      <c r="G367" s="334"/>
      <c r="H367" s="334"/>
    </row>
    <row r="368" spans="1:8" ht="14.25" customHeight="1" x14ac:dyDescent="0.2">
      <c r="A368" s="334"/>
      <c r="B368" s="334"/>
      <c r="C368" s="334"/>
      <c r="D368" s="335"/>
      <c r="E368" s="334"/>
      <c r="F368" s="335"/>
      <c r="G368" s="334"/>
      <c r="H368" s="334"/>
    </row>
    <row r="369" spans="1:8" ht="14.25" customHeight="1" x14ac:dyDescent="0.2">
      <c r="A369" s="334"/>
      <c r="B369" s="334"/>
      <c r="C369" s="334"/>
      <c r="D369" s="335"/>
      <c r="E369" s="334"/>
      <c r="F369" s="335"/>
      <c r="G369" s="334"/>
      <c r="H369" s="334"/>
    </row>
    <row r="370" spans="1:8" ht="14.25" customHeight="1" x14ac:dyDescent="0.2">
      <c r="A370" s="334"/>
      <c r="B370" s="334"/>
      <c r="C370" s="334"/>
      <c r="D370" s="335"/>
      <c r="E370" s="334"/>
      <c r="F370" s="335"/>
      <c r="G370" s="334"/>
      <c r="H370" s="334"/>
    </row>
    <row r="371" spans="1:8" ht="14.25" customHeight="1" x14ac:dyDescent="0.2">
      <c r="A371" s="334"/>
      <c r="B371" s="334"/>
      <c r="C371" s="334"/>
      <c r="D371" s="335"/>
      <c r="E371" s="334"/>
      <c r="F371" s="335"/>
      <c r="G371" s="334"/>
      <c r="H371" s="334"/>
    </row>
    <row r="372" spans="1:8" ht="14.25" customHeight="1" x14ac:dyDescent="0.2">
      <c r="A372" s="334"/>
      <c r="B372" s="334"/>
      <c r="C372" s="334"/>
      <c r="D372" s="335"/>
      <c r="E372" s="334"/>
      <c r="F372" s="335"/>
      <c r="G372" s="334"/>
      <c r="H372" s="334"/>
    </row>
    <row r="373" spans="1:8" ht="14.25" customHeight="1" x14ac:dyDescent="0.2">
      <c r="A373" s="334"/>
      <c r="B373" s="334"/>
      <c r="C373" s="334"/>
      <c r="D373" s="335"/>
      <c r="E373" s="334"/>
      <c r="F373" s="335"/>
      <c r="G373" s="334"/>
      <c r="H373" s="334"/>
    </row>
    <row r="374" spans="1:8" ht="14.25" customHeight="1" x14ac:dyDescent="0.2">
      <c r="A374" s="334"/>
      <c r="B374" s="334"/>
      <c r="C374" s="334"/>
      <c r="D374" s="335"/>
      <c r="E374" s="334"/>
      <c r="F374" s="335"/>
      <c r="G374" s="334"/>
      <c r="H374" s="334"/>
    </row>
    <row r="375" spans="1:8" ht="14.25" customHeight="1" x14ac:dyDescent="0.2">
      <c r="A375" s="334"/>
      <c r="B375" s="334"/>
      <c r="C375" s="334"/>
      <c r="D375" s="335"/>
      <c r="E375" s="334"/>
      <c r="F375" s="335"/>
      <c r="G375" s="334"/>
      <c r="H375" s="334"/>
    </row>
    <row r="376" spans="1:8" ht="14.25" customHeight="1" x14ac:dyDescent="0.2">
      <c r="A376" s="334"/>
      <c r="B376" s="334"/>
      <c r="C376" s="334"/>
      <c r="D376" s="335"/>
      <c r="E376" s="334"/>
      <c r="F376" s="335"/>
      <c r="G376" s="334"/>
      <c r="H376" s="334"/>
    </row>
    <row r="377" spans="1:8" ht="14.25" customHeight="1" x14ac:dyDescent="0.2">
      <c r="A377" s="334"/>
      <c r="B377" s="334"/>
      <c r="C377" s="334"/>
      <c r="D377" s="335"/>
      <c r="E377" s="334"/>
      <c r="F377" s="335"/>
      <c r="G377" s="334"/>
      <c r="H377" s="334"/>
    </row>
    <row r="378" spans="1:8" ht="14.25" customHeight="1" x14ac:dyDescent="0.2">
      <c r="A378" s="334"/>
      <c r="B378" s="334"/>
      <c r="C378" s="334"/>
      <c r="D378" s="335"/>
      <c r="E378" s="334"/>
      <c r="F378" s="335"/>
      <c r="G378" s="334"/>
      <c r="H378" s="334"/>
    </row>
    <row r="379" spans="1:8" ht="14.25" customHeight="1" x14ac:dyDescent="0.2">
      <c r="A379" s="334"/>
      <c r="B379" s="334"/>
      <c r="C379" s="334"/>
      <c r="D379" s="335"/>
      <c r="E379" s="334"/>
      <c r="F379" s="335"/>
      <c r="G379" s="334"/>
      <c r="H379" s="334"/>
    </row>
    <row r="380" spans="1:8" ht="14.25" customHeight="1" x14ac:dyDescent="0.2">
      <c r="A380" s="334"/>
      <c r="B380" s="334"/>
      <c r="C380" s="334"/>
      <c r="D380" s="335"/>
      <c r="E380" s="334"/>
      <c r="F380" s="335"/>
      <c r="G380" s="334"/>
      <c r="H380" s="334"/>
    </row>
    <row r="381" spans="1:8" ht="14.25" customHeight="1" x14ac:dyDescent="0.2">
      <c r="A381" s="334"/>
      <c r="B381" s="334"/>
      <c r="C381" s="334"/>
      <c r="D381" s="335"/>
      <c r="E381" s="334"/>
      <c r="F381" s="335"/>
      <c r="G381" s="334"/>
      <c r="H381" s="334"/>
    </row>
    <row r="382" spans="1:8" ht="14.25" customHeight="1" x14ac:dyDescent="0.2">
      <c r="A382" s="334"/>
      <c r="B382" s="334"/>
      <c r="C382" s="334"/>
      <c r="D382" s="335"/>
      <c r="E382" s="334"/>
      <c r="F382" s="335"/>
      <c r="G382" s="334"/>
      <c r="H382" s="334"/>
    </row>
    <row r="383" spans="1:8" ht="14.25" customHeight="1" x14ac:dyDescent="0.2">
      <c r="A383" s="334"/>
      <c r="B383" s="334"/>
      <c r="C383" s="334"/>
      <c r="D383" s="335"/>
      <c r="E383" s="334"/>
      <c r="F383" s="335"/>
      <c r="G383" s="334"/>
      <c r="H383" s="334"/>
    </row>
    <row r="384" spans="1:8" ht="14.25" customHeight="1" x14ac:dyDescent="0.2">
      <c r="A384" s="334"/>
      <c r="B384" s="334"/>
      <c r="C384" s="334"/>
      <c r="D384" s="335"/>
      <c r="E384" s="334"/>
      <c r="F384" s="335"/>
      <c r="G384" s="334"/>
      <c r="H384" s="334"/>
    </row>
    <row r="385" spans="1:8" ht="14.25" customHeight="1" x14ac:dyDescent="0.2">
      <c r="A385" s="334"/>
      <c r="B385" s="334"/>
      <c r="C385" s="334"/>
      <c r="D385" s="335"/>
      <c r="E385" s="334"/>
      <c r="F385" s="335"/>
      <c r="G385" s="334"/>
      <c r="H385" s="334"/>
    </row>
    <row r="386" spans="1:8" ht="14.25" customHeight="1" x14ac:dyDescent="0.2">
      <c r="A386" s="334"/>
      <c r="B386" s="334"/>
      <c r="C386" s="334"/>
      <c r="D386" s="335"/>
      <c r="E386" s="334"/>
      <c r="F386" s="335"/>
      <c r="G386" s="334"/>
      <c r="H386" s="334"/>
    </row>
    <row r="387" spans="1:8" ht="14.25" customHeight="1" x14ac:dyDescent="0.2">
      <c r="A387" s="334"/>
      <c r="B387" s="334"/>
      <c r="C387" s="334"/>
      <c r="D387" s="335"/>
      <c r="E387" s="334"/>
      <c r="F387" s="335"/>
      <c r="G387" s="334"/>
      <c r="H387" s="334"/>
    </row>
    <row r="388" spans="1:8" ht="14.25" customHeight="1" x14ac:dyDescent="0.2">
      <c r="A388" s="334"/>
      <c r="B388" s="334"/>
      <c r="C388" s="334"/>
      <c r="D388" s="335"/>
      <c r="E388" s="334"/>
      <c r="F388" s="335"/>
      <c r="G388" s="334"/>
      <c r="H388" s="334"/>
    </row>
    <row r="389" spans="1:8" ht="14.25" customHeight="1" x14ac:dyDescent="0.2">
      <c r="A389" s="334"/>
      <c r="B389" s="334"/>
      <c r="C389" s="334"/>
      <c r="D389" s="335"/>
      <c r="E389" s="334"/>
      <c r="F389" s="335"/>
      <c r="G389" s="334"/>
      <c r="H389" s="334"/>
    </row>
    <row r="390" spans="1:8" ht="14.25" customHeight="1" x14ac:dyDescent="0.2">
      <c r="A390" s="334"/>
      <c r="B390" s="334"/>
      <c r="C390" s="334"/>
      <c r="D390" s="335"/>
      <c r="E390" s="334"/>
      <c r="F390" s="335"/>
      <c r="G390" s="334"/>
      <c r="H390" s="334"/>
    </row>
    <row r="391" spans="1:8" ht="14.25" customHeight="1" x14ac:dyDescent="0.2">
      <c r="A391" s="334"/>
      <c r="B391" s="334"/>
      <c r="C391" s="334"/>
      <c r="D391" s="335"/>
      <c r="E391" s="334"/>
      <c r="F391" s="335"/>
      <c r="G391" s="334"/>
      <c r="H391" s="334"/>
    </row>
    <row r="392" spans="1:8" ht="14.25" customHeight="1" x14ac:dyDescent="0.2">
      <c r="A392" s="334"/>
      <c r="B392" s="334"/>
      <c r="C392" s="334"/>
      <c r="D392" s="335"/>
      <c r="E392" s="334"/>
      <c r="F392" s="335"/>
      <c r="G392" s="334"/>
      <c r="H392" s="334"/>
    </row>
    <row r="393" spans="1:8" ht="14.25" customHeight="1" x14ac:dyDescent="0.2">
      <c r="A393" s="334"/>
      <c r="B393" s="334"/>
      <c r="C393" s="334"/>
      <c r="D393" s="335"/>
      <c r="E393" s="334"/>
      <c r="F393" s="335"/>
      <c r="G393" s="334"/>
      <c r="H393" s="334"/>
    </row>
    <row r="394" spans="1:8" ht="14.25" customHeight="1" x14ac:dyDescent="0.2">
      <c r="A394" s="334"/>
      <c r="B394" s="334"/>
      <c r="C394" s="334"/>
      <c r="D394" s="335"/>
      <c r="E394" s="334"/>
      <c r="F394" s="335"/>
      <c r="G394" s="334"/>
      <c r="H394" s="334"/>
    </row>
    <row r="395" spans="1:8" ht="14.25" customHeight="1" x14ac:dyDescent="0.2">
      <c r="A395" s="334"/>
      <c r="B395" s="334"/>
      <c r="C395" s="334"/>
      <c r="D395" s="335"/>
      <c r="E395" s="334"/>
      <c r="F395" s="335"/>
      <c r="G395" s="334"/>
      <c r="H395" s="334"/>
    </row>
    <row r="396" spans="1:8" ht="14.25" customHeight="1" x14ac:dyDescent="0.2">
      <c r="A396" s="334"/>
      <c r="B396" s="334"/>
      <c r="C396" s="334"/>
      <c r="D396" s="335"/>
      <c r="E396" s="334"/>
      <c r="F396" s="335"/>
      <c r="G396" s="334"/>
      <c r="H396" s="334"/>
    </row>
    <row r="397" spans="1:8" ht="14.25" customHeight="1" x14ac:dyDescent="0.2">
      <c r="A397" s="334"/>
      <c r="B397" s="334"/>
      <c r="C397" s="334"/>
      <c r="D397" s="335"/>
      <c r="E397" s="334"/>
      <c r="F397" s="335"/>
      <c r="G397" s="334"/>
      <c r="H397" s="334"/>
    </row>
    <row r="398" spans="1:8" ht="14.25" customHeight="1" x14ac:dyDescent="0.2">
      <c r="A398" s="334"/>
      <c r="B398" s="334"/>
      <c r="C398" s="334"/>
      <c r="D398" s="335"/>
      <c r="E398" s="334"/>
      <c r="F398" s="335"/>
      <c r="G398" s="334"/>
      <c r="H398" s="334"/>
    </row>
    <row r="399" spans="1:8" ht="14.25" customHeight="1" x14ac:dyDescent="0.2">
      <c r="A399" s="334"/>
      <c r="B399" s="334"/>
      <c r="C399" s="334"/>
      <c r="D399" s="335"/>
      <c r="E399" s="334"/>
      <c r="F399" s="335"/>
      <c r="G399" s="334"/>
      <c r="H399" s="334"/>
    </row>
    <row r="400" spans="1:8" ht="14.25" customHeight="1" x14ac:dyDescent="0.2">
      <c r="A400" s="334"/>
      <c r="B400" s="334"/>
      <c r="C400" s="334"/>
      <c r="D400" s="335"/>
      <c r="E400" s="334"/>
      <c r="F400" s="335"/>
      <c r="G400" s="334"/>
      <c r="H400" s="334"/>
    </row>
    <row r="401" spans="1:8" ht="14.25" customHeight="1" x14ac:dyDescent="0.2">
      <c r="A401" s="334"/>
      <c r="B401" s="334"/>
      <c r="C401" s="334"/>
      <c r="D401" s="335"/>
      <c r="E401" s="334"/>
      <c r="F401" s="335"/>
      <c r="G401" s="334"/>
      <c r="H401" s="334"/>
    </row>
    <row r="402" spans="1:8" ht="14.25" customHeight="1" x14ac:dyDescent="0.2">
      <c r="A402" s="334"/>
      <c r="B402" s="334"/>
      <c r="C402" s="334"/>
      <c r="D402" s="335"/>
      <c r="E402" s="334"/>
      <c r="F402" s="335"/>
      <c r="G402" s="334"/>
      <c r="H402" s="334"/>
    </row>
    <row r="403" spans="1:8" ht="14.25" customHeight="1" x14ac:dyDescent="0.2">
      <c r="A403" s="334"/>
      <c r="B403" s="334"/>
      <c r="C403" s="334"/>
      <c r="D403" s="335"/>
      <c r="E403" s="334"/>
      <c r="F403" s="335"/>
      <c r="G403" s="334"/>
      <c r="H403" s="334"/>
    </row>
    <row r="404" spans="1:8" ht="14.25" customHeight="1" x14ac:dyDescent="0.2">
      <c r="A404" s="334"/>
      <c r="B404" s="334"/>
      <c r="C404" s="334"/>
      <c r="D404" s="335"/>
      <c r="E404" s="334"/>
      <c r="F404" s="335"/>
      <c r="G404" s="334"/>
      <c r="H404" s="334"/>
    </row>
    <row r="405" spans="1:8" ht="14.25" customHeight="1" x14ac:dyDescent="0.2">
      <c r="A405" s="334"/>
      <c r="B405" s="334"/>
      <c r="C405" s="334"/>
      <c r="D405" s="335"/>
      <c r="E405" s="334"/>
      <c r="F405" s="335"/>
      <c r="G405" s="334"/>
      <c r="H405" s="334"/>
    </row>
    <row r="406" spans="1:8" ht="14.25" customHeight="1" x14ac:dyDescent="0.2">
      <c r="A406" s="334"/>
      <c r="B406" s="334"/>
      <c r="C406" s="334"/>
      <c r="D406" s="335"/>
      <c r="E406" s="334"/>
      <c r="F406" s="335"/>
      <c r="G406" s="334"/>
      <c r="H406" s="334"/>
    </row>
    <row r="407" spans="1:8" ht="14.25" customHeight="1" x14ac:dyDescent="0.2">
      <c r="A407" s="334"/>
      <c r="B407" s="334"/>
      <c r="C407" s="334"/>
      <c r="D407" s="335"/>
      <c r="E407" s="334"/>
      <c r="F407" s="335"/>
      <c r="G407" s="334"/>
      <c r="H407" s="334"/>
    </row>
    <row r="408" spans="1:8" ht="14.25" customHeight="1" x14ac:dyDescent="0.2">
      <c r="A408" s="334"/>
      <c r="B408" s="334"/>
      <c r="C408" s="334"/>
      <c r="D408" s="335"/>
      <c r="E408" s="334"/>
      <c r="F408" s="335"/>
      <c r="G408" s="334"/>
      <c r="H408" s="334"/>
    </row>
    <row r="409" spans="1:8" ht="14.25" customHeight="1" x14ac:dyDescent="0.2">
      <c r="A409" s="334"/>
      <c r="B409" s="334"/>
      <c r="C409" s="334"/>
      <c r="D409" s="335"/>
      <c r="E409" s="334"/>
      <c r="F409" s="335"/>
      <c r="G409" s="334"/>
      <c r="H409" s="334"/>
    </row>
    <row r="410" spans="1:8" ht="14.25" customHeight="1" x14ac:dyDescent="0.2">
      <c r="A410" s="334"/>
      <c r="B410" s="334"/>
      <c r="C410" s="334"/>
      <c r="D410" s="335"/>
      <c r="E410" s="334"/>
      <c r="F410" s="335"/>
      <c r="G410" s="334"/>
      <c r="H410" s="334"/>
    </row>
    <row r="411" spans="1:8" ht="14.25" customHeight="1" x14ac:dyDescent="0.2">
      <c r="A411" s="334"/>
      <c r="B411" s="334"/>
      <c r="C411" s="334"/>
      <c r="D411" s="335"/>
      <c r="E411" s="334"/>
      <c r="F411" s="335"/>
      <c r="G411" s="334"/>
      <c r="H411" s="334"/>
    </row>
    <row r="412" spans="1:8" ht="14.25" customHeight="1" x14ac:dyDescent="0.2">
      <c r="A412" s="334"/>
      <c r="B412" s="334"/>
      <c r="C412" s="334"/>
      <c r="D412" s="335"/>
      <c r="E412" s="334"/>
      <c r="F412" s="335"/>
      <c r="G412" s="334"/>
      <c r="H412" s="334"/>
    </row>
    <row r="413" spans="1:8" ht="14.25" customHeight="1" x14ac:dyDescent="0.2">
      <c r="A413" s="334"/>
      <c r="B413" s="334"/>
      <c r="C413" s="334"/>
      <c r="D413" s="335"/>
      <c r="E413" s="334"/>
      <c r="F413" s="335"/>
      <c r="G413" s="334"/>
      <c r="H413" s="334"/>
    </row>
    <row r="414" spans="1:8" ht="14.25" customHeight="1" x14ac:dyDescent="0.2">
      <c r="A414" s="334"/>
      <c r="B414" s="334"/>
      <c r="C414" s="334"/>
      <c r="D414" s="335"/>
      <c r="E414" s="334"/>
      <c r="F414" s="335"/>
      <c r="G414" s="334"/>
      <c r="H414" s="334"/>
    </row>
    <row r="415" spans="1:8" ht="14.25" customHeight="1" x14ac:dyDescent="0.2">
      <c r="A415" s="334"/>
      <c r="B415" s="334"/>
      <c r="C415" s="334"/>
      <c r="D415" s="335"/>
      <c r="E415" s="334"/>
      <c r="F415" s="335"/>
      <c r="G415" s="334"/>
      <c r="H415" s="334"/>
    </row>
    <row r="416" spans="1:8" ht="14.25" customHeight="1" x14ac:dyDescent="0.2">
      <c r="A416" s="334"/>
      <c r="B416" s="334"/>
      <c r="C416" s="334"/>
      <c r="D416" s="335"/>
      <c r="E416" s="334"/>
      <c r="F416" s="335"/>
      <c r="G416" s="334"/>
      <c r="H416" s="334"/>
    </row>
    <row r="417" spans="1:8" ht="14.25" customHeight="1" x14ac:dyDescent="0.2">
      <c r="A417" s="334"/>
      <c r="B417" s="334"/>
      <c r="C417" s="334"/>
      <c r="D417" s="335"/>
      <c r="E417" s="334"/>
      <c r="F417" s="335"/>
      <c r="G417" s="334"/>
      <c r="H417" s="334"/>
    </row>
    <row r="418" spans="1:8" ht="14.25" customHeight="1" x14ac:dyDescent="0.2">
      <c r="A418" s="334"/>
      <c r="B418" s="334"/>
      <c r="C418" s="334"/>
      <c r="D418" s="335"/>
      <c r="E418" s="334"/>
      <c r="F418" s="335"/>
      <c r="G418" s="334"/>
      <c r="H418" s="334"/>
    </row>
    <row r="419" spans="1:8" ht="14.25" customHeight="1" x14ac:dyDescent="0.2">
      <c r="A419" s="334"/>
      <c r="B419" s="334"/>
      <c r="C419" s="334"/>
      <c r="D419" s="335"/>
      <c r="E419" s="334"/>
      <c r="F419" s="335"/>
      <c r="G419" s="334"/>
      <c r="H419" s="334"/>
    </row>
    <row r="420" spans="1:8" ht="14.25" customHeight="1" x14ac:dyDescent="0.2">
      <c r="A420" s="334"/>
      <c r="B420" s="334"/>
      <c r="C420" s="334"/>
      <c r="D420" s="335"/>
      <c r="E420" s="334"/>
      <c r="F420" s="335"/>
      <c r="G420" s="334"/>
      <c r="H420" s="334"/>
    </row>
    <row r="421" spans="1:8" ht="14.25" customHeight="1" x14ac:dyDescent="0.2">
      <c r="A421" s="334"/>
      <c r="B421" s="334"/>
      <c r="C421" s="334"/>
      <c r="D421" s="335"/>
      <c r="E421" s="334"/>
      <c r="F421" s="335"/>
      <c r="G421" s="334"/>
      <c r="H421" s="334"/>
    </row>
    <row r="422" spans="1:8" ht="14.25" customHeight="1" x14ac:dyDescent="0.2">
      <c r="A422" s="334"/>
      <c r="B422" s="334"/>
      <c r="C422" s="334"/>
      <c r="D422" s="335"/>
      <c r="E422" s="334"/>
      <c r="F422" s="335"/>
      <c r="G422" s="334"/>
      <c r="H422" s="334"/>
    </row>
    <row r="423" spans="1:8" ht="14.25" customHeight="1" x14ac:dyDescent="0.2">
      <c r="A423" s="334"/>
      <c r="B423" s="334"/>
      <c r="C423" s="334"/>
      <c r="D423" s="335"/>
      <c r="E423" s="334"/>
      <c r="F423" s="335"/>
      <c r="G423" s="334"/>
      <c r="H423" s="334"/>
    </row>
    <row r="424" spans="1:8" ht="14.25" customHeight="1" x14ac:dyDescent="0.2">
      <c r="A424" s="334"/>
      <c r="B424" s="334"/>
      <c r="C424" s="334"/>
      <c r="D424" s="335"/>
      <c r="E424" s="334"/>
      <c r="F424" s="335"/>
      <c r="G424" s="334"/>
      <c r="H424" s="334"/>
    </row>
    <row r="425" spans="1:8" ht="14.25" customHeight="1" x14ac:dyDescent="0.2">
      <c r="A425" s="334"/>
      <c r="B425" s="334"/>
      <c r="C425" s="334"/>
      <c r="D425" s="335"/>
      <c r="E425" s="334"/>
      <c r="F425" s="335"/>
      <c r="G425" s="334"/>
      <c r="H425" s="334"/>
    </row>
    <row r="426" spans="1:8" ht="14.25" customHeight="1" x14ac:dyDescent="0.2">
      <c r="A426" s="334"/>
      <c r="B426" s="334"/>
      <c r="C426" s="334"/>
      <c r="D426" s="335"/>
      <c r="E426" s="334"/>
      <c r="F426" s="335"/>
      <c r="G426" s="334"/>
      <c r="H426" s="334"/>
    </row>
    <row r="427" spans="1:8" ht="14.25" customHeight="1" x14ac:dyDescent="0.2">
      <c r="A427" s="334"/>
      <c r="B427" s="334"/>
      <c r="C427" s="334"/>
      <c r="D427" s="335"/>
      <c r="E427" s="334"/>
      <c r="F427" s="335"/>
      <c r="G427" s="334"/>
      <c r="H427" s="334"/>
    </row>
    <row r="428" spans="1:8" ht="14.25" customHeight="1" x14ac:dyDescent="0.2">
      <c r="A428" s="334"/>
      <c r="B428" s="334"/>
      <c r="C428" s="334"/>
      <c r="D428" s="335"/>
      <c r="E428" s="334"/>
      <c r="F428" s="335"/>
      <c r="G428" s="334"/>
      <c r="H428" s="334"/>
    </row>
    <row r="429" spans="1:8" ht="14.25" customHeight="1" x14ac:dyDescent="0.2">
      <c r="A429" s="334"/>
      <c r="B429" s="334"/>
      <c r="C429" s="334"/>
      <c r="D429" s="335"/>
      <c r="E429" s="334"/>
      <c r="F429" s="335"/>
      <c r="G429" s="334"/>
      <c r="H429" s="334"/>
    </row>
    <row r="430" spans="1:8" ht="14.25" customHeight="1" x14ac:dyDescent="0.2">
      <c r="A430" s="334"/>
      <c r="B430" s="334"/>
      <c r="C430" s="334"/>
      <c r="D430" s="335"/>
      <c r="E430" s="334"/>
      <c r="F430" s="335"/>
      <c r="G430" s="334"/>
      <c r="H430" s="334"/>
    </row>
    <row r="431" spans="1:8" ht="14.25" customHeight="1" x14ac:dyDescent="0.2">
      <c r="A431" s="334"/>
      <c r="B431" s="334"/>
      <c r="C431" s="334"/>
      <c r="D431" s="335"/>
      <c r="E431" s="334"/>
      <c r="F431" s="335"/>
      <c r="G431" s="334"/>
      <c r="H431" s="334"/>
    </row>
    <row r="432" spans="1:8" ht="14.25" customHeight="1" x14ac:dyDescent="0.2">
      <c r="A432" s="334"/>
      <c r="B432" s="334"/>
      <c r="C432" s="334"/>
      <c r="D432" s="335"/>
      <c r="E432" s="334"/>
      <c r="F432" s="335"/>
      <c r="G432" s="334"/>
      <c r="H432" s="334"/>
    </row>
    <row r="433" spans="1:8" ht="14.25" customHeight="1" x14ac:dyDescent="0.2">
      <c r="A433" s="334"/>
      <c r="B433" s="334"/>
      <c r="C433" s="334"/>
      <c r="D433" s="335"/>
      <c r="E433" s="334"/>
      <c r="F433" s="335"/>
      <c r="G433" s="334"/>
      <c r="H433" s="334"/>
    </row>
    <row r="434" spans="1:8" ht="14.25" customHeight="1" x14ac:dyDescent="0.2">
      <c r="A434" s="334"/>
      <c r="B434" s="334"/>
      <c r="C434" s="334"/>
      <c r="D434" s="335"/>
      <c r="E434" s="334"/>
      <c r="F434" s="335"/>
      <c r="G434" s="334"/>
      <c r="H434" s="334"/>
    </row>
    <row r="435" spans="1:8" ht="14.25" customHeight="1" x14ac:dyDescent="0.2">
      <c r="A435" s="334"/>
      <c r="B435" s="334"/>
      <c r="C435" s="334"/>
      <c r="D435" s="335"/>
      <c r="E435" s="334"/>
      <c r="F435" s="335"/>
      <c r="G435" s="334"/>
      <c r="H435" s="334"/>
    </row>
    <row r="436" spans="1:8" ht="14.25" customHeight="1" x14ac:dyDescent="0.2">
      <c r="A436" s="334"/>
      <c r="B436" s="334"/>
      <c r="C436" s="334"/>
      <c r="D436" s="335"/>
      <c r="E436" s="334"/>
      <c r="F436" s="335"/>
      <c r="G436" s="334"/>
      <c r="H436" s="334"/>
    </row>
    <row r="437" spans="1:8" ht="14.25" customHeight="1" x14ac:dyDescent="0.2">
      <c r="A437" s="334"/>
      <c r="B437" s="334"/>
      <c r="C437" s="334"/>
      <c r="D437" s="335"/>
      <c r="E437" s="334"/>
      <c r="F437" s="335"/>
      <c r="G437" s="334"/>
      <c r="H437" s="334"/>
    </row>
    <row r="438" spans="1:8" ht="14.25" customHeight="1" x14ac:dyDescent="0.2">
      <c r="A438" s="334"/>
      <c r="B438" s="334"/>
      <c r="C438" s="334"/>
      <c r="D438" s="335"/>
      <c r="E438" s="334"/>
      <c r="F438" s="335"/>
      <c r="G438" s="334"/>
      <c r="H438" s="334"/>
    </row>
    <row r="439" spans="1:8" ht="14.25" customHeight="1" x14ac:dyDescent="0.2">
      <c r="A439" s="334"/>
      <c r="B439" s="334"/>
      <c r="C439" s="334"/>
      <c r="D439" s="335"/>
      <c r="E439" s="334"/>
      <c r="F439" s="335"/>
      <c r="G439" s="334"/>
      <c r="H439" s="334"/>
    </row>
    <row r="440" spans="1:8" ht="14.25" customHeight="1" x14ac:dyDescent="0.2">
      <c r="A440" s="334"/>
      <c r="B440" s="334"/>
      <c r="C440" s="334"/>
      <c r="D440" s="335"/>
      <c r="E440" s="334"/>
      <c r="F440" s="335"/>
      <c r="G440" s="334"/>
      <c r="H440" s="334"/>
    </row>
    <row r="441" spans="1:8" ht="14.25" customHeight="1" x14ac:dyDescent="0.2">
      <c r="A441" s="334"/>
      <c r="B441" s="334"/>
      <c r="C441" s="334"/>
      <c r="D441" s="335"/>
      <c r="E441" s="334"/>
      <c r="F441" s="335"/>
      <c r="G441" s="334"/>
      <c r="H441" s="334"/>
    </row>
    <row r="442" spans="1:8" ht="14.25" customHeight="1" x14ac:dyDescent="0.2">
      <c r="A442" s="334"/>
      <c r="B442" s="334"/>
      <c r="C442" s="334"/>
      <c r="D442" s="335"/>
      <c r="E442" s="334"/>
      <c r="F442" s="335"/>
      <c r="G442" s="334"/>
      <c r="H442" s="334"/>
    </row>
    <row r="443" spans="1:8" ht="14.25" customHeight="1" x14ac:dyDescent="0.2">
      <c r="A443" s="334"/>
      <c r="B443" s="334"/>
      <c r="C443" s="334"/>
      <c r="D443" s="335"/>
      <c r="E443" s="334"/>
      <c r="F443" s="335"/>
      <c r="G443" s="334"/>
      <c r="H443" s="334"/>
    </row>
    <row r="444" spans="1:8" ht="14.25" customHeight="1" x14ac:dyDescent="0.2">
      <c r="A444" s="334"/>
      <c r="B444" s="334"/>
      <c r="C444" s="334"/>
      <c r="D444" s="335"/>
      <c r="E444" s="334"/>
      <c r="F444" s="335"/>
      <c r="G444" s="334"/>
      <c r="H444" s="334"/>
    </row>
    <row r="445" spans="1:8" ht="14.25" customHeight="1" x14ac:dyDescent="0.2">
      <c r="A445" s="334"/>
      <c r="B445" s="334"/>
      <c r="C445" s="334"/>
      <c r="D445" s="335"/>
      <c r="E445" s="334"/>
      <c r="F445" s="335"/>
      <c r="G445" s="334"/>
      <c r="H445" s="334"/>
    </row>
    <row r="446" spans="1:8" ht="14.25" customHeight="1" x14ac:dyDescent="0.2">
      <c r="A446" s="334"/>
      <c r="B446" s="334"/>
      <c r="C446" s="334"/>
      <c r="D446" s="335"/>
      <c r="E446" s="334"/>
      <c r="F446" s="335"/>
      <c r="G446" s="334"/>
      <c r="H446" s="334"/>
    </row>
    <row r="447" spans="1:8" ht="14.25" customHeight="1" x14ac:dyDescent="0.2">
      <c r="A447" s="334"/>
      <c r="B447" s="334"/>
      <c r="C447" s="334"/>
      <c r="D447" s="335"/>
      <c r="E447" s="334"/>
      <c r="F447" s="335"/>
      <c r="G447" s="334"/>
      <c r="H447" s="334"/>
    </row>
    <row r="448" spans="1:8" ht="14.25" customHeight="1" x14ac:dyDescent="0.2">
      <c r="A448" s="334"/>
      <c r="B448" s="334"/>
      <c r="C448" s="334"/>
      <c r="D448" s="335"/>
      <c r="E448" s="334"/>
      <c r="F448" s="335"/>
      <c r="G448" s="334"/>
      <c r="H448" s="334"/>
    </row>
    <row r="449" spans="1:8" ht="14.25" customHeight="1" x14ac:dyDescent="0.2">
      <c r="A449" s="334"/>
      <c r="B449" s="334"/>
      <c r="C449" s="334"/>
      <c r="D449" s="335"/>
      <c r="E449" s="334"/>
      <c r="F449" s="335"/>
      <c r="G449" s="334"/>
      <c r="H449" s="334"/>
    </row>
    <row r="450" spans="1:8" ht="14.25" customHeight="1" x14ac:dyDescent="0.2">
      <c r="A450" s="334"/>
      <c r="B450" s="334"/>
      <c r="C450" s="334"/>
      <c r="D450" s="335"/>
      <c r="E450" s="334"/>
      <c r="F450" s="335"/>
      <c r="G450" s="334"/>
      <c r="H450" s="334"/>
    </row>
    <row r="451" spans="1:8" ht="14.25" customHeight="1" x14ac:dyDescent="0.2">
      <c r="A451" s="334"/>
      <c r="B451" s="334"/>
      <c r="C451" s="334"/>
      <c r="D451" s="335"/>
      <c r="E451" s="334"/>
      <c r="F451" s="335"/>
      <c r="G451" s="334"/>
      <c r="H451" s="334"/>
    </row>
    <row r="452" spans="1:8" ht="14.25" customHeight="1" x14ac:dyDescent="0.2">
      <c r="A452" s="334"/>
      <c r="B452" s="334"/>
      <c r="C452" s="334"/>
      <c r="D452" s="335"/>
      <c r="E452" s="334"/>
      <c r="F452" s="335"/>
      <c r="G452" s="334"/>
      <c r="H452" s="334"/>
    </row>
    <row r="453" spans="1:8" ht="14.25" customHeight="1" x14ac:dyDescent="0.2">
      <c r="A453" s="334"/>
      <c r="B453" s="334"/>
      <c r="C453" s="334"/>
      <c r="D453" s="335"/>
      <c r="E453" s="334"/>
      <c r="F453" s="335"/>
      <c r="G453" s="334"/>
      <c r="H453" s="334"/>
    </row>
    <row r="454" spans="1:8" ht="14.25" customHeight="1" x14ac:dyDescent="0.2">
      <c r="A454" s="334"/>
      <c r="B454" s="334"/>
      <c r="C454" s="334"/>
      <c r="D454" s="335"/>
      <c r="E454" s="334"/>
      <c r="F454" s="335"/>
      <c r="G454" s="334"/>
      <c r="H454" s="334"/>
    </row>
    <row r="455" spans="1:8" ht="14.25" customHeight="1" x14ac:dyDescent="0.2">
      <c r="A455" s="334"/>
      <c r="B455" s="334"/>
      <c r="C455" s="334"/>
      <c r="D455" s="335"/>
      <c r="E455" s="334"/>
      <c r="F455" s="335"/>
      <c r="G455" s="334"/>
      <c r="H455" s="334"/>
    </row>
    <row r="456" spans="1:8" ht="14.25" customHeight="1" x14ac:dyDescent="0.2">
      <c r="A456" s="334"/>
      <c r="B456" s="334"/>
      <c r="C456" s="334"/>
      <c r="D456" s="335"/>
      <c r="E456" s="334"/>
      <c r="F456" s="335"/>
      <c r="G456" s="334"/>
      <c r="H456" s="334"/>
    </row>
    <row r="457" spans="1:8" ht="14.25" customHeight="1" x14ac:dyDescent="0.2">
      <c r="A457" s="334"/>
      <c r="B457" s="334"/>
      <c r="C457" s="334"/>
      <c r="D457" s="335"/>
      <c r="E457" s="334"/>
      <c r="F457" s="335"/>
      <c r="G457" s="334"/>
      <c r="H457" s="334"/>
    </row>
    <row r="458" spans="1:8" ht="14.25" customHeight="1" x14ac:dyDescent="0.2">
      <c r="A458" s="334"/>
      <c r="B458" s="334"/>
      <c r="C458" s="334"/>
      <c r="D458" s="335"/>
      <c r="E458" s="334"/>
      <c r="F458" s="335"/>
      <c r="G458" s="334"/>
      <c r="H458" s="334"/>
    </row>
    <row r="459" spans="1:8" ht="14.25" customHeight="1" x14ac:dyDescent="0.2">
      <c r="A459" s="334"/>
      <c r="B459" s="334"/>
      <c r="C459" s="334"/>
      <c r="D459" s="335"/>
      <c r="E459" s="334"/>
      <c r="F459" s="335"/>
      <c r="G459" s="334"/>
      <c r="H459" s="334"/>
    </row>
    <row r="460" spans="1:8" ht="14.25" customHeight="1" x14ac:dyDescent="0.2">
      <c r="A460" s="334"/>
      <c r="B460" s="334"/>
      <c r="C460" s="334"/>
      <c r="D460" s="335"/>
      <c r="E460" s="334"/>
      <c r="F460" s="335"/>
      <c r="G460" s="334"/>
      <c r="H460" s="334"/>
    </row>
    <row r="461" spans="1:8" ht="14.25" customHeight="1" x14ac:dyDescent="0.2">
      <c r="A461" s="334"/>
      <c r="B461" s="334"/>
      <c r="C461" s="334"/>
      <c r="D461" s="335"/>
      <c r="E461" s="334"/>
      <c r="F461" s="335"/>
      <c r="G461" s="334"/>
      <c r="H461" s="334"/>
    </row>
    <row r="462" spans="1:8" ht="14.25" customHeight="1" x14ac:dyDescent="0.2">
      <c r="A462" s="334"/>
      <c r="B462" s="334"/>
      <c r="C462" s="334"/>
      <c r="D462" s="335"/>
      <c r="E462" s="334"/>
      <c r="F462" s="335"/>
      <c r="G462" s="334"/>
      <c r="H462" s="334"/>
    </row>
    <row r="463" spans="1:8" ht="14.25" customHeight="1" x14ac:dyDescent="0.2">
      <c r="A463" s="334"/>
      <c r="B463" s="334"/>
      <c r="C463" s="334"/>
      <c r="D463" s="335"/>
      <c r="E463" s="334"/>
      <c r="F463" s="335"/>
      <c r="G463" s="334"/>
      <c r="H463" s="334"/>
    </row>
    <row r="464" spans="1:8" ht="14.25" customHeight="1" x14ac:dyDescent="0.2">
      <c r="A464" s="334"/>
      <c r="B464" s="334"/>
      <c r="C464" s="334"/>
      <c r="D464" s="335"/>
      <c r="E464" s="334"/>
      <c r="F464" s="335"/>
      <c r="G464" s="334"/>
      <c r="H464" s="334"/>
    </row>
    <row r="465" spans="1:8" ht="14.25" customHeight="1" x14ac:dyDescent="0.2">
      <c r="A465" s="334"/>
      <c r="B465" s="334"/>
      <c r="C465" s="334"/>
      <c r="D465" s="335"/>
      <c r="E465" s="334"/>
      <c r="F465" s="335"/>
      <c r="G465" s="334"/>
      <c r="H465" s="334"/>
    </row>
    <row r="466" spans="1:8" ht="14.25" customHeight="1" x14ac:dyDescent="0.2">
      <c r="A466" s="334"/>
      <c r="B466" s="334"/>
      <c r="C466" s="334"/>
      <c r="D466" s="335"/>
      <c r="E466" s="334"/>
      <c r="F466" s="335"/>
      <c r="G466" s="334"/>
      <c r="H466" s="334"/>
    </row>
    <row r="467" spans="1:8" ht="14.25" customHeight="1" x14ac:dyDescent="0.2">
      <c r="A467" s="334"/>
      <c r="B467" s="334"/>
      <c r="C467" s="334"/>
      <c r="D467" s="335"/>
      <c r="E467" s="334"/>
      <c r="F467" s="335"/>
      <c r="G467" s="334"/>
      <c r="H467" s="334"/>
    </row>
    <row r="468" spans="1:8" ht="14.25" customHeight="1" x14ac:dyDescent="0.2">
      <c r="A468" s="334"/>
      <c r="B468" s="334"/>
      <c r="C468" s="334"/>
      <c r="D468" s="335"/>
      <c r="E468" s="334"/>
      <c r="F468" s="335"/>
      <c r="G468" s="334"/>
      <c r="H468" s="334"/>
    </row>
    <row r="469" spans="1:8" ht="14.25" customHeight="1" x14ac:dyDescent="0.2">
      <c r="A469" s="334"/>
      <c r="B469" s="334"/>
      <c r="C469" s="334"/>
      <c r="D469" s="335"/>
      <c r="E469" s="334"/>
      <c r="F469" s="335"/>
      <c r="G469" s="334"/>
      <c r="H469" s="334"/>
    </row>
    <row r="470" spans="1:8" ht="14.25" customHeight="1" x14ac:dyDescent="0.2">
      <c r="A470" s="334"/>
      <c r="B470" s="334"/>
      <c r="C470" s="334"/>
      <c r="D470" s="335"/>
      <c r="E470" s="334"/>
      <c r="F470" s="335"/>
      <c r="G470" s="334"/>
      <c r="H470" s="334"/>
    </row>
    <row r="471" spans="1:8" ht="14.25" customHeight="1" x14ac:dyDescent="0.2">
      <c r="A471" s="334"/>
      <c r="B471" s="334"/>
      <c r="C471" s="334"/>
      <c r="D471" s="335"/>
      <c r="E471" s="334"/>
      <c r="F471" s="335"/>
      <c r="G471" s="334"/>
      <c r="H471" s="334"/>
    </row>
    <row r="472" spans="1:8" ht="14.25" customHeight="1" x14ac:dyDescent="0.2">
      <c r="A472" s="334"/>
      <c r="B472" s="334"/>
      <c r="C472" s="334"/>
      <c r="D472" s="335"/>
      <c r="E472" s="334"/>
      <c r="F472" s="335"/>
      <c r="G472" s="334"/>
      <c r="H472" s="334"/>
    </row>
    <row r="473" spans="1:8" ht="14.25" customHeight="1" x14ac:dyDescent="0.2">
      <c r="A473" s="334"/>
      <c r="B473" s="334"/>
      <c r="C473" s="334"/>
      <c r="D473" s="335"/>
      <c r="E473" s="334"/>
      <c r="F473" s="335"/>
      <c r="G473" s="334"/>
      <c r="H473" s="334"/>
    </row>
    <row r="474" spans="1:8" ht="14.25" customHeight="1" x14ac:dyDescent="0.2">
      <c r="A474" s="334"/>
      <c r="B474" s="334"/>
      <c r="C474" s="334"/>
      <c r="D474" s="335"/>
      <c r="E474" s="334"/>
      <c r="F474" s="335"/>
      <c r="G474" s="334"/>
      <c r="H474" s="334"/>
    </row>
    <row r="475" spans="1:8" ht="14.25" customHeight="1" x14ac:dyDescent="0.2">
      <c r="A475" s="334"/>
      <c r="B475" s="334"/>
      <c r="C475" s="334"/>
      <c r="D475" s="335"/>
      <c r="E475" s="334"/>
      <c r="F475" s="335"/>
      <c r="G475" s="334"/>
      <c r="H475" s="334"/>
    </row>
    <row r="476" spans="1:8" ht="14.25" customHeight="1" x14ac:dyDescent="0.2">
      <c r="A476" s="334"/>
      <c r="B476" s="334"/>
      <c r="C476" s="334"/>
      <c r="D476" s="335"/>
      <c r="E476" s="334"/>
      <c r="F476" s="335"/>
      <c r="G476" s="334"/>
      <c r="H476" s="334"/>
    </row>
    <row r="477" spans="1:8" ht="14.25" customHeight="1" x14ac:dyDescent="0.2">
      <c r="A477" s="334"/>
      <c r="B477" s="334"/>
      <c r="C477" s="334"/>
      <c r="D477" s="335"/>
      <c r="E477" s="334"/>
      <c r="F477" s="335"/>
      <c r="G477" s="334"/>
      <c r="H477" s="334"/>
    </row>
    <row r="478" spans="1:8" ht="14.25" customHeight="1" x14ac:dyDescent="0.2">
      <c r="A478" s="334"/>
      <c r="B478" s="334"/>
      <c r="C478" s="334"/>
      <c r="D478" s="335"/>
      <c r="E478" s="334"/>
      <c r="F478" s="335"/>
      <c r="G478" s="334"/>
      <c r="H478" s="334"/>
    </row>
    <row r="479" spans="1:8" ht="14.25" customHeight="1" x14ac:dyDescent="0.2">
      <c r="A479" s="334"/>
      <c r="B479" s="334"/>
      <c r="C479" s="334"/>
      <c r="D479" s="335"/>
      <c r="E479" s="334"/>
      <c r="F479" s="335"/>
      <c r="G479" s="334"/>
      <c r="H479" s="334"/>
    </row>
    <row r="480" spans="1:8" ht="14.25" customHeight="1" x14ac:dyDescent="0.2">
      <c r="A480" s="334"/>
      <c r="B480" s="334"/>
      <c r="C480" s="334"/>
      <c r="D480" s="335"/>
      <c r="E480" s="334"/>
      <c r="F480" s="335"/>
      <c r="G480" s="334"/>
      <c r="H480" s="334"/>
    </row>
    <row r="481" spans="1:8" ht="14.25" customHeight="1" x14ac:dyDescent="0.2">
      <c r="A481" s="334"/>
      <c r="B481" s="334"/>
      <c r="C481" s="334"/>
      <c r="D481" s="335"/>
      <c r="E481" s="334"/>
      <c r="F481" s="335"/>
      <c r="G481" s="334"/>
      <c r="H481" s="334"/>
    </row>
    <row r="482" spans="1:8" ht="14.25" customHeight="1" x14ac:dyDescent="0.2">
      <c r="A482" s="334"/>
      <c r="B482" s="334"/>
      <c r="C482" s="334"/>
      <c r="D482" s="335"/>
      <c r="E482" s="334"/>
      <c r="F482" s="335"/>
      <c r="G482" s="334"/>
      <c r="H482" s="334"/>
    </row>
    <row r="483" spans="1:8" ht="14.25" customHeight="1" x14ac:dyDescent="0.2">
      <c r="A483" s="334"/>
      <c r="B483" s="334"/>
      <c r="C483" s="334"/>
      <c r="D483" s="335"/>
      <c r="E483" s="334"/>
      <c r="F483" s="335"/>
      <c r="G483" s="334"/>
      <c r="H483" s="334"/>
    </row>
    <row r="484" spans="1:8" ht="14.25" customHeight="1" x14ac:dyDescent="0.2">
      <c r="A484" s="334"/>
      <c r="B484" s="334"/>
      <c r="C484" s="334"/>
      <c r="D484" s="335"/>
      <c r="E484" s="334"/>
      <c r="F484" s="335"/>
      <c r="G484" s="334"/>
      <c r="H484" s="334"/>
    </row>
    <row r="485" spans="1:8" ht="14.25" customHeight="1" x14ac:dyDescent="0.2">
      <c r="A485" s="334"/>
      <c r="B485" s="334"/>
      <c r="C485" s="334"/>
      <c r="D485" s="335"/>
      <c r="E485" s="334"/>
      <c r="F485" s="335"/>
      <c r="G485" s="334"/>
      <c r="H485" s="334"/>
    </row>
    <row r="486" spans="1:8" ht="14.25" customHeight="1" x14ac:dyDescent="0.2">
      <c r="A486" s="334"/>
      <c r="B486" s="334"/>
      <c r="C486" s="334"/>
      <c r="D486" s="335"/>
      <c r="E486" s="334"/>
      <c r="F486" s="335"/>
      <c r="G486" s="334"/>
      <c r="H486" s="334"/>
    </row>
    <row r="487" spans="1:8" ht="14.25" customHeight="1" x14ac:dyDescent="0.2">
      <c r="A487" s="334"/>
      <c r="B487" s="334"/>
      <c r="C487" s="334"/>
      <c r="D487" s="335"/>
      <c r="E487" s="334"/>
      <c r="F487" s="335"/>
      <c r="G487" s="334"/>
      <c r="H487" s="334"/>
    </row>
    <row r="488" spans="1:8" ht="14.25" customHeight="1" x14ac:dyDescent="0.2">
      <c r="A488" s="334"/>
      <c r="B488" s="334"/>
      <c r="C488" s="334"/>
      <c r="D488" s="335"/>
      <c r="E488" s="334"/>
      <c r="F488" s="335"/>
      <c r="G488" s="334"/>
      <c r="H488" s="334"/>
    </row>
    <row r="489" spans="1:8" ht="14.25" customHeight="1" x14ac:dyDescent="0.2">
      <c r="A489" s="334"/>
      <c r="B489" s="334"/>
      <c r="C489" s="334"/>
      <c r="D489" s="335"/>
      <c r="E489" s="334"/>
      <c r="F489" s="335"/>
      <c r="G489" s="334"/>
      <c r="H489" s="334"/>
    </row>
    <row r="490" spans="1:8" ht="14.25" customHeight="1" x14ac:dyDescent="0.2">
      <c r="A490" s="334"/>
      <c r="B490" s="334"/>
      <c r="C490" s="334"/>
      <c r="D490" s="335"/>
      <c r="E490" s="334"/>
      <c r="F490" s="335"/>
      <c r="G490" s="334"/>
      <c r="H490" s="334"/>
    </row>
    <row r="491" spans="1:8" ht="14.25" customHeight="1" x14ac:dyDescent="0.2">
      <c r="A491" s="334"/>
      <c r="B491" s="334"/>
      <c r="C491" s="334"/>
      <c r="D491" s="335"/>
      <c r="E491" s="334"/>
      <c r="F491" s="335"/>
      <c r="G491" s="334"/>
      <c r="H491" s="334"/>
    </row>
    <row r="492" spans="1:8" ht="14.25" customHeight="1" x14ac:dyDescent="0.2">
      <c r="A492" s="334"/>
      <c r="B492" s="334"/>
      <c r="C492" s="334"/>
      <c r="D492" s="335"/>
      <c r="E492" s="334"/>
      <c r="F492" s="335"/>
      <c r="G492" s="334"/>
      <c r="H492" s="334"/>
    </row>
    <row r="493" spans="1:8" ht="14.25" customHeight="1" x14ac:dyDescent="0.2">
      <c r="A493" s="334"/>
      <c r="B493" s="334"/>
      <c r="C493" s="334"/>
      <c r="D493" s="335"/>
      <c r="E493" s="334"/>
      <c r="F493" s="335"/>
      <c r="G493" s="334"/>
      <c r="H493" s="334"/>
    </row>
    <row r="494" spans="1:8" ht="14.25" customHeight="1" x14ac:dyDescent="0.2">
      <c r="A494" s="334"/>
      <c r="B494" s="334"/>
      <c r="C494" s="334"/>
      <c r="D494" s="335"/>
      <c r="E494" s="334"/>
      <c r="F494" s="335"/>
      <c r="G494" s="334"/>
      <c r="H494" s="334"/>
    </row>
    <row r="495" spans="1:8" ht="14.25" customHeight="1" x14ac:dyDescent="0.2">
      <c r="A495" s="334"/>
      <c r="B495" s="334"/>
      <c r="C495" s="334"/>
      <c r="D495" s="335"/>
      <c r="E495" s="334"/>
      <c r="F495" s="335"/>
      <c r="G495" s="334"/>
      <c r="H495" s="334"/>
    </row>
    <row r="496" spans="1:8" ht="14.25" customHeight="1" x14ac:dyDescent="0.2">
      <c r="A496" s="334"/>
      <c r="B496" s="334"/>
      <c r="C496" s="334"/>
      <c r="D496" s="335"/>
      <c r="E496" s="334"/>
      <c r="F496" s="335"/>
      <c r="G496" s="334"/>
      <c r="H496" s="334"/>
    </row>
    <row r="497" spans="1:8" ht="14.25" customHeight="1" x14ac:dyDescent="0.2">
      <c r="A497" s="334"/>
      <c r="B497" s="334"/>
      <c r="C497" s="334"/>
      <c r="D497" s="335"/>
      <c r="E497" s="334"/>
      <c r="F497" s="335"/>
      <c r="G497" s="334"/>
      <c r="H497" s="334"/>
    </row>
    <row r="498" spans="1:8" ht="14.25" customHeight="1" x14ac:dyDescent="0.2">
      <c r="A498" s="334"/>
      <c r="B498" s="334"/>
      <c r="C498" s="334"/>
      <c r="D498" s="335"/>
      <c r="E498" s="334"/>
      <c r="F498" s="335"/>
      <c r="G498" s="334"/>
      <c r="H498" s="334"/>
    </row>
    <row r="499" spans="1:8" ht="14.25" customHeight="1" x14ac:dyDescent="0.2">
      <c r="A499" s="334"/>
      <c r="B499" s="334"/>
      <c r="C499" s="334"/>
      <c r="D499" s="335"/>
      <c r="E499" s="334"/>
      <c r="F499" s="335"/>
      <c r="G499" s="334"/>
      <c r="H499" s="334"/>
    </row>
    <row r="500" spans="1:8" ht="14.25" customHeight="1" x14ac:dyDescent="0.2">
      <c r="A500" s="334"/>
      <c r="B500" s="334"/>
      <c r="C500" s="334"/>
      <c r="D500" s="335"/>
      <c r="E500" s="334"/>
      <c r="F500" s="335"/>
      <c r="G500" s="334"/>
      <c r="H500" s="334"/>
    </row>
    <row r="501" spans="1:8" ht="14.25" customHeight="1" x14ac:dyDescent="0.2">
      <c r="A501" s="334"/>
      <c r="B501" s="334"/>
      <c r="C501" s="334"/>
      <c r="D501" s="335"/>
      <c r="E501" s="334"/>
      <c r="F501" s="335"/>
      <c r="G501" s="334"/>
      <c r="H501" s="334"/>
    </row>
    <row r="502" spans="1:8" ht="14.25" customHeight="1" x14ac:dyDescent="0.2">
      <c r="A502" s="334"/>
      <c r="B502" s="334"/>
      <c r="C502" s="334"/>
      <c r="D502" s="335"/>
      <c r="E502" s="334"/>
      <c r="F502" s="335"/>
      <c r="G502" s="334"/>
      <c r="H502" s="334"/>
    </row>
    <row r="503" spans="1:8" ht="14.25" customHeight="1" x14ac:dyDescent="0.2">
      <c r="A503" s="334"/>
      <c r="B503" s="334"/>
      <c r="C503" s="334"/>
      <c r="D503" s="335"/>
      <c r="E503" s="334"/>
      <c r="F503" s="335"/>
      <c r="G503" s="334"/>
      <c r="H503" s="334"/>
    </row>
    <row r="504" spans="1:8" ht="14.25" customHeight="1" x14ac:dyDescent="0.2">
      <c r="A504" s="334"/>
      <c r="B504" s="334"/>
      <c r="C504" s="334"/>
      <c r="D504" s="335"/>
      <c r="E504" s="334"/>
      <c r="F504" s="335"/>
      <c r="G504" s="334"/>
      <c r="H504" s="334"/>
    </row>
    <row r="505" spans="1:8" ht="14.25" customHeight="1" x14ac:dyDescent="0.2">
      <c r="A505" s="334"/>
      <c r="B505" s="334"/>
      <c r="C505" s="334"/>
      <c r="D505" s="335"/>
      <c r="E505" s="334"/>
      <c r="F505" s="335"/>
      <c r="G505" s="334"/>
      <c r="H505" s="334"/>
    </row>
    <row r="506" spans="1:8" ht="14.25" customHeight="1" x14ac:dyDescent="0.2">
      <c r="A506" s="334"/>
      <c r="B506" s="334"/>
      <c r="C506" s="334"/>
      <c r="D506" s="335"/>
      <c r="E506" s="334"/>
      <c r="F506" s="335"/>
      <c r="G506" s="334"/>
      <c r="H506" s="334"/>
    </row>
    <row r="507" spans="1:8" ht="14.25" customHeight="1" x14ac:dyDescent="0.2">
      <c r="A507" s="334"/>
      <c r="B507" s="334"/>
      <c r="C507" s="334"/>
      <c r="D507" s="335"/>
      <c r="E507" s="334"/>
      <c r="F507" s="335"/>
      <c r="G507" s="334"/>
      <c r="H507" s="334"/>
    </row>
    <row r="508" spans="1:8" ht="14.25" customHeight="1" x14ac:dyDescent="0.2">
      <c r="A508" s="334"/>
      <c r="B508" s="334"/>
      <c r="C508" s="334"/>
      <c r="D508" s="335"/>
      <c r="E508" s="334"/>
      <c r="F508" s="335"/>
      <c r="G508" s="334"/>
      <c r="H508" s="334"/>
    </row>
    <row r="509" spans="1:8" ht="14.25" customHeight="1" x14ac:dyDescent="0.2">
      <c r="A509" s="334"/>
      <c r="B509" s="334"/>
      <c r="C509" s="334"/>
      <c r="D509" s="335"/>
      <c r="E509" s="334"/>
      <c r="F509" s="335"/>
      <c r="G509" s="334"/>
      <c r="H509" s="334"/>
    </row>
    <row r="510" spans="1:8" ht="14.25" customHeight="1" x14ac:dyDescent="0.2">
      <c r="A510" s="334"/>
      <c r="B510" s="334"/>
      <c r="C510" s="334"/>
      <c r="D510" s="335"/>
      <c r="E510" s="334"/>
      <c r="F510" s="335"/>
      <c r="G510" s="334"/>
      <c r="H510" s="334"/>
    </row>
    <row r="511" spans="1:8" ht="14.25" customHeight="1" x14ac:dyDescent="0.2">
      <c r="A511" s="334"/>
      <c r="B511" s="334"/>
      <c r="C511" s="334"/>
      <c r="D511" s="335"/>
      <c r="E511" s="334"/>
      <c r="F511" s="335"/>
      <c r="G511" s="334"/>
      <c r="H511" s="334"/>
    </row>
    <row r="512" spans="1:8" ht="14.25" customHeight="1" x14ac:dyDescent="0.2">
      <c r="A512" s="334"/>
      <c r="B512" s="334"/>
      <c r="C512" s="334"/>
      <c r="D512" s="335"/>
      <c r="E512" s="334"/>
      <c r="F512" s="335"/>
      <c r="G512" s="334"/>
      <c r="H512" s="334"/>
    </row>
    <row r="513" spans="1:8" ht="14.25" customHeight="1" x14ac:dyDescent="0.2">
      <c r="A513" s="334"/>
      <c r="B513" s="334"/>
      <c r="C513" s="334"/>
      <c r="D513" s="335"/>
      <c r="E513" s="334"/>
      <c r="F513" s="335"/>
      <c r="G513" s="334"/>
      <c r="H513" s="334"/>
    </row>
    <row r="514" spans="1:8" ht="14.25" customHeight="1" x14ac:dyDescent="0.2">
      <c r="A514" s="334"/>
      <c r="B514" s="334"/>
      <c r="C514" s="334"/>
      <c r="D514" s="335"/>
      <c r="E514" s="334"/>
      <c r="F514" s="335"/>
      <c r="G514" s="334"/>
      <c r="H514" s="334"/>
    </row>
    <row r="515" spans="1:8" ht="14.25" customHeight="1" x14ac:dyDescent="0.2">
      <c r="A515" s="334"/>
      <c r="B515" s="334"/>
      <c r="C515" s="334"/>
      <c r="D515" s="335"/>
      <c r="E515" s="334"/>
      <c r="F515" s="335"/>
      <c r="G515" s="334"/>
      <c r="H515" s="334"/>
    </row>
    <row r="516" spans="1:8" ht="14.25" customHeight="1" x14ac:dyDescent="0.2">
      <c r="A516" s="334"/>
      <c r="B516" s="334"/>
      <c r="C516" s="334"/>
      <c r="D516" s="335"/>
      <c r="E516" s="334"/>
      <c r="F516" s="335"/>
      <c r="G516" s="334"/>
      <c r="H516" s="334"/>
    </row>
    <row r="517" spans="1:8" ht="14.25" customHeight="1" x14ac:dyDescent="0.2">
      <c r="A517" s="334"/>
      <c r="B517" s="334"/>
      <c r="C517" s="334"/>
      <c r="D517" s="335"/>
      <c r="E517" s="334"/>
      <c r="F517" s="335"/>
      <c r="G517" s="334"/>
      <c r="H517" s="334"/>
    </row>
    <row r="518" spans="1:8" ht="14.25" customHeight="1" x14ac:dyDescent="0.2">
      <c r="A518" s="334"/>
      <c r="B518" s="334"/>
      <c r="C518" s="334"/>
      <c r="D518" s="335"/>
      <c r="E518" s="334"/>
      <c r="F518" s="335"/>
      <c r="G518" s="334"/>
      <c r="H518" s="334"/>
    </row>
    <row r="519" spans="1:8" ht="14.25" customHeight="1" x14ac:dyDescent="0.2">
      <c r="A519" s="334"/>
      <c r="B519" s="334"/>
      <c r="C519" s="334"/>
      <c r="D519" s="335"/>
      <c r="E519" s="334"/>
      <c r="F519" s="335"/>
      <c r="G519" s="334"/>
      <c r="H519" s="334"/>
    </row>
    <row r="520" spans="1:8" ht="14.25" customHeight="1" x14ac:dyDescent="0.2">
      <c r="A520" s="334"/>
      <c r="B520" s="334"/>
      <c r="C520" s="334"/>
      <c r="D520" s="335"/>
      <c r="E520" s="334"/>
      <c r="F520" s="335"/>
      <c r="G520" s="334"/>
      <c r="H520" s="334"/>
    </row>
    <row r="521" spans="1:8" ht="14.25" customHeight="1" x14ac:dyDescent="0.2">
      <c r="A521" s="334"/>
      <c r="B521" s="334"/>
      <c r="C521" s="334"/>
      <c r="D521" s="335"/>
      <c r="E521" s="334"/>
      <c r="F521" s="335"/>
      <c r="G521" s="334"/>
      <c r="H521" s="334"/>
    </row>
    <row r="522" spans="1:8" ht="14.25" customHeight="1" x14ac:dyDescent="0.2">
      <c r="A522" s="334"/>
      <c r="B522" s="334"/>
      <c r="C522" s="334"/>
      <c r="D522" s="335"/>
      <c r="E522" s="334"/>
      <c r="F522" s="335"/>
      <c r="G522" s="334"/>
      <c r="H522" s="334"/>
    </row>
    <row r="523" spans="1:8" ht="14.25" customHeight="1" x14ac:dyDescent="0.2">
      <c r="A523" s="334"/>
      <c r="B523" s="334"/>
      <c r="C523" s="334"/>
      <c r="D523" s="335"/>
      <c r="E523" s="334"/>
      <c r="F523" s="335"/>
      <c r="G523" s="334"/>
      <c r="H523" s="334"/>
    </row>
    <row r="524" spans="1:8" ht="14.25" customHeight="1" x14ac:dyDescent="0.2">
      <c r="A524" s="334"/>
      <c r="B524" s="334"/>
      <c r="C524" s="334"/>
      <c r="D524" s="335"/>
      <c r="E524" s="334"/>
      <c r="F524" s="335"/>
      <c r="G524" s="334"/>
      <c r="H524" s="334"/>
    </row>
    <row r="525" spans="1:8" ht="14.25" customHeight="1" x14ac:dyDescent="0.2">
      <c r="A525" s="334"/>
      <c r="B525" s="334"/>
      <c r="C525" s="334"/>
      <c r="D525" s="335"/>
      <c r="E525" s="334"/>
      <c r="F525" s="335"/>
      <c r="G525" s="334"/>
      <c r="H525" s="334"/>
    </row>
    <row r="526" spans="1:8" ht="14.25" customHeight="1" x14ac:dyDescent="0.2">
      <c r="A526" s="334"/>
      <c r="B526" s="334"/>
      <c r="C526" s="334"/>
      <c r="D526" s="335"/>
      <c r="E526" s="334"/>
      <c r="F526" s="335"/>
      <c r="G526" s="334"/>
      <c r="H526" s="334"/>
    </row>
    <row r="527" spans="1:8" ht="14.25" customHeight="1" x14ac:dyDescent="0.2">
      <c r="A527" s="334"/>
      <c r="B527" s="334"/>
      <c r="C527" s="334"/>
      <c r="D527" s="335"/>
      <c r="E527" s="334"/>
      <c r="F527" s="335"/>
      <c r="G527" s="334"/>
      <c r="H527" s="334"/>
    </row>
    <row r="528" spans="1:8" ht="14.25" customHeight="1" x14ac:dyDescent="0.2">
      <c r="A528" s="334"/>
      <c r="B528" s="334"/>
      <c r="C528" s="334"/>
      <c r="D528" s="335"/>
      <c r="E528" s="334"/>
      <c r="F528" s="335"/>
      <c r="G528" s="334"/>
      <c r="H528" s="334"/>
    </row>
    <row r="529" spans="1:8" ht="14.25" customHeight="1" x14ac:dyDescent="0.2">
      <c r="A529" s="334"/>
      <c r="B529" s="334"/>
      <c r="C529" s="334"/>
      <c r="D529" s="335"/>
      <c r="E529" s="334"/>
      <c r="F529" s="335"/>
      <c r="G529" s="334"/>
      <c r="H529" s="334"/>
    </row>
    <row r="530" spans="1:8" ht="14.25" customHeight="1" x14ac:dyDescent="0.2">
      <c r="A530" s="334"/>
      <c r="B530" s="334"/>
      <c r="C530" s="334"/>
      <c r="D530" s="335"/>
      <c r="E530" s="334"/>
      <c r="F530" s="335"/>
      <c r="G530" s="334"/>
      <c r="H530" s="334"/>
    </row>
    <row r="531" spans="1:8" ht="14.25" customHeight="1" x14ac:dyDescent="0.2">
      <c r="A531" s="334"/>
      <c r="B531" s="334"/>
      <c r="C531" s="334"/>
      <c r="D531" s="335"/>
      <c r="E531" s="334"/>
      <c r="F531" s="335"/>
      <c r="G531" s="334"/>
      <c r="H531" s="334"/>
    </row>
    <row r="532" spans="1:8" ht="14.25" customHeight="1" x14ac:dyDescent="0.2">
      <c r="A532" s="334"/>
      <c r="B532" s="334"/>
      <c r="C532" s="334"/>
      <c r="D532" s="335"/>
      <c r="E532" s="334"/>
      <c r="F532" s="335"/>
      <c r="G532" s="334"/>
      <c r="H532" s="334"/>
    </row>
    <row r="533" spans="1:8" ht="14.25" customHeight="1" x14ac:dyDescent="0.2">
      <c r="A533" s="334"/>
      <c r="B533" s="334"/>
      <c r="C533" s="334"/>
      <c r="D533" s="335"/>
      <c r="E533" s="334"/>
      <c r="F533" s="335"/>
      <c r="G533" s="334"/>
      <c r="H533" s="334"/>
    </row>
    <row r="534" spans="1:8" ht="14.25" customHeight="1" x14ac:dyDescent="0.2">
      <c r="A534" s="334"/>
      <c r="B534" s="334"/>
      <c r="C534" s="334"/>
      <c r="D534" s="335"/>
      <c r="E534" s="334"/>
      <c r="F534" s="335"/>
      <c r="G534" s="334"/>
      <c r="H534" s="334"/>
    </row>
    <row r="535" spans="1:8" ht="14.25" customHeight="1" x14ac:dyDescent="0.2">
      <c r="A535" s="334"/>
      <c r="B535" s="334"/>
      <c r="C535" s="334"/>
      <c r="D535" s="335"/>
      <c r="E535" s="334"/>
      <c r="F535" s="335"/>
      <c r="G535" s="334"/>
      <c r="H535" s="334"/>
    </row>
    <row r="536" spans="1:8" ht="14.25" customHeight="1" x14ac:dyDescent="0.2">
      <c r="A536" s="334"/>
      <c r="B536" s="334"/>
      <c r="C536" s="334"/>
      <c r="D536" s="335"/>
      <c r="E536" s="334"/>
      <c r="F536" s="335"/>
      <c r="G536" s="334"/>
      <c r="H536" s="334"/>
    </row>
    <row r="537" spans="1:8" ht="14.25" customHeight="1" x14ac:dyDescent="0.2">
      <c r="A537" s="334"/>
      <c r="B537" s="334"/>
      <c r="C537" s="334"/>
      <c r="D537" s="335"/>
      <c r="E537" s="334"/>
      <c r="F537" s="335"/>
      <c r="G537" s="334"/>
      <c r="H537" s="334"/>
    </row>
    <row r="538" spans="1:8" ht="14.25" customHeight="1" x14ac:dyDescent="0.2">
      <c r="A538" s="334"/>
      <c r="B538" s="334"/>
      <c r="C538" s="334"/>
      <c r="D538" s="335"/>
      <c r="E538" s="334"/>
      <c r="F538" s="335"/>
      <c r="G538" s="334"/>
      <c r="H538" s="334"/>
    </row>
    <row r="539" spans="1:8" ht="14.25" customHeight="1" x14ac:dyDescent="0.2">
      <c r="A539" s="334"/>
      <c r="B539" s="334"/>
      <c r="C539" s="334"/>
      <c r="D539" s="335"/>
      <c r="E539" s="334"/>
      <c r="F539" s="335"/>
      <c r="G539" s="334"/>
      <c r="H539" s="334"/>
    </row>
    <row r="540" spans="1:8" ht="14.25" customHeight="1" x14ac:dyDescent="0.2">
      <c r="A540" s="334"/>
      <c r="B540" s="334"/>
      <c r="C540" s="334"/>
      <c r="D540" s="335"/>
      <c r="E540" s="334"/>
      <c r="F540" s="335"/>
      <c r="G540" s="334"/>
      <c r="H540" s="334"/>
    </row>
    <row r="541" spans="1:8" ht="14.25" customHeight="1" x14ac:dyDescent="0.2">
      <c r="A541" s="334"/>
      <c r="B541" s="334"/>
      <c r="C541" s="334"/>
      <c r="D541" s="335"/>
      <c r="E541" s="334"/>
      <c r="F541" s="335"/>
      <c r="G541" s="334"/>
      <c r="H541" s="334"/>
    </row>
    <row r="542" spans="1:8" ht="14.25" customHeight="1" x14ac:dyDescent="0.2">
      <c r="A542" s="334"/>
      <c r="B542" s="334"/>
      <c r="C542" s="334"/>
      <c r="D542" s="335"/>
      <c r="E542" s="334"/>
      <c r="F542" s="335"/>
      <c r="G542" s="334"/>
      <c r="H542" s="334"/>
    </row>
    <row r="543" spans="1:8" ht="14.25" customHeight="1" x14ac:dyDescent="0.2">
      <c r="A543" s="334"/>
      <c r="B543" s="334"/>
      <c r="C543" s="334"/>
      <c r="D543" s="335"/>
      <c r="E543" s="334"/>
      <c r="F543" s="335"/>
      <c r="G543" s="334"/>
      <c r="H543" s="334"/>
    </row>
    <row r="544" spans="1:8" ht="14.25" customHeight="1" x14ac:dyDescent="0.2">
      <c r="A544" s="334"/>
      <c r="B544" s="334"/>
      <c r="C544" s="334"/>
      <c r="D544" s="335"/>
      <c r="E544" s="334"/>
      <c r="F544" s="335"/>
      <c r="G544" s="334"/>
      <c r="H544" s="334"/>
    </row>
    <row r="545" spans="1:8" ht="14.25" customHeight="1" x14ac:dyDescent="0.2">
      <c r="A545" s="334"/>
      <c r="B545" s="334"/>
      <c r="C545" s="334"/>
      <c r="D545" s="335"/>
      <c r="E545" s="334"/>
      <c r="F545" s="335"/>
      <c r="G545" s="334"/>
      <c r="H545" s="334"/>
    </row>
    <row r="546" spans="1:8" ht="14.25" customHeight="1" x14ac:dyDescent="0.2">
      <c r="A546" s="334"/>
      <c r="B546" s="334"/>
      <c r="C546" s="334"/>
      <c r="D546" s="335"/>
      <c r="E546" s="334"/>
      <c r="F546" s="335"/>
      <c r="G546" s="334"/>
      <c r="H546" s="334"/>
    </row>
    <row r="547" spans="1:8" ht="14.25" customHeight="1" x14ac:dyDescent="0.2">
      <c r="A547" s="334"/>
      <c r="B547" s="334"/>
      <c r="C547" s="334"/>
      <c r="D547" s="335"/>
      <c r="E547" s="334"/>
      <c r="F547" s="335"/>
      <c r="G547" s="334"/>
      <c r="H547" s="334"/>
    </row>
    <row r="548" spans="1:8" ht="14.25" customHeight="1" x14ac:dyDescent="0.2">
      <c r="A548" s="334"/>
      <c r="B548" s="334"/>
      <c r="C548" s="334"/>
      <c r="D548" s="335"/>
      <c r="E548" s="334"/>
      <c r="F548" s="335"/>
      <c r="G548" s="334"/>
      <c r="H548" s="334"/>
    </row>
    <row r="549" spans="1:8" ht="14.25" customHeight="1" x14ac:dyDescent="0.2">
      <c r="A549" s="334"/>
      <c r="B549" s="334"/>
      <c r="C549" s="334"/>
      <c r="D549" s="335"/>
      <c r="E549" s="334"/>
      <c r="F549" s="335"/>
      <c r="G549" s="334"/>
      <c r="H549" s="334"/>
    </row>
    <row r="550" spans="1:8" ht="14.25" customHeight="1" x14ac:dyDescent="0.2">
      <c r="A550" s="334"/>
      <c r="B550" s="334"/>
      <c r="C550" s="334"/>
      <c r="D550" s="335"/>
      <c r="E550" s="334"/>
      <c r="F550" s="335"/>
      <c r="G550" s="334"/>
      <c r="H550" s="334"/>
    </row>
    <row r="551" spans="1:8" ht="14.25" customHeight="1" x14ac:dyDescent="0.2">
      <c r="A551" s="334"/>
      <c r="B551" s="334"/>
      <c r="C551" s="334"/>
      <c r="D551" s="335"/>
      <c r="E551" s="334"/>
      <c r="F551" s="335"/>
      <c r="G551" s="334"/>
      <c r="H551" s="334"/>
    </row>
    <row r="552" spans="1:8" ht="14.25" customHeight="1" x14ac:dyDescent="0.2">
      <c r="A552" s="334"/>
      <c r="B552" s="334"/>
      <c r="C552" s="334"/>
      <c r="D552" s="335"/>
      <c r="E552" s="334"/>
      <c r="F552" s="335"/>
      <c r="G552" s="334"/>
      <c r="H552" s="334"/>
    </row>
    <row r="553" spans="1:8" ht="14.25" customHeight="1" x14ac:dyDescent="0.2">
      <c r="A553" s="334"/>
      <c r="B553" s="334"/>
      <c r="C553" s="334"/>
      <c r="D553" s="335"/>
      <c r="E553" s="334"/>
      <c r="F553" s="335"/>
      <c r="G553" s="334"/>
      <c r="H553" s="334"/>
    </row>
    <row r="554" spans="1:8" ht="14.25" customHeight="1" x14ac:dyDescent="0.2">
      <c r="A554" s="334"/>
      <c r="B554" s="334"/>
      <c r="C554" s="334"/>
      <c r="D554" s="335"/>
      <c r="E554" s="334"/>
      <c r="F554" s="335"/>
      <c r="G554" s="334"/>
      <c r="H554" s="334"/>
    </row>
    <row r="555" spans="1:8" ht="14.25" customHeight="1" x14ac:dyDescent="0.2">
      <c r="A555" s="334"/>
      <c r="B555" s="334"/>
      <c r="C555" s="334"/>
      <c r="D555" s="335"/>
      <c r="E555" s="334"/>
      <c r="F555" s="335"/>
      <c r="G555" s="334"/>
      <c r="H555" s="334"/>
    </row>
    <row r="556" spans="1:8" ht="14.25" customHeight="1" x14ac:dyDescent="0.2">
      <c r="A556" s="334"/>
      <c r="B556" s="334"/>
      <c r="C556" s="334"/>
      <c r="D556" s="335"/>
      <c r="E556" s="334"/>
      <c r="F556" s="335"/>
      <c r="G556" s="334"/>
      <c r="H556" s="334"/>
    </row>
    <row r="557" spans="1:8" ht="14.25" customHeight="1" x14ac:dyDescent="0.2">
      <c r="A557" s="334"/>
      <c r="B557" s="334"/>
      <c r="C557" s="334"/>
      <c r="D557" s="335"/>
      <c r="E557" s="334"/>
      <c r="F557" s="335"/>
      <c r="G557" s="334"/>
      <c r="H557" s="334"/>
    </row>
    <row r="558" spans="1:8" ht="14.25" customHeight="1" x14ac:dyDescent="0.2">
      <c r="A558" s="334"/>
      <c r="B558" s="334"/>
      <c r="C558" s="334"/>
      <c r="D558" s="335"/>
      <c r="E558" s="334"/>
      <c r="F558" s="335"/>
      <c r="G558" s="334"/>
      <c r="H558" s="334"/>
    </row>
    <row r="559" spans="1:8" ht="14.25" customHeight="1" x14ac:dyDescent="0.2">
      <c r="A559" s="334"/>
      <c r="B559" s="334"/>
      <c r="C559" s="334"/>
      <c r="D559" s="335"/>
      <c r="E559" s="334"/>
      <c r="F559" s="335"/>
      <c r="G559" s="334"/>
      <c r="H559" s="334"/>
    </row>
    <row r="560" spans="1:8" ht="14.25" customHeight="1" x14ac:dyDescent="0.2">
      <c r="A560" s="334"/>
      <c r="B560" s="334"/>
      <c r="C560" s="334"/>
      <c r="D560" s="335"/>
      <c r="E560" s="334"/>
      <c r="F560" s="335"/>
      <c r="G560" s="334"/>
      <c r="H560" s="334"/>
    </row>
    <row r="561" spans="1:8" ht="14.25" customHeight="1" x14ac:dyDescent="0.2">
      <c r="A561" s="334"/>
      <c r="B561" s="334"/>
      <c r="C561" s="334"/>
      <c r="D561" s="335"/>
      <c r="E561" s="334"/>
      <c r="F561" s="335"/>
      <c r="G561" s="334"/>
      <c r="H561" s="334"/>
    </row>
    <row r="562" spans="1:8" ht="14.25" customHeight="1" x14ac:dyDescent="0.2">
      <c r="A562" s="334"/>
      <c r="B562" s="334"/>
      <c r="C562" s="334"/>
      <c r="D562" s="335"/>
      <c r="E562" s="334"/>
      <c r="F562" s="335"/>
      <c r="G562" s="334"/>
      <c r="H562" s="334"/>
    </row>
    <row r="563" spans="1:8" ht="14.25" customHeight="1" x14ac:dyDescent="0.2">
      <c r="A563" s="334"/>
      <c r="B563" s="334"/>
      <c r="C563" s="334"/>
      <c r="D563" s="335"/>
      <c r="E563" s="334"/>
      <c r="F563" s="335"/>
      <c r="G563" s="334"/>
      <c r="H563" s="334"/>
    </row>
    <row r="564" spans="1:8" ht="14.25" customHeight="1" x14ac:dyDescent="0.2">
      <c r="A564" s="334"/>
      <c r="B564" s="334"/>
      <c r="C564" s="334"/>
      <c r="D564" s="335"/>
      <c r="E564" s="334"/>
      <c r="F564" s="335"/>
      <c r="G564" s="334"/>
      <c r="H564" s="334"/>
    </row>
    <row r="565" spans="1:8" ht="14.25" customHeight="1" x14ac:dyDescent="0.2">
      <c r="A565" s="334"/>
      <c r="B565" s="334"/>
      <c r="C565" s="334"/>
      <c r="D565" s="335"/>
      <c r="E565" s="334"/>
      <c r="F565" s="335"/>
      <c r="G565" s="334"/>
      <c r="H565" s="334"/>
    </row>
    <row r="566" spans="1:8" ht="14.25" customHeight="1" x14ac:dyDescent="0.2">
      <c r="A566" s="334"/>
      <c r="B566" s="334"/>
      <c r="C566" s="334"/>
      <c r="D566" s="335"/>
      <c r="E566" s="334"/>
      <c r="F566" s="335"/>
      <c r="G566" s="334"/>
      <c r="H566" s="334"/>
    </row>
    <row r="567" spans="1:8" ht="14.25" customHeight="1" x14ac:dyDescent="0.2">
      <c r="A567" s="334"/>
      <c r="B567" s="334"/>
      <c r="C567" s="334"/>
      <c r="D567" s="335"/>
      <c r="E567" s="334"/>
      <c r="F567" s="335"/>
      <c r="G567" s="334"/>
      <c r="H567" s="334"/>
    </row>
    <row r="568" spans="1:8" ht="14.25" customHeight="1" x14ac:dyDescent="0.2">
      <c r="A568" s="334"/>
      <c r="B568" s="334"/>
      <c r="C568" s="334"/>
      <c r="D568" s="335"/>
      <c r="E568" s="334"/>
      <c r="F568" s="335"/>
      <c r="G568" s="334"/>
      <c r="H568" s="334"/>
    </row>
    <row r="569" spans="1:8" ht="14.25" customHeight="1" x14ac:dyDescent="0.2">
      <c r="A569" s="334"/>
      <c r="B569" s="334"/>
      <c r="C569" s="334"/>
      <c r="D569" s="335"/>
      <c r="E569" s="334"/>
      <c r="F569" s="335"/>
      <c r="G569" s="334"/>
      <c r="H569" s="334"/>
    </row>
    <row r="570" spans="1:8" ht="14.25" customHeight="1" x14ac:dyDescent="0.2">
      <c r="A570" s="334"/>
      <c r="B570" s="334"/>
      <c r="C570" s="334"/>
      <c r="D570" s="335"/>
      <c r="E570" s="334"/>
      <c r="F570" s="335"/>
      <c r="G570" s="334"/>
      <c r="H570" s="334"/>
    </row>
    <row r="571" spans="1:8" ht="14.25" customHeight="1" x14ac:dyDescent="0.2">
      <c r="A571" s="334"/>
      <c r="B571" s="334"/>
      <c r="C571" s="334"/>
      <c r="D571" s="335"/>
      <c r="E571" s="334"/>
      <c r="F571" s="335"/>
      <c r="G571" s="334"/>
      <c r="H571" s="334"/>
    </row>
    <row r="572" spans="1:8" ht="14.25" customHeight="1" x14ac:dyDescent="0.2">
      <c r="A572" s="334"/>
      <c r="B572" s="334"/>
      <c r="C572" s="334"/>
      <c r="D572" s="335"/>
      <c r="E572" s="334"/>
      <c r="F572" s="335"/>
      <c r="G572" s="334"/>
      <c r="H572" s="334"/>
    </row>
    <row r="573" spans="1:8" ht="14.25" customHeight="1" x14ac:dyDescent="0.2">
      <c r="A573" s="334"/>
      <c r="B573" s="334"/>
      <c r="C573" s="334"/>
      <c r="D573" s="335"/>
      <c r="E573" s="334"/>
      <c r="F573" s="335"/>
      <c r="G573" s="334"/>
      <c r="H573" s="334"/>
    </row>
    <row r="574" spans="1:8" ht="14.25" customHeight="1" x14ac:dyDescent="0.2">
      <c r="A574" s="334"/>
      <c r="B574" s="334"/>
      <c r="C574" s="334"/>
      <c r="D574" s="335"/>
      <c r="E574" s="334"/>
      <c r="F574" s="335"/>
      <c r="G574" s="334"/>
      <c r="H574" s="334"/>
    </row>
    <row r="575" spans="1:8" ht="14.25" customHeight="1" x14ac:dyDescent="0.2">
      <c r="A575" s="334"/>
      <c r="B575" s="334"/>
      <c r="C575" s="334"/>
      <c r="D575" s="335"/>
      <c r="E575" s="334"/>
      <c r="F575" s="335"/>
      <c r="G575" s="334"/>
      <c r="H575" s="334"/>
    </row>
    <row r="576" spans="1:8" ht="14.25" customHeight="1" x14ac:dyDescent="0.2">
      <c r="A576" s="334"/>
      <c r="B576" s="334"/>
      <c r="C576" s="334"/>
      <c r="D576" s="335"/>
      <c r="E576" s="334"/>
      <c r="F576" s="335"/>
      <c r="G576" s="334"/>
      <c r="H576" s="334"/>
    </row>
    <row r="577" spans="1:8" ht="14.25" customHeight="1" x14ac:dyDescent="0.2">
      <c r="A577" s="334"/>
      <c r="B577" s="334"/>
      <c r="C577" s="334"/>
      <c r="D577" s="335"/>
      <c r="E577" s="334"/>
      <c r="F577" s="335"/>
      <c r="G577" s="334"/>
      <c r="H577" s="334"/>
    </row>
    <row r="578" spans="1:8" ht="14.25" customHeight="1" x14ac:dyDescent="0.2">
      <c r="A578" s="334"/>
      <c r="B578" s="334"/>
      <c r="C578" s="334"/>
      <c r="D578" s="335"/>
      <c r="E578" s="334"/>
      <c r="F578" s="335"/>
      <c r="G578" s="334"/>
      <c r="H578" s="334"/>
    </row>
    <row r="579" spans="1:8" ht="14.25" customHeight="1" x14ac:dyDescent="0.2">
      <c r="A579" s="334"/>
      <c r="B579" s="334"/>
      <c r="C579" s="334"/>
      <c r="D579" s="335"/>
      <c r="E579" s="334"/>
      <c r="F579" s="335"/>
      <c r="G579" s="334"/>
      <c r="H579" s="334"/>
    </row>
    <row r="580" spans="1:8" ht="14.25" customHeight="1" x14ac:dyDescent="0.2">
      <c r="A580" s="334"/>
      <c r="B580" s="334"/>
      <c r="C580" s="334"/>
      <c r="D580" s="335"/>
      <c r="E580" s="334"/>
      <c r="F580" s="335"/>
      <c r="G580" s="334"/>
      <c r="H580" s="334"/>
    </row>
    <row r="581" spans="1:8" ht="14.25" customHeight="1" x14ac:dyDescent="0.2">
      <c r="A581" s="334"/>
      <c r="B581" s="334"/>
      <c r="C581" s="334"/>
      <c r="D581" s="335"/>
      <c r="E581" s="334"/>
      <c r="F581" s="335"/>
      <c r="G581" s="334"/>
      <c r="H581" s="334"/>
    </row>
    <row r="582" spans="1:8" ht="14.25" customHeight="1" x14ac:dyDescent="0.2">
      <c r="A582" s="334"/>
      <c r="B582" s="334"/>
      <c r="C582" s="334"/>
      <c r="D582" s="335"/>
      <c r="E582" s="334"/>
      <c r="F582" s="335"/>
      <c r="G582" s="334"/>
      <c r="H582" s="334"/>
    </row>
    <row r="583" spans="1:8" ht="14.25" customHeight="1" x14ac:dyDescent="0.2">
      <c r="A583" s="334"/>
      <c r="B583" s="334"/>
      <c r="C583" s="334"/>
      <c r="D583" s="335"/>
      <c r="E583" s="334"/>
      <c r="F583" s="335"/>
      <c r="G583" s="334"/>
      <c r="H583" s="334"/>
    </row>
    <row r="584" spans="1:8" ht="14.25" customHeight="1" x14ac:dyDescent="0.2">
      <c r="A584" s="334"/>
      <c r="B584" s="334"/>
      <c r="C584" s="334"/>
      <c r="D584" s="335"/>
      <c r="E584" s="334"/>
      <c r="F584" s="335"/>
      <c r="G584" s="334"/>
      <c r="H584" s="334"/>
    </row>
    <row r="585" spans="1:8" ht="14.25" customHeight="1" x14ac:dyDescent="0.2">
      <c r="A585" s="334"/>
      <c r="B585" s="334"/>
      <c r="C585" s="334"/>
      <c r="D585" s="335"/>
      <c r="E585" s="334"/>
      <c r="F585" s="335"/>
      <c r="G585" s="334"/>
      <c r="H585" s="334"/>
    </row>
    <row r="586" spans="1:8" ht="14.25" customHeight="1" x14ac:dyDescent="0.2">
      <c r="A586" s="334"/>
      <c r="B586" s="334"/>
      <c r="C586" s="334"/>
      <c r="D586" s="335"/>
      <c r="E586" s="334"/>
      <c r="F586" s="335"/>
      <c r="G586" s="334"/>
      <c r="H586" s="334"/>
    </row>
    <row r="587" spans="1:8" ht="14.25" customHeight="1" x14ac:dyDescent="0.2">
      <c r="A587" s="334"/>
      <c r="B587" s="334"/>
      <c r="C587" s="334"/>
      <c r="D587" s="335"/>
      <c r="E587" s="334"/>
      <c r="F587" s="335"/>
      <c r="G587" s="334"/>
      <c r="H587" s="334"/>
    </row>
    <row r="588" spans="1:8" ht="14.25" customHeight="1" x14ac:dyDescent="0.2">
      <c r="A588" s="334"/>
      <c r="B588" s="334"/>
      <c r="C588" s="334"/>
      <c r="D588" s="335"/>
      <c r="E588" s="334"/>
      <c r="F588" s="335"/>
      <c r="G588" s="334"/>
      <c r="H588" s="334"/>
    </row>
    <row r="589" spans="1:8" ht="14.25" customHeight="1" x14ac:dyDescent="0.2">
      <c r="A589" s="334"/>
      <c r="B589" s="334"/>
      <c r="C589" s="334"/>
      <c r="D589" s="335"/>
      <c r="E589" s="334"/>
      <c r="F589" s="335"/>
      <c r="G589" s="334"/>
      <c r="H589" s="334"/>
    </row>
    <row r="590" spans="1:8" ht="14.25" customHeight="1" x14ac:dyDescent="0.2">
      <c r="A590" s="334"/>
      <c r="B590" s="334"/>
      <c r="C590" s="334"/>
      <c r="D590" s="335"/>
      <c r="E590" s="334"/>
      <c r="F590" s="335"/>
      <c r="G590" s="334"/>
      <c r="H590" s="334"/>
    </row>
    <row r="591" spans="1:8" ht="14.25" customHeight="1" x14ac:dyDescent="0.2">
      <c r="A591" s="334"/>
      <c r="B591" s="334"/>
      <c r="C591" s="334"/>
      <c r="D591" s="335"/>
      <c r="E591" s="334"/>
      <c r="F591" s="335"/>
      <c r="G591" s="334"/>
      <c r="H591" s="334"/>
    </row>
    <row r="592" spans="1:8" ht="14.25" customHeight="1" x14ac:dyDescent="0.2">
      <c r="A592" s="334"/>
      <c r="B592" s="334"/>
      <c r="C592" s="334"/>
      <c r="D592" s="335"/>
      <c r="E592" s="334"/>
      <c r="F592" s="335"/>
      <c r="G592" s="334"/>
      <c r="H592" s="334"/>
    </row>
    <row r="593" spans="1:8" ht="14.25" customHeight="1" x14ac:dyDescent="0.2">
      <c r="A593" s="334"/>
      <c r="B593" s="334"/>
      <c r="C593" s="334"/>
      <c r="D593" s="335"/>
      <c r="E593" s="334"/>
      <c r="F593" s="335"/>
      <c r="G593" s="334"/>
      <c r="H593" s="334"/>
    </row>
    <row r="594" spans="1:8" ht="14.25" customHeight="1" x14ac:dyDescent="0.2">
      <c r="A594" s="334"/>
      <c r="B594" s="334"/>
      <c r="C594" s="334"/>
      <c r="D594" s="335"/>
      <c r="E594" s="334"/>
      <c r="F594" s="335"/>
      <c r="G594" s="334"/>
      <c r="H594" s="334"/>
    </row>
    <row r="595" spans="1:8" ht="14.25" customHeight="1" x14ac:dyDescent="0.2">
      <c r="A595" s="334"/>
      <c r="B595" s="334"/>
      <c r="C595" s="334"/>
      <c r="D595" s="335"/>
      <c r="E595" s="334"/>
      <c r="F595" s="335"/>
      <c r="G595" s="334"/>
      <c r="H595" s="334"/>
    </row>
    <row r="596" spans="1:8" ht="14.25" customHeight="1" x14ac:dyDescent="0.2">
      <c r="A596" s="334"/>
      <c r="B596" s="334"/>
      <c r="C596" s="334"/>
      <c r="D596" s="335"/>
      <c r="E596" s="334"/>
      <c r="F596" s="335"/>
      <c r="G596" s="334"/>
      <c r="H596" s="334"/>
    </row>
    <row r="597" spans="1:8" ht="14.25" customHeight="1" x14ac:dyDescent="0.2">
      <c r="A597" s="334"/>
      <c r="B597" s="334"/>
      <c r="C597" s="334"/>
      <c r="D597" s="335"/>
      <c r="E597" s="334"/>
      <c r="F597" s="335"/>
      <c r="G597" s="334"/>
      <c r="H597" s="334"/>
    </row>
    <row r="598" spans="1:8" ht="14.25" customHeight="1" x14ac:dyDescent="0.2">
      <c r="A598" s="334"/>
      <c r="B598" s="334"/>
      <c r="C598" s="334"/>
      <c r="D598" s="335"/>
      <c r="E598" s="334"/>
      <c r="F598" s="335"/>
      <c r="G598" s="334"/>
      <c r="H598" s="334"/>
    </row>
    <row r="599" spans="1:8" ht="14.25" customHeight="1" x14ac:dyDescent="0.2">
      <c r="A599" s="334"/>
      <c r="B599" s="334"/>
      <c r="C599" s="334"/>
      <c r="D599" s="335"/>
      <c r="E599" s="334"/>
      <c r="F599" s="335"/>
      <c r="G599" s="334"/>
      <c r="H599" s="334"/>
    </row>
    <row r="600" spans="1:8" ht="14.25" customHeight="1" x14ac:dyDescent="0.2">
      <c r="A600" s="334"/>
      <c r="B600" s="334"/>
      <c r="C600" s="334"/>
      <c r="D600" s="335"/>
      <c r="E600" s="334"/>
      <c r="F600" s="335"/>
      <c r="G600" s="334"/>
      <c r="H600" s="334"/>
    </row>
    <row r="601" spans="1:8" ht="14.25" customHeight="1" x14ac:dyDescent="0.2">
      <c r="A601" s="334"/>
      <c r="B601" s="334"/>
      <c r="C601" s="334"/>
      <c r="D601" s="335"/>
      <c r="E601" s="334"/>
      <c r="F601" s="335"/>
      <c r="G601" s="334"/>
      <c r="H601" s="334"/>
    </row>
    <row r="602" spans="1:8" ht="14.25" customHeight="1" x14ac:dyDescent="0.2">
      <c r="A602" s="334"/>
      <c r="B602" s="334"/>
      <c r="C602" s="334"/>
      <c r="D602" s="335"/>
      <c r="E602" s="334"/>
      <c r="F602" s="335"/>
      <c r="G602" s="334"/>
      <c r="H602" s="334"/>
    </row>
    <row r="603" spans="1:8" ht="14.25" customHeight="1" x14ac:dyDescent="0.2">
      <c r="A603" s="334"/>
      <c r="B603" s="334"/>
      <c r="C603" s="334"/>
      <c r="D603" s="335"/>
      <c r="E603" s="334"/>
      <c r="F603" s="335"/>
      <c r="G603" s="334"/>
      <c r="H603" s="334"/>
    </row>
    <row r="604" spans="1:8" ht="14.25" customHeight="1" x14ac:dyDescent="0.2">
      <c r="A604" s="334"/>
      <c r="B604" s="334"/>
      <c r="C604" s="334"/>
      <c r="D604" s="335"/>
      <c r="E604" s="334"/>
      <c r="F604" s="335"/>
      <c r="G604" s="334"/>
      <c r="H604" s="334"/>
    </row>
    <row r="605" spans="1:8" ht="14.25" customHeight="1" x14ac:dyDescent="0.2">
      <c r="A605" s="334"/>
      <c r="B605" s="334"/>
      <c r="C605" s="334"/>
      <c r="D605" s="335"/>
      <c r="E605" s="334"/>
      <c r="F605" s="335"/>
      <c r="G605" s="334"/>
      <c r="H605" s="334"/>
    </row>
    <row r="606" spans="1:8" ht="14.25" customHeight="1" x14ac:dyDescent="0.2">
      <c r="A606" s="334"/>
      <c r="B606" s="334"/>
      <c r="C606" s="334"/>
      <c r="D606" s="335"/>
      <c r="E606" s="334"/>
      <c r="F606" s="335"/>
      <c r="G606" s="334"/>
      <c r="H606" s="334"/>
    </row>
    <row r="607" spans="1:8" ht="14.25" customHeight="1" x14ac:dyDescent="0.2">
      <c r="A607" s="334"/>
      <c r="B607" s="334"/>
      <c r="C607" s="334"/>
      <c r="D607" s="335"/>
      <c r="E607" s="334"/>
      <c r="F607" s="335"/>
      <c r="G607" s="334"/>
      <c r="H607" s="334"/>
    </row>
    <row r="608" spans="1:8" ht="14.25" customHeight="1" x14ac:dyDescent="0.2">
      <c r="A608" s="334"/>
      <c r="B608" s="334"/>
      <c r="C608" s="334"/>
      <c r="D608" s="335"/>
      <c r="E608" s="334"/>
      <c r="F608" s="335"/>
      <c r="G608" s="334"/>
      <c r="H608" s="334"/>
    </row>
    <row r="609" spans="1:8" ht="14.25" customHeight="1" x14ac:dyDescent="0.2">
      <c r="A609" s="334"/>
      <c r="B609" s="334"/>
      <c r="C609" s="334"/>
      <c r="D609" s="335"/>
      <c r="E609" s="334"/>
      <c r="F609" s="335"/>
      <c r="G609" s="334"/>
      <c r="H609" s="334"/>
    </row>
    <row r="610" spans="1:8" ht="14.25" customHeight="1" x14ac:dyDescent="0.2">
      <c r="A610" s="334"/>
      <c r="B610" s="334"/>
      <c r="C610" s="334"/>
      <c r="D610" s="335"/>
      <c r="E610" s="334"/>
      <c r="F610" s="335"/>
      <c r="G610" s="334"/>
      <c r="H610" s="334"/>
    </row>
    <row r="611" spans="1:8" ht="14.25" customHeight="1" x14ac:dyDescent="0.2">
      <c r="A611" s="334"/>
      <c r="B611" s="334"/>
      <c r="C611" s="334"/>
      <c r="D611" s="335"/>
      <c r="E611" s="334"/>
      <c r="F611" s="335"/>
      <c r="G611" s="334"/>
      <c r="H611" s="334"/>
    </row>
    <row r="612" spans="1:8" ht="14.25" customHeight="1" x14ac:dyDescent="0.2">
      <c r="A612" s="334"/>
      <c r="B612" s="334"/>
      <c r="C612" s="334"/>
      <c r="D612" s="335"/>
      <c r="E612" s="334"/>
      <c r="F612" s="335"/>
      <c r="G612" s="334"/>
      <c r="H612" s="334"/>
    </row>
    <row r="613" spans="1:8" ht="14.25" customHeight="1" x14ac:dyDescent="0.2">
      <c r="A613" s="334"/>
      <c r="B613" s="334"/>
      <c r="C613" s="334"/>
      <c r="D613" s="335"/>
      <c r="E613" s="334"/>
      <c r="F613" s="335"/>
      <c r="G613" s="334"/>
      <c r="H613" s="334"/>
    </row>
    <row r="614" spans="1:8" ht="14.25" customHeight="1" x14ac:dyDescent="0.2">
      <c r="A614" s="334"/>
      <c r="B614" s="334"/>
      <c r="C614" s="334"/>
      <c r="D614" s="335"/>
      <c r="E614" s="334"/>
      <c r="F614" s="335"/>
      <c r="G614" s="334"/>
      <c r="H614" s="334"/>
    </row>
    <row r="615" spans="1:8" ht="14.25" customHeight="1" x14ac:dyDescent="0.2">
      <c r="A615" s="334"/>
      <c r="B615" s="334"/>
      <c r="C615" s="334"/>
      <c r="D615" s="335"/>
      <c r="E615" s="334"/>
      <c r="F615" s="335"/>
      <c r="G615" s="334"/>
      <c r="H615" s="334"/>
    </row>
    <row r="616" spans="1:8" ht="14.25" customHeight="1" x14ac:dyDescent="0.2">
      <c r="A616" s="334"/>
      <c r="B616" s="334"/>
      <c r="C616" s="334"/>
      <c r="D616" s="335"/>
      <c r="E616" s="334"/>
      <c r="F616" s="335"/>
      <c r="G616" s="334"/>
      <c r="H616" s="334"/>
    </row>
    <row r="617" spans="1:8" ht="14.25" customHeight="1" x14ac:dyDescent="0.2">
      <c r="A617" s="334"/>
      <c r="B617" s="334"/>
      <c r="C617" s="334"/>
      <c r="D617" s="335"/>
      <c r="E617" s="334"/>
      <c r="F617" s="335"/>
      <c r="G617" s="334"/>
      <c r="H617" s="334"/>
    </row>
    <row r="618" spans="1:8" ht="14.25" customHeight="1" x14ac:dyDescent="0.2">
      <c r="A618" s="334"/>
      <c r="B618" s="334"/>
      <c r="C618" s="334"/>
      <c r="D618" s="335"/>
      <c r="E618" s="334"/>
      <c r="F618" s="335"/>
      <c r="G618" s="334"/>
      <c r="H618" s="334"/>
    </row>
    <row r="619" spans="1:8" ht="14.25" customHeight="1" x14ac:dyDescent="0.2">
      <c r="A619" s="334"/>
      <c r="B619" s="334"/>
      <c r="C619" s="334"/>
      <c r="D619" s="335"/>
      <c r="E619" s="334"/>
      <c r="F619" s="335"/>
      <c r="G619" s="334"/>
      <c r="H619" s="334"/>
    </row>
    <row r="620" spans="1:8" ht="14.25" customHeight="1" x14ac:dyDescent="0.2">
      <c r="A620" s="334"/>
      <c r="B620" s="334"/>
      <c r="C620" s="334"/>
      <c r="D620" s="335"/>
      <c r="E620" s="334"/>
      <c r="F620" s="335"/>
      <c r="G620" s="334"/>
      <c r="H620" s="334"/>
    </row>
    <row r="621" spans="1:8" ht="14.25" customHeight="1" x14ac:dyDescent="0.2">
      <c r="A621" s="334"/>
      <c r="B621" s="334"/>
      <c r="C621" s="334"/>
      <c r="D621" s="335"/>
      <c r="E621" s="334"/>
      <c r="F621" s="335"/>
      <c r="G621" s="334"/>
      <c r="H621" s="334"/>
    </row>
    <row r="622" spans="1:8" ht="14.25" customHeight="1" x14ac:dyDescent="0.2">
      <c r="A622" s="334"/>
      <c r="B622" s="334"/>
      <c r="C622" s="334"/>
      <c r="D622" s="335"/>
      <c r="E622" s="334"/>
      <c r="F622" s="335"/>
      <c r="G622" s="334"/>
      <c r="H622" s="334"/>
    </row>
    <row r="623" spans="1:8" ht="14.25" customHeight="1" x14ac:dyDescent="0.2">
      <c r="A623" s="334"/>
      <c r="B623" s="334"/>
      <c r="C623" s="334"/>
      <c r="D623" s="335"/>
      <c r="E623" s="334"/>
      <c r="F623" s="335"/>
      <c r="G623" s="334"/>
      <c r="H623" s="334"/>
    </row>
    <row r="624" spans="1:8" ht="14.25" customHeight="1" x14ac:dyDescent="0.2">
      <c r="A624" s="334"/>
      <c r="B624" s="334"/>
      <c r="C624" s="334"/>
      <c r="D624" s="335"/>
      <c r="E624" s="334"/>
      <c r="F624" s="335"/>
      <c r="G624" s="334"/>
      <c r="H624" s="334"/>
    </row>
    <row r="625" spans="1:8" ht="14.25" customHeight="1" x14ac:dyDescent="0.2">
      <c r="A625" s="334"/>
      <c r="B625" s="334"/>
      <c r="C625" s="334"/>
      <c r="D625" s="335"/>
      <c r="E625" s="334"/>
      <c r="F625" s="335"/>
      <c r="G625" s="334"/>
      <c r="H625" s="334"/>
    </row>
    <row r="626" spans="1:8" ht="14.25" customHeight="1" x14ac:dyDescent="0.2">
      <c r="A626" s="334"/>
      <c r="B626" s="334"/>
      <c r="C626" s="334"/>
      <c r="D626" s="335"/>
      <c r="E626" s="334"/>
      <c r="F626" s="335"/>
      <c r="G626" s="334"/>
      <c r="H626" s="334"/>
    </row>
    <row r="627" spans="1:8" ht="14.25" customHeight="1" x14ac:dyDescent="0.2">
      <c r="A627" s="334"/>
      <c r="B627" s="334"/>
      <c r="C627" s="334"/>
      <c r="D627" s="335"/>
      <c r="E627" s="334"/>
      <c r="F627" s="335"/>
      <c r="G627" s="334"/>
      <c r="H627" s="334"/>
    </row>
    <row r="628" spans="1:8" ht="14.25" customHeight="1" x14ac:dyDescent="0.2">
      <c r="A628" s="334"/>
      <c r="B628" s="334"/>
      <c r="C628" s="334"/>
      <c r="D628" s="335"/>
      <c r="E628" s="334"/>
      <c r="F628" s="335"/>
      <c r="G628" s="334"/>
      <c r="H628" s="334"/>
    </row>
    <row r="629" spans="1:8" ht="14.25" customHeight="1" x14ac:dyDescent="0.2">
      <c r="A629" s="334"/>
      <c r="B629" s="334"/>
      <c r="C629" s="334"/>
      <c r="D629" s="335"/>
      <c r="E629" s="334"/>
      <c r="F629" s="335"/>
      <c r="G629" s="334"/>
      <c r="H629" s="334"/>
    </row>
    <row r="630" spans="1:8" ht="14.25" customHeight="1" x14ac:dyDescent="0.2">
      <c r="A630" s="334"/>
      <c r="B630" s="334"/>
      <c r="C630" s="334"/>
      <c r="D630" s="335"/>
      <c r="E630" s="334"/>
      <c r="F630" s="335"/>
      <c r="G630" s="334"/>
      <c r="H630" s="334"/>
    </row>
    <row r="631" spans="1:8" ht="14.25" customHeight="1" x14ac:dyDescent="0.2">
      <c r="A631" s="334"/>
      <c r="B631" s="334"/>
      <c r="C631" s="334"/>
      <c r="D631" s="335"/>
      <c r="E631" s="334"/>
      <c r="F631" s="335"/>
      <c r="G631" s="334"/>
      <c r="H631" s="334"/>
    </row>
    <row r="632" spans="1:8" ht="14.25" customHeight="1" x14ac:dyDescent="0.2">
      <c r="A632" s="334"/>
      <c r="B632" s="334"/>
      <c r="C632" s="334"/>
      <c r="D632" s="335"/>
      <c r="E632" s="334"/>
      <c r="F632" s="335"/>
      <c r="G632" s="334"/>
      <c r="H632" s="334"/>
    </row>
    <row r="633" spans="1:8" ht="14.25" customHeight="1" x14ac:dyDescent="0.2">
      <c r="A633" s="334"/>
      <c r="B633" s="334"/>
      <c r="C633" s="334"/>
      <c r="D633" s="335"/>
      <c r="E633" s="334"/>
      <c r="F633" s="335"/>
      <c r="G633" s="334"/>
      <c r="H633" s="334"/>
    </row>
    <row r="634" spans="1:8" ht="14.25" customHeight="1" x14ac:dyDescent="0.2">
      <c r="A634" s="334"/>
      <c r="B634" s="334"/>
      <c r="C634" s="334"/>
      <c r="D634" s="335"/>
      <c r="E634" s="334"/>
      <c r="F634" s="335"/>
      <c r="G634" s="334"/>
      <c r="H634" s="334"/>
    </row>
    <row r="635" spans="1:8" ht="14.25" customHeight="1" x14ac:dyDescent="0.2">
      <c r="A635" s="334"/>
      <c r="B635" s="334"/>
      <c r="C635" s="334"/>
      <c r="D635" s="335"/>
      <c r="E635" s="334"/>
      <c r="F635" s="335"/>
      <c r="G635" s="334"/>
      <c r="H635" s="334"/>
    </row>
    <row r="636" spans="1:8" ht="14.25" customHeight="1" x14ac:dyDescent="0.2">
      <c r="A636" s="334"/>
      <c r="B636" s="334"/>
      <c r="C636" s="334"/>
      <c r="D636" s="335"/>
      <c r="E636" s="334"/>
      <c r="F636" s="335"/>
      <c r="G636" s="334"/>
      <c r="H636" s="334"/>
    </row>
    <row r="637" spans="1:8" ht="14.25" customHeight="1" x14ac:dyDescent="0.2">
      <c r="A637" s="334"/>
      <c r="B637" s="334"/>
      <c r="C637" s="334"/>
      <c r="D637" s="335"/>
      <c r="E637" s="334"/>
      <c r="F637" s="335"/>
      <c r="G637" s="334"/>
      <c r="H637" s="334"/>
    </row>
    <row r="638" spans="1:8" ht="14.25" customHeight="1" x14ac:dyDescent="0.2">
      <c r="A638" s="334"/>
      <c r="B638" s="334"/>
      <c r="C638" s="334"/>
      <c r="D638" s="335"/>
      <c r="E638" s="334"/>
      <c r="F638" s="335"/>
      <c r="G638" s="334"/>
      <c r="H638" s="334"/>
    </row>
    <row r="639" spans="1:8" ht="14.25" customHeight="1" x14ac:dyDescent="0.2">
      <c r="A639" s="334"/>
      <c r="B639" s="334"/>
      <c r="C639" s="334"/>
      <c r="D639" s="335"/>
      <c r="E639" s="334"/>
      <c r="F639" s="335"/>
      <c r="G639" s="334"/>
      <c r="H639" s="334"/>
    </row>
    <row r="640" spans="1:8" ht="14.25" customHeight="1" x14ac:dyDescent="0.2">
      <c r="A640" s="334"/>
      <c r="B640" s="334"/>
      <c r="C640" s="334"/>
      <c r="D640" s="335"/>
      <c r="E640" s="334"/>
      <c r="F640" s="335"/>
      <c r="G640" s="334"/>
      <c r="H640" s="334"/>
    </row>
    <row r="641" spans="1:8" ht="14.25" customHeight="1" x14ac:dyDescent="0.2">
      <c r="A641" s="334"/>
      <c r="B641" s="334"/>
      <c r="C641" s="334"/>
      <c r="D641" s="335"/>
      <c r="E641" s="334"/>
      <c r="F641" s="335"/>
      <c r="G641" s="334"/>
      <c r="H641" s="334"/>
    </row>
    <row r="642" spans="1:8" ht="14.25" customHeight="1" x14ac:dyDescent="0.2">
      <c r="A642" s="334"/>
      <c r="B642" s="334"/>
      <c r="C642" s="334"/>
      <c r="D642" s="335"/>
      <c r="E642" s="334"/>
      <c r="F642" s="335"/>
      <c r="G642" s="334"/>
      <c r="H642" s="334"/>
    </row>
    <row r="643" spans="1:8" ht="14.25" customHeight="1" x14ac:dyDescent="0.2">
      <c r="A643" s="334"/>
      <c r="B643" s="334"/>
      <c r="C643" s="334"/>
      <c r="D643" s="335"/>
      <c r="E643" s="334"/>
      <c r="F643" s="335"/>
      <c r="G643" s="334"/>
      <c r="H643" s="334"/>
    </row>
    <row r="644" spans="1:8" ht="14.25" customHeight="1" x14ac:dyDescent="0.2">
      <c r="A644" s="334"/>
      <c r="B644" s="334"/>
      <c r="C644" s="334"/>
      <c r="D644" s="335"/>
      <c r="E644" s="334"/>
      <c r="F644" s="335"/>
      <c r="G644" s="334"/>
      <c r="H644" s="334"/>
    </row>
    <row r="645" spans="1:8" ht="14.25" customHeight="1" x14ac:dyDescent="0.2">
      <c r="A645" s="334"/>
      <c r="B645" s="334"/>
      <c r="C645" s="334"/>
      <c r="D645" s="335"/>
      <c r="E645" s="334"/>
      <c r="F645" s="335"/>
      <c r="G645" s="334"/>
      <c r="H645" s="334"/>
    </row>
    <row r="646" spans="1:8" ht="14.25" customHeight="1" x14ac:dyDescent="0.2">
      <c r="A646" s="334"/>
      <c r="B646" s="334"/>
      <c r="C646" s="334"/>
      <c r="D646" s="335"/>
      <c r="E646" s="334"/>
      <c r="F646" s="335"/>
      <c r="G646" s="334"/>
      <c r="H646" s="334"/>
    </row>
    <row r="647" spans="1:8" ht="14.25" customHeight="1" x14ac:dyDescent="0.2">
      <c r="A647" s="334"/>
      <c r="B647" s="334"/>
      <c r="C647" s="334"/>
      <c r="D647" s="335"/>
      <c r="E647" s="334"/>
      <c r="F647" s="335"/>
      <c r="G647" s="334"/>
      <c r="H647" s="334"/>
    </row>
    <row r="648" spans="1:8" ht="14.25" customHeight="1" x14ac:dyDescent="0.2">
      <c r="A648" s="334"/>
      <c r="B648" s="334"/>
      <c r="C648" s="334"/>
      <c r="D648" s="335"/>
      <c r="E648" s="334"/>
      <c r="F648" s="335"/>
      <c r="G648" s="334"/>
      <c r="H648" s="334"/>
    </row>
    <row r="649" spans="1:8" ht="14.25" customHeight="1" x14ac:dyDescent="0.2">
      <c r="A649" s="334"/>
      <c r="B649" s="334"/>
      <c r="C649" s="334"/>
      <c r="D649" s="335"/>
      <c r="E649" s="334"/>
      <c r="F649" s="335"/>
      <c r="G649" s="334"/>
      <c r="H649" s="334"/>
    </row>
    <row r="650" spans="1:8" ht="14.25" customHeight="1" x14ac:dyDescent="0.2">
      <c r="A650" s="334"/>
      <c r="B650" s="334"/>
      <c r="C650" s="334"/>
      <c r="D650" s="335"/>
      <c r="E650" s="334"/>
      <c r="F650" s="335"/>
      <c r="G650" s="334"/>
      <c r="H650" s="334"/>
    </row>
    <row r="651" spans="1:8" ht="14.25" customHeight="1" x14ac:dyDescent="0.2">
      <c r="A651" s="334"/>
      <c r="B651" s="334"/>
      <c r="C651" s="334"/>
      <c r="D651" s="335"/>
      <c r="E651" s="334"/>
      <c r="F651" s="335"/>
      <c r="G651" s="334"/>
      <c r="H651" s="334"/>
    </row>
    <row r="652" spans="1:8" ht="14.25" customHeight="1" x14ac:dyDescent="0.2">
      <c r="A652" s="334"/>
      <c r="B652" s="334"/>
      <c r="C652" s="334"/>
      <c r="D652" s="335"/>
      <c r="E652" s="334"/>
      <c r="F652" s="335"/>
      <c r="G652" s="334"/>
      <c r="H652" s="334"/>
    </row>
    <row r="653" spans="1:8" ht="14.25" customHeight="1" x14ac:dyDescent="0.2">
      <c r="A653" s="334"/>
      <c r="B653" s="334"/>
      <c r="C653" s="334"/>
      <c r="D653" s="335"/>
      <c r="E653" s="334"/>
      <c r="F653" s="335"/>
      <c r="G653" s="334"/>
      <c r="H653" s="334"/>
    </row>
    <row r="654" spans="1:8" ht="14.25" customHeight="1" x14ac:dyDescent="0.2">
      <c r="A654" s="334"/>
      <c r="B654" s="334"/>
      <c r="C654" s="334"/>
      <c r="D654" s="335"/>
      <c r="E654" s="334"/>
      <c r="F654" s="335"/>
      <c r="G654" s="334"/>
      <c r="H654" s="334"/>
    </row>
    <row r="655" spans="1:8" ht="14.25" customHeight="1" x14ac:dyDescent="0.2">
      <c r="A655" s="334"/>
      <c r="B655" s="334"/>
      <c r="C655" s="334"/>
      <c r="D655" s="335"/>
      <c r="E655" s="334"/>
      <c r="F655" s="335"/>
      <c r="G655" s="334"/>
      <c r="H655" s="334"/>
    </row>
    <row r="656" spans="1:8" ht="14.25" customHeight="1" x14ac:dyDescent="0.2">
      <c r="A656" s="334"/>
      <c r="B656" s="334"/>
      <c r="C656" s="334"/>
      <c r="D656" s="335"/>
      <c r="E656" s="334"/>
      <c r="F656" s="335"/>
      <c r="G656" s="334"/>
      <c r="H656" s="334"/>
    </row>
    <row r="657" spans="1:8" ht="14.25" customHeight="1" x14ac:dyDescent="0.2">
      <c r="A657" s="334"/>
      <c r="B657" s="334"/>
      <c r="C657" s="334"/>
      <c r="D657" s="335"/>
      <c r="E657" s="334"/>
      <c r="F657" s="335"/>
      <c r="G657" s="334"/>
      <c r="H657" s="334"/>
    </row>
    <row r="658" spans="1:8" ht="14.25" customHeight="1" x14ac:dyDescent="0.2">
      <c r="A658" s="334"/>
      <c r="B658" s="334"/>
      <c r="C658" s="334"/>
      <c r="D658" s="335"/>
      <c r="E658" s="334"/>
      <c r="F658" s="335"/>
      <c r="G658" s="334"/>
      <c r="H658" s="334"/>
    </row>
    <row r="659" spans="1:8" ht="14.25" customHeight="1" x14ac:dyDescent="0.2">
      <c r="A659" s="334"/>
      <c r="B659" s="334"/>
      <c r="C659" s="334"/>
      <c r="D659" s="335"/>
      <c r="E659" s="334"/>
      <c r="F659" s="335"/>
      <c r="G659" s="334"/>
      <c r="H659" s="334"/>
    </row>
    <row r="660" spans="1:8" ht="14.25" customHeight="1" x14ac:dyDescent="0.2">
      <c r="A660" s="334"/>
      <c r="B660" s="334"/>
      <c r="C660" s="334"/>
      <c r="D660" s="335"/>
      <c r="E660" s="334"/>
      <c r="F660" s="335"/>
      <c r="G660" s="334"/>
      <c r="H660" s="334"/>
    </row>
    <row r="661" spans="1:8" ht="14.25" customHeight="1" x14ac:dyDescent="0.2">
      <c r="A661" s="334"/>
      <c r="B661" s="334"/>
      <c r="C661" s="334"/>
      <c r="D661" s="335"/>
      <c r="E661" s="334"/>
      <c r="F661" s="335"/>
      <c r="G661" s="334"/>
      <c r="H661" s="334"/>
    </row>
    <row r="662" spans="1:8" ht="14.25" customHeight="1" x14ac:dyDescent="0.2">
      <c r="A662" s="334"/>
      <c r="B662" s="334"/>
      <c r="C662" s="334"/>
      <c r="D662" s="335"/>
      <c r="E662" s="334"/>
      <c r="F662" s="335"/>
      <c r="G662" s="334"/>
      <c r="H662" s="334"/>
    </row>
    <row r="663" spans="1:8" ht="14.25" customHeight="1" x14ac:dyDescent="0.2">
      <c r="A663" s="334"/>
      <c r="B663" s="334"/>
      <c r="C663" s="334"/>
      <c r="D663" s="335"/>
      <c r="E663" s="334"/>
      <c r="F663" s="335"/>
      <c r="G663" s="334"/>
      <c r="H663" s="334"/>
    </row>
    <row r="664" spans="1:8" ht="14.25" customHeight="1" x14ac:dyDescent="0.2">
      <c r="A664" s="334"/>
      <c r="B664" s="334"/>
      <c r="C664" s="334"/>
      <c r="D664" s="335"/>
      <c r="E664" s="334"/>
      <c r="F664" s="335"/>
      <c r="G664" s="334"/>
      <c r="H664" s="334"/>
    </row>
    <row r="665" spans="1:8" ht="14.25" customHeight="1" x14ac:dyDescent="0.2">
      <c r="A665" s="334"/>
      <c r="B665" s="334"/>
      <c r="C665" s="334"/>
      <c r="D665" s="335"/>
      <c r="E665" s="334"/>
      <c r="F665" s="335"/>
      <c r="G665" s="334"/>
      <c r="H665" s="334"/>
    </row>
    <row r="666" spans="1:8" ht="14.25" customHeight="1" x14ac:dyDescent="0.2">
      <c r="A666" s="334"/>
      <c r="B666" s="334"/>
      <c r="C666" s="334"/>
      <c r="D666" s="335"/>
      <c r="E666" s="334"/>
      <c r="F666" s="335"/>
      <c r="G666" s="334"/>
      <c r="H666" s="334"/>
    </row>
    <row r="667" spans="1:8" ht="14.25" customHeight="1" x14ac:dyDescent="0.2">
      <c r="A667" s="334"/>
      <c r="B667" s="334"/>
      <c r="C667" s="334"/>
      <c r="D667" s="335"/>
      <c r="E667" s="334"/>
      <c r="F667" s="335"/>
      <c r="G667" s="334"/>
      <c r="H667" s="334"/>
    </row>
    <row r="668" spans="1:8" ht="14.25" customHeight="1" x14ac:dyDescent="0.2">
      <c r="A668" s="334"/>
      <c r="B668" s="334"/>
      <c r="C668" s="334"/>
      <c r="D668" s="335"/>
      <c r="E668" s="334"/>
      <c r="F668" s="335"/>
      <c r="G668" s="334"/>
      <c r="H668" s="334"/>
    </row>
    <row r="669" spans="1:8" ht="14.25" customHeight="1" x14ac:dyDescent="0.2">
      <c r="A669" s="334"/>
      <c r="B669" s="334"/>
      <c r="C669" s="334"/>
      <c r="D669" s="335"/>
      <c r="E669" s="334"/>
      <c r="F669" s="335"/>
      <c r="G669" s="334"/>
      <c r="H669" s="334"/>
    </row>
    <row r="670" spans="1:8" ht="14.25" customHeight="1" x14ac:dyDescent="0.2">
      <c r="A670" s="334"/>
      <c r="B670" s="334"/>
      <c r="C670" s="334"/>
      <c r="D670" s="335"/>
      <c r="E670" s="334"/>
      <c r="F670" s="335"/>
      <c r="G670" s="334"/>
      <c r="H670" s="334"/>
    </row>
    <row r="671" spans="1:8" ht="14.25" customHeight="1" x14ac:dyDescent="0.2">
      <c r="A671" s="334"/>
      <c r="B671" s="334"/>
      <c r="C671" s="334"/>
      <c r="D671" s="335"/>
      <c r="E671" s="334"/>
      <c r="F671" s="335"/>
      <c r="G671" s="334"/>
      <c r="H671" s="334"/>
    </row>
    <row r="672" spans="1:8" ht="14.25" customHeight="1" x14ac:dyDescent="0.2">
      <c r="A672" s="334"/>
      <c r="B672" s="334"/>
      <c r="C672" s="334"/>
      <c r="D672" s="335"/>
      <c r="E672" s="334"/>
      <c r="F672" s="335"/>
      <c r="G672" s="334"/>
      <c r="H672" s="334"/>
    </row>
    <row r="673" spans="1:8" ht="14.25" customHeight="1" x14ac:dyDescent="0.2">
      <c r="A673" s="334"/>
      <c r="B673" s="334"/>
      <c r="C673" s="334"/>
      <c r="D673" s="335"/>
      <c r="E673" s="334"/>
      <c r="F673" s="335"/>
      <c r="G673" s="334"/>
      <c r="H673" s="334"/>
    </row>
    <row r="674" spans="1:8" ht="14.25" customHeight="1" x14ac:dyDescent="0.2">
      <c r="A674" s="334"/>
      <c r="B674" s="334"/>
      <c r="C674" s="334"/>
      <c r="D674" s="335"/>
      <c r="E674" s="334"/>
      <c r="F674" s="335"/>
      <c r="G674" s="334"/>
      <c r="H674" s="334"/>
    </row>
    <row r="675" spans="1:8" ht="14.25" customHeight="1" x14ac:dyDescent="0.2">
      <c r="A675" s="334"/>
      <c r="B675" s="334"/>
      <c r="C675" s="334"/>
      <c r="D675" s="335"/>
      <c r="E675" s="334"/>
      <c r="F675" s="335"/>
      <c r="G675" s="334"/>
      <c r="H675" s="334"/>
    </row>
    <row r="676" spans="1:8" ht="14.25" customHeight="1" x14ac:dyDescent="0.2">
      <c r="A676" s="334"/>
      <c r="B676" s="334"/>
      <c r="C676" s="334"/>
      <c r="D676" s="335"/>
      <c r="E676" s="334"/>
      <c r="F676" s="335"/>
      <c r="G676" s="334"/>
      <c r="H676" s="334"/>
    </row>
    <row r="677" spans="1:8" ht="14.25" customHeight="1" x14ac:dyDescent="0.2">
      <c r="A677" s="334"/>
      <c r="B677" s="334"/>
      <c r="C677" s="334"/>
      <c r="D677" s="335"/>
      <c r="E677" s="334"/>
      <c r="F677" s="335"/>
      <c r="G677" s="334"/>
      <c r="H677" s="334"/>
    </row>
    <row r="678" spans="1:8" ht="14.25" customHeight="1" x14ac:dyDescent="0.2">
      <c r="A678" s="334"/>
      <c r="B678" s="334"/>
      <c r="C678" s="334"/>
      <c r="D678" s="335"/>
      <c r="E678" s="334"/>
      <c r="F678" s="335"/>
      <c r="G678" s="334"/>
      <c r="H678" s="334"/>
    </row>
    <row r="679" spans="1:8" ht="14.25" customHeight="1" x14ac:dyDescent="0.2">
      <c r="A679" s="334"/>
      <c r="B679" s="334"/>
      <c r="C679" s="334"/>
      <c r="D679" s="335"/>
      <c r="E679" s="334"/>
      <c r="F679" s="335"/>
      <c r="G679" s="334"/>
      <c r="H679" s="334"/>
    </row>
    <row r="680" spans="1:8" ht="14.25" customHeight="1" x14ac:dyDescent="0.2">
      <c r="A680" s="334"/>
      <c r="B680" s="334"/>
      <c r="C680" s="334"/>
      <c r="D680" s="335"/>
      <c r="E680" s="334"/>
      <c r="F680" s="335"/>
      <c r="G680" s="334"/>
      <c r="H680" s="334"/>
    </row>
    <row r="681" spans="1:8" ht="14.25" customHeight="1" x14ac:dyDescent="0.2">
      <c r="A681" s="334"/>
      <c r="B681" s="334"/>
      <c r="C681" s="334"/>
      <c r="D681" s="335"/>
      <c r="E681" s="334"/>
      <c r="F681" s="335"/>
      <c r="G681" s="334"/>
      <c r="H681" s="334"/>
    </row>
    <row r="682" spans="1:8" ht="14.25" customHeight="1" x14ac:dyDescent="0.2">
      <c r="A682" s="334"/>
      <c r="B682" s="334"/>
      <c r="C682" s="334"/>
      <c r="D682" s="335"/>
      <c r="E682" s="334"/>
      <c r="F682" s="335"/>
      <c r="G682" s="334"/>
      <c r="H682" s="334"/>
    </row>
    <row r="683" spans="1:8" ht="14.25" customHeight="1" x14ac:dyDescent="0.2">
      <c r="A683" s="334"/>
      <c r="B683" s="334"/>
      <c r="C683" s="334"/>
      <c r="D683" s="335"/>
      <c r="E683" s="334"/>
      <c r="F683" s="335"/>
      <c r="G683" s="334"/>
      <c r="H683" s="334"/>
    </row>
    <row r="684" spans="1:8" ht="14.25" customHeight="1" x14ac:dyDescent="0.2">
      <c r="A684" s="334"/>
      <c r="B684" s="334"/>
      <c r="C684" s="334"/>
      <c r="D684" s="335"/>
      <c r="E684" s="334"/>
      <c r="F684" s="335"/>
      <c r="G684" s="334"/>
      <c r="H684" s="334"/>
    </row>
    <row r="685" spans="1:8" ht="14.25" customHeight="1" x14ac:dyDescent="0.2">
      <c r="A685" s="334"/>
      <c r="B685" s="334"/>
      <c r="C685" s="334"/>
      <c r="D685" s="335"/>
      <c r="E685" s="334"/>
      <c r="F685" s="335"/>
      <c r="G685" s="334"/>
      <c r="H685" s="334"/>
    </row>
    <row r="686" spans="1:8" ht="14.25" customHeight="1" x14ac:dyDescent="0.2">
      <c r="A686" s="334"/>
      <c r="B686" s="334"/>
      <c r="C686" s="334"/>
      <c r="D686" s="335"/>
      <c r="E686" s="334"/>
      <c r="F686" s="335"/>
      <c r="G686" s="334"/>
      <c r="H686" s="334"/>
    </row>
    <row r="687" spans="1:8" ht="14.25" customHeight="1" x14ac:dyDescent="0.2">
      <c r="A687" s="334"/>
      <c r="B687" s="334"/>
      <c r="C687" s="334"/>
      <c r="D687" s="335"/>
      <c r="E687" s="334"/>
      <c r="F687" s="335"/>
      <c r="G687" s="334"/>
      <c r="H687" s="334"/>
    </row>
    <row r="688" spans="1:8" ht="14.25" customHeight="1" x14ac:dyDescent="0.2">
      <c r="A688" s="334"/>
      <c r="B688" s="334"/>
      <c r="C688" s="334"/>
      <c r="D688" s="335"/>
      <c r="E688" s="334"/>
      <c r="F688" s="335"/>
      <c r="G688" s="334"/>
      <c r="H688" s="334"/>
    </row>
    <row r="689" spans="1:8" ht="14.25" customHeight="1" x14ac:dyDescent="0.2">
      <c r="A689" s="334"/>
      <c r="B689" s="334"/>
      <c r="C689" s="334"/>
      <c r="D689" s="335"/>
      <c r="E689" s="334"/>
      <c r="F689" s="335"/>
      <c r="G689" s="334"/>
      <c r="H689" s="334"/>
    </row>
    <row r="690" spans="1:8" ht="14.25" customHeight="1" x14ac:dyDescent="0.2">
      <c r="A690" s="334"/>
      <c r="B690" s="334"/>
      <c r="C690" s="334"/>
      <c r="D690" s="335"/>
      <c r="E690" s="334"/>
      <c r="F690" s="335"/>
      <c r="G690" s="334"/>
      <c r="H690" s="334"/>
    </row>
    <row r="691" spans="1:8" ht="14.25" customHeight="1" x14ac:dyDescent="0.2">
      <c r="A691" s="334"/>
      <c r="B691" s="334"/>
      <c r="C691" s="334"/>
      <c r="D691" s="335"/>
      <c r="E691" s="334"/>
      <c r="F691" s="335"/>
      <c r="G691" s="334"/>
      <c r="H691" s="334"/>
    </row>
    <row r="692" spans="1:8" ht="14.25" customHeight="1" x14ac:dyDescent="0.2">
      <c r="A692" s="334"/>
      <c r="B692" s="334"/>
      <c r="C692" s="334"/>
      <c r="D692" s="335"/>
      <c r="E692" s="334"/>
      <c r="F692" s="335"/>
      <c r="G692" s="334"/>
      <c r="H692" s="334"/>
    </row>
    <row r="693" spans="1:8" ht="14.25" customHeight="1" x14ac:dyDescent="0.2">
      <c r="A693" s="334"/>
      <c r="B693" s="334"/>
      <c r="C693" s="334"/>
      <c r="D693" s="335"/>
      <c r="E693" s="334"/>
      <c r="F693" s="335"/>
      <c r="G693" s="334"/>
      <c r="H693" s="334"/>
    </row>
    <row r="694" spans="1:8" ht="14.25" customHeight="1" x14ac:dyDescent="0.2">
      <c r="A694" s="334"/>
      <c r="B694" s="334"/>
      <c r="C694" s="334"/>
      <c r="D694" s="335"/>
      <c r="E694" s="334"/>
      <c r="F694" s="335"/>
      <c r="G694" s="334"/>
      <c r="H694" s="334"/>
    </row>
    <row r="695" spans="1:8" ht="14.25" customHeight="1" x14ac:dyDescent="0.2">
      <c r="A695" s="334"/>
      <c r="B695" s="334"/>
      <c r="C695" s="334"/>
      <c r="D695" s="335"/>
      <c r="E695" s="334"/>
      <c r="F695" s="335"/>
      <c r="G695" s="334"/>
      <c r="H695" s="334"/>
    </row>
    <row r="696" spans="1:8" ht="14.25" customHeight="1" x14ac:dyDescent="0.2">
      <c r="A696" s="334"/>
      <c r="B696" s="334"/>
      <c r="C696" s="334"/>
      <c r="D696" s="335"/>
      <c r="E696" s="334"/>
      <c r="F696" s="335"/>
      <c r="G696" s="334"/>
      <c r="H696" s="334"/>
    </row>
    <row r="697" spans="1:8" ht="14.25" customHeight="1" x14ac:dyDescent="0.2">
      <c r="A697" s="334"/>
      <c r="B697" s="334"/>
      <c r="C697" s="334"/>
      <c r="D697" s="335"/>
      <c r="E697" s="334"/>
      <c r="F697" s="335"/>
      <c r="G697" s="334"/>
      <c r="H697" s="334"/>
    </row>
    <row r="698" spans="1:8" ht="14.25" customHeight="1" x14ac:dyDescent="0.2">
      <c r="A698" s="334"/>
      <c r="B698" s="334"/>
      <c r="C698" s="334"/>
      <c r="D698" s="335"/>
      <c r="E698" s="334"/>
      <c r="F698" s="335"/>
      <c r="G698" s="334"/>
      <c r="H698" s="334"/>
    </row>
    <row r="699" spans="1:8" ht="14.25" customHeight="1" x14ac:dyDescent="0.2">
      <c r="A699" s="334"/>
      <c r="B699" s="334"/>
      <c r="C699" s="334"/>
      <c r="D699" s="335"/>
      <c r="E699" s="334"/>
      <c r="F699" s="335"/>
      <c r="G699" s="334"/>
      <c r="H699" s="334"/>
    </row>
    <row r="700" spans="1:8" ht="14.25" customHeight="1" x14ac:dyDescent="0.2">
      <c r="A700" s="334"/>
      <c r="B700" s="334"/>
      <c r="C700" s="334"/>
      <c r="D700" s="335"/>
      <c r="E700" s="334"/>
      <c r="F700" s="335"/>
      <c r="G700" s="334"/>
      <c r="H700" s="334"/>
    </row>
    <row r="701" spans="1:8" ht="14.25" customHeight="1" x14ac:dyDescent="0.2">
      <c r="A701" s="334"/>
      <c r="B701" s="334"/>
      <c r="C701" s="334"/>
      <c r="D701" s="335"/>
      <c r="E701" s="334"/>
      <c r="F701" s="335"/>
      <c r="G701" s="334"/>
      <c r="H701" s="334"/>
    </row>
    <row r="702" spans="1:8" ht="14.25" customHeight="1" x14ac:dyDescent="0.2">
      <c r="A702" s="334"/>
      <c r="B702" s="334"/>
      <c r="C702" s="334"/>
      <c r="D702" s="335"/>
      <c r="E702" s="334"/>
      <c r="F702" s="335"/>
      <c r="G702" s="334"/>
      <c r="H702" s="334"/>
    </row>
    <row r="703" spans="1:8" ht="14.25" customHeight="1" x14ac:dyDescent="0.2">
      <c r="A703" s="334"/>
      <c r="B703" s="334"/>
      <c r="C703" s="334"/>
      <c r="D703" s="335"/>
      <c r="E703" s="334"/>
      <c r="F703" s="335"/>
      <c r="G703" s="334"/>
      <c r="H703" s="334"/>
    </row>
    <row r="704" spans="1:8" ht="14.25" customHeight="1" x14ac:dyDescent="0.2">
      <c r="A704" s="334"/>
      <c r="B704" s="334"/>
      <c r="C704" s="334"/>
      <c r="D704" s="335"/>
      <c r="E704" s="334"/>
      <c r="F704" s="335"/>
      <c r="G704" s="334"/>
      <c r="H704" s="334"/>
    </row>
    <row r="705" spans="1:8" ht="14.25" customHeight="1" x14ac:dyDescent="0.2">
      <c r="A705" s="334"/>
      <c r="B705" s="334"/>
      <c r="C705" s="334"/>
      <c r="D705" s="335"/>
      <c r="E705" s="334"/>
      <c r="F705" s="335"/>
      <c r="G705" s="334"/>
      <c r="H705" s="334"/>
    </row>
    <row r="706" spans="1:8" ht="14.25" customHeight="1" x14ac:dyDescent="0.2">
      <c r="A706" s="334"/>
      <c r="B706" s="334"/>
      <c r="C706" s="334"/>
      <c r="D706" s="335"/>
      <c r="E706" s="334"/>
      <c r="F706" s="335"/>
      <c r="G706" s="334"/>
      <c r="H706" s="334"/>
    </row>
    <row r="707" spans="1:8" ht="14.25" customHeight="1" x14ac:dyDescent="0.2">
      <c r="A707" s="334"/>
      <c r="B707" s="334"/>
      <c r="C707" s="334"/>
      <c r="D707" s="335"/>
      <c r="E707" s="334"/>
      <c r="F707" s="335"/>
      <c r="G707" s="334"/>
      <c r="H707" s="334"/>
    </row>
    <row r="708" spans="1:8" ht="14.25" customHeight="1" x14ac:dyDescent="0.2">
      <c r="A708" s="334"/>
      <c r="B708" s="334"/>
      <c r="C708" s="334"/>
      <c r="D708" s="335"/>
      <c r="E708" s="334"/>
      <c r="F708" s="335"/>
      <c r="G708" s="334"/>
      <c r="H708" s="334"/>
    </row>
    <row r="709" spans="1:8" ht="14.25" customHeight="1" x14ac:dyDescent="0.2">
      <c r="A709" s="334"/>
      <c r="B709" s="334"/>
      <c r="C709" s="334"/>
      <c r="D709" s="335"/>
      <c r="E709" s="334"/>
      <c r="F709" s="335"/>
      <c r="G709" s="334"/>
      <c r="H709" s="334"/>
    </row>
    <row r="710" spans="1:8" ht="14.25" customHeight="1" x14ac:dyDescent="0.2">
      <c r="A710" s="334"/>
      <c r="B710" s="334"/>
      <c r="C710" s="334"/>
      <c r="D710" s="335"/>
      <c r="E710" s="334"/>
      <c r="F710" s="335"/>
      <c r="G710" s="334"/>
      <c r="H710" s="334"/>
    </row>
    <row r="711" spans="1:8" ht="14.25" customHeight="1" x14ac:dyDescent="0.2">
      <c r="A711" s="334"/>
      <c r="B711" s="334"/>
      <c r="C711" s="334"/>
      <c r="D711" s="335"/>
      <c r="E711" s="334"/>
      <c r="F711" s="335"/>
      <c r="G711" s="334"/>
      <c r="H711" s="334"/>
    </row>
    <row r="712" spans="1:8" ht="14.25" customHeight="1" x14ac:dyDescent="0.2">
      <c r="A712" s="334"/>
      <c r="B712" s="334"/>
      <c r="C712" s="334"/>
      <c r="D712" s="335"/>
      <c r="E712" s="334"/>
      <c r="F712" s="335"/>
      <c r="G712" s="334"/>
      <c r="H712" s="334"/>
    </row>
    <row r="713" spans="1:8" ht="14.25" customHeight="1" x14ac:dyDescent="0.2">
      <c r="A713" s="334"/>
      <c r="B713" s="334"/>
      <c r="C713" s="334"/>
      <c r="D713" s="335"/>
      <c r="E713" s="334"/>
      <c r="F713" s="335"/>
      <c r="G713" s="334"/>
      <c r="H713" s="334"/>
    </row>
    <row r="714" spans="1:8" ht="14.25" customHeight="1" x14ac:dyDescent="0.2">
      <c r="A714" s="334"/>
      <c r="B714" s="334"/>
      <c r="C714" s="334"/>
      <c r="D714" s="335"/>
      <c r="E714" s="334"/>
      <c r="F714" s="335"/>
      <c r="G714" s="334"/>
      <c r="H714" s="334"/>
    </row>
    <row r="715" spans="1:8" ht="14.25" customHeight="1" x14ac:dyDescent="0.2">
      <c r="A715" s="334"/>
      <c r="B715" s="334"/>
      <c r="C715" s="334"/>
      <c r="D715" s="335"/>
      <c r="E715" s="334"/>
      <c r="F715" s="335"/>
      <c r="G715" s="334"/>
      <c r="H715" s="334"/>
    </row>
    <row r="716" spans="1:8" ht="14.25" customHeight="1" x14ac:dyDescent="0.2">
      <c r="A716" s="334"/>
      <c r="B716" s="334"/>
      <c r="C716" s="334"/>
      <c r="D716" s="335"/>
      <c r="E716" s="334"/>
      <c r="F716" s="335"/>
      <c r="G716" s="334"/>
      <c r="H716" s="334"/>
    </row>
    <row r="717" spans="1:8" ht="14.25" customHeight="1" x14ac:dyDescent="0.2">
      <c r="A717" s="334"/>
      <c r="B717" s="334"/>
      <c r="C717" s="334"/>
      <c r="D717" s="335"/>
      <c r="E717" s="334"/>
      <c r="F717" s="335"/>
      <c r="G717" s="334"/>
      <c r="H717" s="334"/>
    </row>
    <row r="718" spans="1:8" ht="14.25" customHeight="1" x14ac:dyDescent="0.2">
      <c r="A718" s="334"/>
      <c r="B718" s="334"/>
      <c r="C718" s="334"/>
      <c r="D718" s="335"/>
      <c r="E718" s="334"/>
      <c r="F718" s="335"/>
      <c r="G718" s="334"/>
      <c r="H718" s="334"/>
    </row>
    <row r="719" spans="1:8" ht="14.25" customHeight="1" x14ac:dyDescent="0.2">
      <c r="A719" s="334"/>
      <c r="B719" s="334"/>
      <c r="C719" s="334"/>
      <c r="D719" s="335"/>
      <c r="E719" s="334"/>
      <c r="F719" s="335"/>
      <c r="G719" s="334"/>
      <c r="H719" s="334"/>
    </row>
    <row r="720" spans="1:8" ht="14.25" customHeight="1" x14ac:dyDescent="0.2">
      <c r="A720" s="334"/>
      <c r="B720" s="334"/>
      <c r="C720" s="334"/>
      <c r="D720" s="335"/>
      <c r="E720" s="334"/>
      <c r="F720" s="335"/>
      <c r="G720" s="334"/>
      <c r="H720" s="334"/>
    </row>
    <row r="721" spans="1:8" ht="14.25" customHeight="1" x14ac:dyDescent="0.2">
      <c r="A721" s="334"/>
      <c r="B721" s="334"/>
      <c r="C721" s="334"/>
      <c r="D721" s="335"/>
      <c r="E721" s="334"/>
      <c r="F721" s="335"/>
      <c r="G721" s="334"/>
      <c r="H721" s="334"/>
    </row>
    <row r="722" spans="1:8" ht="14.25" customHeight="1" x14ac:dyDescent="0.2">
      <c r="A722" s="334"/>
      <c r="B722" s="334"/>
      <c r="C722" s="334"/>
      <c r="D722" s="335"/>
      <c r="E722" s="334"/>
      <c r="F722" s="335"/>
      <c r="G722" s="334"/>
      <c r="H722" s="334"/>
    </row>
    <row r="723" spans="1:8" ht="14.25" customHeight="1" x14ac:dyDescent="0.2">
      <c r="A723" s="334"/>
      <c r="B723" s="334"/>
      <c r="C723" s="334"/>
      <c r="D723" s="335"/>
      <c r="E723" s="334"/>
      <c r="F723" s="335"/>
      <c r="G723" s="334"/>
      <c r="H723" s="334"/>
    </row>
    <row r="724" spans="1:8" ht="14.25" customHeight="1" x14ac:dyDescent="0.2">
      <c r="A724" s="334"/>
      <c r="B724" s="334"/>
      <c r="C724" s="334"/>
      <c r="D724" s="335"/>
      <c r="E724" s="334"/>
      <c r="F724" s="335"/>
      <c r="G724" s="334"/>
      <c r="H724" s="334"/>
    </row>
    <row r="725" spans="1:8" ht="14.25" customHeight="1" x14ac:dyDescent="0.2">
      <c r="A725" s="334"/>
      <c r="B725" s="334"/>
      <c r="C725" s="334"/>
      <c r="D725" s="335"/>
      <c r="E725" s="334"/>
      <c r="F725" s="335"/>
      <c r="G725" s="334"/>
      <c r="H725" s="334"/>
    </row>
    <row r="726" spans="1:8" ht="14.25" customHeight="1" x14ac:dyDescent="0.2">
      <c r="A726" s="334"/>
      <c r="B726" s="334"/>
      <c r="C726" s="334"/>
      <c r="D726" s="335"/>
      <c r="E726" s="334"/>
      <c r="F726" s="335"/>
      <c r="G726" s="334"/>
      <c r="H726" s="334"/>
    </row>
    <row r="727" spans="1:8" ht="14.25" customHeight="1" x14ac:dyDescent="0.2">
      <c r="A727" s="334"/>
      <c r="B727" s="334"/>
      <c r="C727" s="334"/>
      <c r="D727" s="335"/>
      <c r="E727" s="334"/>
      <c r="F727" s="335"/>
      <c r="G727" s="334"/>
      <c r="H727" s="334"/>
    </row>
    <row r="728" spans="1:8" ht="14.25" customHeight="1" x14ac:dyDescent="0.2">
      <c r="A728" s="334"/>
      <c r="B728" s="334"/>
      <c r="C728" s="334"/>
      <c r="D728" s="335"/>
      <c r="E728" s="334"/>
      <c r="F728" s="335"/>
      <c r="G728" s="334"/>
      <c r="H728" s="334"/>
    </row>
    <row r="729" spans="1:8" ht="14.25" customHeight="1" x14ac:dyDescent="0.2">
      <c r="A729" s="334"/>
      <c r="B729" s="334"/>
      <c r="C729" s="334"/>
      <c r="D729" s="335"/>
      <c r="E729" s="334"/>
      <c r="F729" s="335"/>
      <c r="G729" s="334"/>
      <c r="H729" s="334"/>
    </row>
    <row r="730" spans="1:8" ht="14.25" customHeight="1" x14ac:dyDescent="0.2">
      <c r="A730" s="334"/>
      <c r="B730" s="334"/>
      <c r="C730" s="334"/>
      <c r="D730" s="335"/>
      <c r="E730" s="334"/>
      <c r="F730" s="335"/>
      <c r="G730" s="334"/>
      <c r="H730" s="334"/>
    </row>
    <row r="731" spans="1:8" ht="14.25" customHeight="1" x14ac:dyDescent="0.2">
      <c r="A731" s="334"/>
      <c r="B731" s="334"/>
      <c r="C731" s="334"/>
      <c r="D731" s="335"/>
      <c r="E731" s="334"/>
      <c r="F731" s="335"/>
      <c r="G731" s="334"/>
      <c r="H731" s="334"/>
    </row>
    <row r="732" spans="1:8" ht="14.25" customHeight="1" x14ac:dyDescent="0.2">
      <c r="A732" s="334"/>
      <c r="B732" s="334"/>
      <c r="C732" s="334"/>
      <c r="D732" s="335"/>
      <c r="E732" s="334"/>
      <c r="F732" s="335"/>
      <c r="G732" s="334"/>
      <c r="H732" s="334"/>
    </row>
    <row r="733" spans="1:8" ht="14.25" customHeight="1" x14ac:dyDescent="0.2">
      <c r="A733" s="334"/>
      <c r="B733" s="334"/>
      <c r="C733" s="334"/>
      <c r="D733" s="335"/>
      <c r="E733" s="334"/>
      <c r="F733" s="335"/>
      <c r="G733" s="334"/>
      <c r="H733" s="334"/>
    </row>
    <row r="734" spans="1:8" ht="14.25" customHeight="1" x14ac:dyDescent="0.2">
      <c r="A734" s="334"/>
      <c r="B734" s="334"/>
      <c r="C734" s="334"/>
      <c r="D734" s="335"/>
      <c r="E734" s="334"/>
      <c r="F734" s="335"/>
      <c r="G734" s="334"/>
      <c r="H734" s="334"/>
    </row>
    <row r="735" spans="1:8" ht="14.25" customHeight="1" x14ac:dyDescent="0.2">
      <c r="A735" s="334"/>
      <c r="B735" s="334"/>
      <c r="C735" s="334"/>
      <c r="D735" s="335"/>
      <c r="E735" s="334"/>
      <c r="F735" s="335"/>
      <c r="G735" s="334"/>
      <c r="H735" s="334"/>
    </row>
    <row r="736" spans="1:8" ht="14.25" customHeight="1" x14ac:dyDescent="0.2">
      <c r="A736" s="334"/>
      <c r="B736" s="334"/>
      <c r="C736" s="334"/>
      <c r="D736" s="335"/>
      <c r="E736" s="334"/>
      <c r="F736" s="335"/>
      <c r="G736" s="334"/>
      <c r="H736" s="334"/>
    </row>
    <row r="737" spans="1:8" ht="14.25" customHeight="1" x14ac:dyDescent="0.2">
      <c r="A737" s="334"/>
      <c r="B737" s="334"/>
      <c r="C737" s="334"/>
      <c r="D737" s="335"/>
      <c r="E737" s="334"/>
      <c r="F737" s="335"/>
      <c r="G737" s="334"/>
      <c r="H737" s="334"/>
    </row>
    <row r="738" spans="1:8" ht="14.25" customHeight="1" x14ac:dyDescent="0.2">
      <c r="A738" s="334"/>
      <c r="B738" s="334"/>
      <c r="C738" s="334"/>
      <c r="D738" s="335"/>
      <c r="E738" s="334"/>
      <c r="F738" s="335"/>
      <c r="G738" s="334"/>
      <c r="H738" s="334"/>
    </row>
    <row r="739" spans="1:8" ht="14.25" customHeight="1" x14ac:dyDescent="0.2">
      <c r="A739" s="334"/>
      <c r="B739" s="334"/>
      <c r="C739" s="334"/>
      <c r="D739" s="335"/>
      <c r="E739" s="334"/>
      <c r="F739" s="335"/>
      <c r="G739" s="334"/>
      <c r="H739" s="334"/>
    </row>
    <row r="740" spans="1:8" ht="14.25" customHeight="1" x14ac:dyDescent="0.2">
      <c r="A740" s="334"/>
      <c r="B740" s="334"/>
      <c r="C740" s="334"/>
      <c r="D740" s="335"/>
      <c r="E740" s="334"/>
      <c r="F740" s="335"/>
      <c r="G740" s="334"/>
      <c r="H740" s="334"/>
    </row>
    <row r="741" spans="1:8" ht="14.25" customHeight="1" x14ac:dyDescent="0.2">
      <c r="A741" s="334"/>
      <c r="B741" s="334"/>
      <c r="C741" s="334"/>
      <c r="D741" s="335"/>
      <c r="E741" s="334"/>
      <c r="F741" s="335"/>
      <c r="G741" s="334"/>
      <c r="H741" s="334"/>
    </row>
    <row r="742" spans="1:8" ht="14.25" customHeight="1" x14ac:dyDescent="0.2">
      <c r="A742" s="334"/>
      <c r="B742" s="334"/>
      <c r="C742" s="334"/>
      <c r="D742" s="335"/>
      <c r="E742" s="334"/>
      <c r="F742" s="335"/>
      <c r="G742" s="334"/>
      <c r="H742" s="334"/>
    </row>
    <row r="743" spans="1:8" ht="14.25" customHeight="1" x14ac:dyDescent="0.2">
      <c r="A743" s="334"/>
      <c r="B743" s="334"/>
      <c r="C743" s="334"/>
      <c r="D743" s="335"/>
      <c r="E743" s="334"/>
      <c r="F743" s="335"/>
      <c r="G743" s="334"/>
      <c r="H743" s="334"/>
    </row>
    <row r="744" spans="1:8" ht="14.25" customHeight="1" x14ac:dyDescent="0.2">
      <c r="A744" s="334"/>
      <c r="B744" s="334"/>
      <c r="C744" s="334"/>
      <c r="D744" s="335"/>
      <c r="E744" s="334"/>
      <c r="F744" s="335"/>
      <c r="G744" s="334"/>
      <c r="H744" s="334"/>
    </row>
    <row r="745" spans="1:8" ht="14.25" customHeight="1" x14ac:dyDescent="0.2">
      <c r="A745" s="334"/>
      <c r="B745" s="334"/>
      <c r="C745" s="334"/>
      <c r="D745" s="335"/>
      <c r="E745" s="334"/>
      <c r="F745" s="335"/>
      <c r="G745" s="334"/>
      <c r="H745" s="334"/>
    </row>
    <row r="746" spans="1:8" ht="14.25" customHeight="1" x14ac:dyDescent="0.2">
      <c r="A746" s="334"/>
      <c r="B746" s="334"/>
      <c r="C746" s="334"/>
      <c r="D746" s="335"/>
      <c r="E746" s="334"/>
      <c r="F746" s="335"/>
      <c r="G746" s="334"/>
      <c r="H746" s="334"/>
    </row>
    <row r="747" spans="1:8" ht="14.25" customHeight="1" x14ac:dyDescent="0.2">
      <c r="A747" s="334"/>
      <c r="B747" s="334"/>
      <c r="C747" s="334"/>
      <c r="D747" s="335"/>
      <c r="E747" s="334"/>
      <c r="F747" s="335"/>
      <c r="G747" s="334"/>
      <c r="H747" s="334"/>
    </row>
    <row r="748" spans="1:8" ht="14.25" customHeight="1" x14ac:dyDescent="0.2">
      <c r="A748" s="334"/>
      <c r="B748" s="334"/>
      <c r="C748" s="334"/>
      <c r="D748" s="335"/>
      <c r="E748" s="334"/>
      <c r="F748" s="335"/>
      <c r="G748" s="334"/>
      <c r="H748" s="334"/>
    </row>
    <row r="749" spans="1:8" ht="14.25" customHeight="1" x14ac:dyDescent="0.2">
      <c r="A749" s="334"/>
      <c r="B749" s="334"/>
      <c r="C749" s="334"/>
      <c r="D749" s="335"/>
      <c r="E749" s="334"/>
      <c r="F749" s="335"/>
      <c r="G749" s="334"/>
      <c r="H749" s="334"/>
    </row>
    <row r="750" spans="1:8" ht="14.25" customHeight="1" x14ac:dyDescent="0.2">
      <c r="A750" s="334"/>
      <c r="B750" s="334"/>
      <c r="C750" s="334"/>
      <c r="D750" s="335"/>
      <c r="E750" s="334"/>
      <c r="F750" s="335"/>
      <c r="G750" s="334"/>
      <c r="H750" s="334"/>
    </row>
    <row r="751" spans="1:8" ht="14.25" customHeight="1" x14ac:dyDescent="0.2">
      <c r="A751" s="334"/>
      <c r="B751" s="334"/>
      <c r="C751" s="334"/>
      <c r="D751" s="335"/>
      <c r="E751" s="334"/>
      <c r="F751" s="335"/>
      <c r="G751" s="334"/>
      <c r="H751" s="334"/>
    </row>
    <row r="752" spans="1:8" ht="14.25" customHeight="1" x14ac:dyDescent="0.2">
      <c r="A752" s="334"/>
      <c r="B752" s="334"/>
      <c r="C752" s="334"/>
      <c r="D752" s="335"/>
      <c r="E752" s="334"/>
      <c r="F752" s="335"/>
      <c r="G752" s="334"/>
      <c r="H752" s="334"/>
    </row>
    <row r="753" spans="1:8" ht="14.25" customHeight="1" x14ac:dyDescent="0.2">
      <c r="A753" s="334"/>
      <c r="B753" s="334"/>
      <c r="C753" s="334"/>
      <c r="D753" s="335"/>
      <c r="E753" s="334"/>
      <c r="F753" s="335"/>
      <c r="G753" s="334"/>
      <c r="H753" s="334"/>
    </row>
    <row r="754" spans="1:8" ht="14.25" customHeight="1" x14ac:dyDescent="0.2">
      <c r="A754" s="334"/>
      <c r="B754" s="334"/>
      <c r="C754" s="334"/>
      <c r="D754" s="335"/>
      <c r="E754" s="334"/>
      <c r="F754" s="335"/>
      <c r="G754" s="334"/>
      <c r="H754" s="334"/>
    </row>
    <row r="755" spans="1:8" ht="14.25" customHeight="1" x14ac:dyDescent="0.2">
      <c r="A755" s="334"/>
      <c r="B755" s="334"/>
      <c r="C755" s="334"/>
      <c r="D755" s="335"/>
      <c r="E755" s="334"/>
      <c r="F755" s="335"/>
      <c r="G755" s="334"/>
      <c r="H755" s="334"/>
    </row>
    <row r="756" spans="1:8" ht="14.25" customHeight="1" x14ac:dyDescent="0.2">
      <c r="A756" s="334"/>
      <c r="B756" s="334"/>
      <c r="C756" s="334"/>
      <c r="D756" s="335"/>
      <c r="E756" s="334"/>
      <c r="F756" s="335"/>
      <c r="G756" s="334"/>
      <c r="H756" s="334"/>
    </row>
    <row r="757" spans="1:8" ht="14.25" customHeight="1" x14ac:dyDescent="0.2">
      <c r="A757" s="334"/>
      <c r="B757" s="334"/>
      <c r="C757" s="334"/>
      <c r="D757" s="335"/>
      <c r="E757" s="334"/>
      <c r="F757" s="335"/>
      <c r="G757" s="334"/>
      <c r="H757" s="334"/>
    </row>
    <row r="758" spans="1:8" ht="14.25" customHeight="1" x14ac:dyDescent="0.2">
      <c r="A758" s="334"/>
      <c r="B758" s="334"/>
      <c r="C758" s="334"/>
      <c r="D758" s="335"/>
      <c r="E758" s="334"/>
      <c r="F758" s="335"/>
      <c r="G758" s="334"/>
      <c r="H758" s="334"/>
    </row>
    <row r="759" spans="1:8" ht="14.25" customHeight="1" x14ac:dyDescent="0.2">
      <c r="A759" s="334"/>
      <c r="B759" s="334"/>
      <c r="C759" s="334"/>
      <c r="D759" s="335"/>
      <c r="E759" s="334"/>
      <c r="F759" s="335"/>
      <c r="G759" s="334"/>
      <c r="H759" s="334"/>
    </row>
    <row r="760" spans="1:8" ht="14.25" customHeight="1" x14ac:dyDescent="0.2">
      <c r="A760" s="334"/>
      <c r="B760" s="334"/>
      <c r="C760" s="334"/>
      <c r="D760" s="335"/>
      <c r="E760" s="334"/>
      <c r="F760" s="335"/>
      <c r="G760" s="334"/>
      <c r="H760" s="334"/>
    </row>
    <row r="761" spans="1:8" ht="14.25" customHeight="1" x14ac:dyDescent="0.2">
      <c r="A761" s="334"/>
      <c r="B761" s="334"/>
      <c r="C761" s="334"/>
      <c r="D761" s="335"/>
      <c r="E761" s="334"/>
      <c r="F761" s="335"/>
      <c r="G761" s="334"/>
      <c r="H761" s="334"/>
    </row>
    <row r="762" spans="1:8" ht="14.25" customHeight="1" x14ac:dyDescent="0.2">
      <c r="A762" s="334"/>
      <c r="B762" s="334"/>
      <c r="C762" s="334"/>
      <c r="D762" s="335"/>
      <c r="E762" s="334"/>
      <c r="F762" s="335"/>
      <c r="G762" s="334"/>
      <c r="H762" s="334"/>
    </row>
    <row r="763" spans="1:8" ht="14.25" customHeight="1" x14ac:dyDescent="0.2">
      <c r="A763" s="334"/>
      <c r="B763" s="334"/>
      <c r="C763" s="334"/>
      <c r="D763" s="335"/>
      <c r="E763" s="334"/>
      <c r="F763" s="335"/>
      <c r="G763" s="334"/>
      <c r="H763" s="334"/>
    </row>
    <row r="764" spans="1:8" ht="14.25" customHeight="1" x14ac:dyDescent="0.2">
      <c r="A764" s="334"/>
      <c r="B764" s="334"/>
      <c r="C764" s="334"/>
      <c r="D764" s="335"/>
      <c r="E764" s="334"/>
      <c r="F764" s="335"/>
      <c r="G764" s="334"/>
      <c r="H764" s="334"/>
    </row>
    <row r="765" spans="1:8" ht="14.25" customHeight="1" x14ac:dyDescent="0.2">
      <c r="A765" s="334"/>
      <c r="B765" s="334"/>
      <c r="C765" s="334"/>
      <c r="D765" s="335"/>
      <c r="E765" s="334"/>
      <c r="F765" s="335"/>
      <c r="G765" s="334"/>
      <c r="H765" s="334"/>
    </row>
    <row r="766" spans="1:8" ht="14.25" customHeight="1" x14ac:dyDescent="0.2">
      <c r="A766" s="334"/>
      <c r="B766" s="334"/>
      <c r="C766" s="334"/>
      <c r="D766" s="335"/>
      <c r="E766" s="334"/>
      <c r="F766" s="335"/>
      <c r="G766" s="334"/>
      <c r="H766" s="334"/>
    </row>
    <row r="767" spans="1:8" ht="14.25" customHeight="1" x14ac:dyDescent="0.2">
      <c r="A767" s="334"/>
      <c r="B767" s="334"/>
      <c r="C767" s="334"/>
      <c r="D767" s="335"/>
      <c r="E767" s="334"/>
      <c r="F767" s="335"/>
      <c r="G767" s="334"/>
      <c r="H767" s="334"/>
    </row>
    <row r="768" spans="1:8" ht="14.25" customHeight="1" x14ac:dyDescent="0.2">
      <c r="A768" s="334"/>
      <c r="B768" s="334"/>
      <c r="C768" s="334"/>
      <c r="D768" s="335"/>
      <c r="E768" s="334"/>
      <c r="F768" s="335"/>
      <c r="G768" s="334"/>
      <c r="H768" s="334"/>
    </row>
    <row r="769" spans="1:8" ht="14.25" customHeight="1" x14ac:dyDescent="0.2">
      <c r="A769" s="334"/>
      <c r="B769" s="334"/>
      <c r="C769" s="334"/>
      <c r="D769" s="335"/>
      <c r="E769" s="334"/>
      <c r="F769" s="335"/>
      <c r="G769" s="334"/>
      <c r="H769" s="334"/>
    </row>
    <row r="770" spans="1:8" ht="14.25" customHeight="1" x14ac:dyDescent="0.2">
      <c r="A770" s="334"/>
      <c r="B770" s="334"/>
      <c r="C770" s="334"/>
      <c r="D770" s="335"/>
      <c r="E770" s="334"/>
      <c r="F770" s="335"/>
      <c r="G770" s="334"/>
      <c r="H770" s="334"/>
    </row>
    <row r="771" spans="1:8" ht="14.25" customHeight="1" x14ac:dyDescent="0.2">
      <c r="A771" s="334"/>
      <c r="B771" s="334"/>
      <c r="C771" s="334"/>
      <c r="D771" s="335"/>
      <c r="E771" s="334"/>
      <c r="F771" s="335"/>
      <c r="G771" s="334"/>
      <c r="H771" s="334"/>
    </row>
    <row r="772" spans="1:8" ht="14.25" customHeight="1" x14ac:dyDescent="0.2">
      <c r="A772" s="334"/>
      <c r="B772" s="334"/>
      <c r="C772" s="334"/>
      <c r="D772" s="335"/>
      <c r="E772" s="334"/>
      <c r="F772" s="335"/>
      <c r="G772" s="334"/>
      <c r="H772" s="334"/>
    </row>
    <row r="773" spans="1:8" ht="14.25" customHeight="1" x14ac:dyDescent="0.2">
      <c r="A773" s="334"/>
      <c r="B773" s="334"/>
      <c r="C773" s="334"/>
      <c r="D773" s="335"/>
      <c r="E773" s="334"/>
      <c r="F773" s="335"/>
      <c r="G773" s="334"/>
      <c r="H773" s="334"/>
    </row>
    <row r="774" spans="1:8" ht="14.25" customHeight="1" x14ac:dyDescent="0.2">
      <c r="A774" s="334"/>
      <c r="B774" s="334"/>
      <c r="C774" s="334"/>
      <c r="D774" s="335"/>
      <c r="E774" s="334"/>
      <c r="F774" s="335"/>
      <c r="G774" s="334"/>
      <c r="H774" s="334"/>
    </row>
    <row r="775" spans="1:8" ht="14.25" customHeight="1" x14ac:dyDescent="0.2">
      <c r="A775" s="334"/>
      <c r="B775" s="334"/>
      <c r="C775" s="334"/>
      <c r="D775" s="335"/>
      <c r="E775" s="334"/>
      <c r="F775" s="335"/>
      <c r="G775" s="334"/>
      <c r="H775" s="334"/>
    </row>
    <row r="776" spans="1:8" ht="14.25" customHeight="1" x14ac:dyDescent="0.2">
      <c r="A776" s="334"/>
      <c r="B776" s="334"/>
      <c r="C776" s="334"/>
      <c r="D776" s="335"/>
      <c r="E776" s="334"/>
      <c r="F776" s="335"/>
      <c r="G776" s="334"/>
      <c r="H776" s="334"/>
    </row>
    <row r="777" spans="1:8" ht="14.25" customHeight="1" x14ac:dyDescent="0.2">
      <c r="A777" s="334"/>
      <c r="B777" s="334"/>
      <c r="C777" s="334"/>
      <c r="D777" s="335"/>
      <c r="E777" s="334"/>
      <c r="F777" s="335"/>
      <c r="G777" s="334"/>
      <c r="H777" s="334"/>
    </row>
    <row r="778" spans="1:8" ht="14.25" customHeight="1" x14ac:dyDescent="0.2">
      <c r="A778" s="334"/>
      <c r="B778" s="334"/>
      <c r="C778" s="334"/>
      <c r="D778" s="335"/>
      <c r="E778" s="334"/>
      <c r="F778" s="335"/>
      <c r="G778" s="334"/>
      <c r="H778" s="334"/>
    </row>
    <row r="779" spans="1:8" ht="14.25" customHeight="1" x14ac:dyDescent="0.2">
      <c r="A779" s="334"/>
      <c r="B779" s="334"/>
      <c r="C779" s="334"/>
      <c r="D779" s="335"/>
      <c r="E779" s="334"/>
      <c r="F779" s="335"/>
      <c r="G779" s="334"/>
      <c r="H779" s="334"/>
    </row>
    <row r="780" spans="1:8" ht="14.25" customHeight="1" x14ac:dyDescent="0.2">
      <c r="A780" s="334"/>
      <c r="B780" s="334"/>
      <c r="C780" s="334"/>
      <c r="D780" s="335"/>
      <c r="E780" s="334"/>
      <c r="F780" s="335"/>
      <c r="G780" s="334"/>
      <c r="H780" s="334"/>
    </row>
    <row r="781" spans="1:8" ht="14.25" customHeight="1" x14ac:dyDescent="0.2">
      <c r="A781" s="334"/>
      <c r="B781" s="334"/>
      <c r="C781" s="334"/>
      <c r="D781" s="335"/>
      <c r="E781" s="334"/>
      <c r="F781" s="335"/>
      <c r="G781" s="334"/>
      <c r="H781" s="334"/>
    </row>
    <row r="782" spans="1:8" ht="14.25" customHeight="1" x14ac:dyDescent="0.2">
      <c r="A782" s="334"/>
      <c r="B782" s="334"/>
      <c r="C782" s="334"/>
      <c r="D782" s="335"/>
      <c r="E782" s="334"/>
      <c r="F782" s="335"/>
      <c r="G782" s="334"/>
      <c r="H782" s="334"/>
    </row>
    <row r="783" spans="1:8" ht="14.25" customHeight="1" x14ac:dyDescent="0.2">
      <c r="A783" s="334"/>
      <c r="B783" s="334"/>
      <c r="C783" s="334"/>
      <c r="D783" s="335"/>
      <c r="E783" s="334"/>
      <c r="F783" s="335"/>
      <c r="G783" s="334"/>
      <c r="H783" s="334"/>
    </row>
    <row r="784" spans="1:8" ht="14.25" customHeight="1" x14ac:dyDescent="0.2">
      <c r="A784" s="334"/>
      <c r="B784" s="334"/>
      <c r="C784" s="334"/>
      <c r="D784" s="335"/>
      <c r="E784" s="334"/>
      <c r="F784" s="335"/>
      <c r="G784" s="334"/>
      <c r="H784" s="334"/>
    </row>
    <row r="785" spans="1:8" ht="14.25" customHeight="1" x14ac:dyDescent="0.2">
      <c r="A785" s="334"/>
      <c r="B785" s="334"/>
      <c r="C785" s="334"/>
      <c r="D785" s="335"/>
      <c r="E785" s="334"/>
      <c r="F785" s="335"/>
      <c r="G785" s="334"/>
      <c r="H785" s="334"/>
    </row>
    <row r="786" spans="1:8" ht="14.25" customHeight="1" x14ac:dyDescent="0.2">
      <c r="A786" s="334"/>
      <c r="B786" s="334"/>
      <c r="C786" s="334"/>
      <c r="D786" s="335"/>
      <c r="E786" s="334"/>
      <c r="F786" s="335"/>
      <c r="G786" s="334"/>
      <c r="H786" s="334"/>
    </row>
    <row r="787" spans="1:8" ht="14.25" customHeight="1" x14ac:dyDescent="0.2">
      <c r="A787" s="334"/>
      <c r="B787" s="334"/>
      <c r="C787" s="334"/>
      <c r="D787" s="335"/>
      <c r="E787" s="334"/>
      <c r="F787" s="335"/>
      <c r="G787" s="334"/>
      <c r="H787" s="334"/>
    </row>
    <row r="788" spans="1:8" ht="14.25" customHeight="1" x14ac:dyDescent="0.2">
      <c r="A788" s="334"/>
      <c r="B788" s="334"/>
      <c r="C788" s="334"/>
      <c r="D788" s="335"/>
      <c r="E788" s="334"/>
      <c r="F788" s="335"/>
      <c r="G788" s="334"/>
      <c r="H788" s="334"/>
    </row>
    <row r="789" spans="1:8" ht="14.25" customHeight="1" x14ac:dyDescent="0.2">
      <c r="A789" s="334"/>
      <c r="B789" s="334"/>
      <c r="C789" s="334"/>
      <c r="D789" s="335"/>
      <c r="E789" s="334"/>
      <c r="F789" s="335"/>
      <c r="G789" s="334"/>
      <c r="H789" s="334"/>
    </row>
    <row r="790" spans="1:8" ht="14.25" customHeight="1" x14ac:dyDescent="0.2">
      <c r="A790" s="334"/>
      <c r="B790" s="334"/>
      <c r="C790" s="334"/>
      <c r="D790" s="335"/>
      <c r="E790" s="334"/>
      <c r="F790" s="335"/>
      <c r="G790" s="334"/>
      <c r="H790" s="334"/>
    </row>
    <row r="791" spans="1:8" ht="14.25" customHeight="1" x14ac:dyDescent="0.2">
      <c r="A791" s="334"/>
      <c r="B791" s="334"/>
      <c r="C791" s="334"/>
      <c r="D791" s="335"/>
      <c r="E791" s="334"/>
      <c r="F791" s="335"/>
      <c r="G791" s="334"/>
      <c r="H791" s="334"/>
    </row>
    <row r="792" spans="1:8" ht="14.25" customHeight="1" x14ac:dyDescent="0.2">
      <c r="A792" s="334"/>
      <c r="B792" s="334"/>
      <c r="C792" s="334"/>
      <c r="D792" s="335"/>
      <c r="E792" s="334"/>
      <c r="F792" s="335"/>
      <c r="G792" s="334"/>
      <c r="H792" s="334"/>
    </row>
    <row r="793" spans="1:8" ht="14.25" customHeight="1" x14ac:dyDescent="0.2">
      <c r="A793" s="334"/>
      <c r="B793" s="334"/>
      <c r="C793" s="334"/>
      <c r="D793" s="335"/>
      <c r="E793" s="334"/>
      <c r="F793" s="335"/>
      <c r="G793" s="334"/>
      <c r="H793" s="334"/>
    </row>
    <row r="794" spans="1:8" ht="14.25" customHeight="1" x14ac:dyDescent="0.2">
      <c r="A794" s="334"/>
      <c r="B794" s="334"/>
      <c r="C794" s="334"/>
      <c r="D794" s="335"/>
      <c r="E794" s="334"/>
      <c r="F794" s="335"/>
      <c r="G794" s="334"/>
      <c r="H794" s="334"/>
    </row>
    <row r="795" spans="1:8" ht="14.25" customHeight="1" x14ac:dyDescent="0.2">
      <c r="A795" s="334"/>
      <c r="B795" s="334"/>
      <c r="C795" s="334"/>
      <c r="D795" s="335"/>
      <c r="E795" s="334"/>
      <c r="F795" s="335"/>
      <c r="G795" s="334"/>
      <c r="H795" s="334"/>
    </row>
    <row r="796" spans="1:8" ht="14.25" customHeight="1" x14ac:dyDescent="0.2">
      <c r="A796" s="334"/>
      <c r="B796" s="334"/>
      <c r="C796" s="334"/>
      <c r="D796" s="335"/>
      <c r="E796" s="334"/>
      <c r="F796" s="335"/>
      <c r="G796" s="334"/>
      <c r="H796" s="334"/>
    </row>
    <row r="797" spans="1:8" ht="14.25" customHeight="1" x14ac:dyDescent="0.2">
      <c r="A797" s="334"/>
      <c r="B797" s="334"/>
      <c r="C797" s="334"/>
      <c r="D797" s="335"/>
      <c r="E797" s="334"/>
      <c r="F797" s="335"/>
      <c r="G797" s="334"/>
      <c r="H797" s="334"/>
    </row>
    <row r="798" spans="1:8" ht="14.25" customHeight="1" x14ac:dyDescent="0.2">
      <c r="A798" s="334"/>
      <c r="B798" s="334"/>
      <c r="C798" s="334"/>
      <c r="D798" s="335"/>
      <c r="E798" s="334"/>
      <c r="F798" s="335"/>
      <c r="G798" s="334"/>
      <c r="H798" s="334"/>
    </row>
    <row r="799" spans="1:8" ht="14.25" customHeight="1" x14ac:dyDescent="0.2">
      <c r="A799" s="334"/>
      <c r="B799" s="334"/>
      <c r="C799" s="334"/>
      <c r="D799" s="335"/>
      <c r="E799" s="334"/>
      <c r="F799" s="335"/>
      <c r="G799" s="334"/>
      <c r="H799" s="334"/>
    </row>
    <row r="800" spans="1:8" ht="14.25" customHeight="1" x14ac:dyDescent="0.2">
      <c r="A800" s="334"/>
      <c r="B800" s="334"/>
      <c r="C800" s="334"/>
      <c r="D800" s="335"/>
      <c r="E800" s="334"/>
      <c r="F800" s="335"/>
      <c r="G800" s="334"/>
      <c r="H800" s="334"/>
    </row>
    <row r="801" spans="1:8" ht="14.25" customHeight="1" x14ac:dyDescent="0.2">
      <c r="A801" s="334"/>
      <c r="B801" s="334"/>
      <c r="C801" s="334"/>
      <c r="D801" s="335"/>
      <c r="E801" s="334"/>
      <c r="F801" s="335"/>
      <c r="G801" s="334"/>
      <c r="H801" s="334"/>
    </row>
    <row r="802" spans="1:8" ht="14.25" customHeight="1" x14ac:dyDescent="0.2">
      <c r="A802" s="334"/>
      <c r="B802" s="334"/>
      <c r="C802" s="334"/>
      <c r="D802" s="335"/>
      <c r="E802" s="334"/>
      <c r="F802" s="335"/>
      <c r="G802" s="334"/>
      <c r="H802" s="334"/>
    </row>
    <row r="803" spans="1:8" ht="14.25" customHeight="1" x14ac:dyDescent="0.2">
      <c r="A803" s="334"/>
      <c r="B803" s="334"/>
      <c r="C803" s="334"/>
      <c r="D803" s="335"/>
      <c r="E803" s="334"/>
      <c r="F803" s="335"/>
      <c r="G803" s="334"/>
      <c r="H803" s="334"/>
    </row>
    <row r="804" spans="1:8" ht="14.25" customHeight="1" x14ac:dyDescent="0.2">
      <c r="A804" s="334"/>
      <c r="B804" s="334"/>
      <c r="C804" s="334"/>
      <c r="D804" s="335"/>
      <c r="E804" s="334"/>
      <c r="F804" s="335"/>
      <c r="G804" s="334"/>
      <c r="H804" s="334"/>
    </row>
    <row r="805" spans="1:8" ht="14.25" customHeight="1" x14ac:dyDescent="0.2">
      <c r="A805" s="334"/>
      <c r="B805" s="334"/>
      <c r="C805" s="334"/>
      <c r="D805" s="335"/>
      <c r="E805" s="334"/>
      <c r="F805" s="335"/>
      <c r="G805" s="334"/>
      <c r="H805" s="334"/>
    </row>
    <row r="806" spans="1:8" ht="14.25" customHeight="1" x14ac:dyDescent="0.2">
      <c r="A806" s="334"/>
      <c r="B806" s="334"/>
      <c r="C806" s="334"/>
      <c r="D806" s="335"/>
      <c r="E806" s="334"/>
      <c r="F806" s="335"/>
      <c r="G806" s="334"/>
      <c r="H806" s="334"/>
    </row>
    <row r="807" spans="1:8" ht="14.25" customHeight="1" x14ac:dyDescent="0.2">
      <c r="A807" s="334"/>
      <c r="B807" s="334"/>
      <c r="C807" s="334"/>
      <c r="D807" s="335"/>
      <c r="E807" s="334"/>
      <c r="F807" s="335"/>
      <c r="G807" s="334"/>
      <c r="H807" s="334"/>
    </row>
    <row r="808" spans="1:8" ht="14.25" customHeight="1" x14ac:dyDescent="0.2">
      <c r="A808" s="334"/>
      <c r="B808" s="334"/>
      <c r="C808" s="334"/>
      <c r="D808" s="335"/>
      <c r="E808" s="334"/>
      <c r="F808" s="335"/>
      <c r="G808" s="334"/>
      <c r="H808" s="334"/>
    </row>
    <row r="809" spans="1:8" ht="14.25" customHeight="1" x14ac:dyDescent="0.2">
      <c r="A809" s="334"/>
      <c r="B809" s="334"/>
      <c r="C809" s="334"/>
      <c r="D809" s="335"/>
      <c r="E809" s="334"/>
      <c r="F809" s="335"/>
      <c r="G809" s="334"/>
      <c r="H809" s="334"/>
    </row>
    <row r="810" spans="1:8" ht="14.25" customHeight="1" x14ac:dyDescent="0.2">
      <c r="A810" s="334"/>
      <c r="B810" s="334"/>
      <c r="C810" s="334"/>
      <c r="D810" s="335"/>
      <c r="E810" s="334"/>
      <c r="F810" s="335"/>
      <c r="G810" s="334"/>
      <c r="H810" s="334"/>
    </row>
    <row r="811" spans="1:8" ht="14.25" customHeight="1" x14ac:dyDescent="0.2">
      <c r="A811" s="334"/>
      <c r="B811" s="334"/>
      <c r="C811" s="334"/>
      <c r="D811" s="335"/>
      <c r="E811" s="334"/>
      <c r="F811" s="335"/>
      <c r="G811" s="334"/>
      <c r="H811" s="334"/>
    </row>
    <row r="812" spans="1:8" ht="14.25" customHeight="1" x14ac:dyDescent="0.2">
      <c r="A812" s="334"/>
      <c r="B812" s="334"/>
      <c r="C812" s="334"/>
      <c r="D812" s="335"/>
      <c r="E812" s="334"/>
      <c r="F812" s="335"/>
      <c r="G812" s="334"/>
      <c r="H812" s="334"/>
    </row>
    <row r="813" spans="1:8" ht="14.25" customHeight="1" x14ac:dyDescent="0.2">
      <c r="A813" s="334"/>
      <c r="B813" s="334"/>
      <c r="C813" s="334"/>
      <c r="D813" s="335"/>
      <c r="E813" s="334"/>
      <c r="F813" s="335"/>
      <c r="G813" s="334"/>
      <c r="H813" s="334"/>
    </row>
    <row r="814" spans="1:8" ht="14.25" customHeight="1" x14ac:dyDescent="0.2">
      <c r="A814" s="334"/>
      <c r="B814" s="334"/>
      <c r="C814" s="334"/>
      <c r="D814" s="335"/>
      <c r="E814" s="334"/>
      <c r="F814" s="335"/>
      <c r="G814" s="334"/>
      <c r="H814" s="334"/>
    </row>
    <row r="815" spans="1:8" ht="14.25" customHeight="1" x14ac:dyDescent="0.2">
      <c r="A815" s="334"/>
      <c r="B815" s="334"/>
      <c r="C815" s="334"/>
      <c r="D815" s="335"/>
      <c r="E815" s="334"/>
      <c r="F815" s="335"/>
      <c r="G815" s="334"/>
      <c r="H815" s="334"/>
    </row>
    <row r="816" spans="1:8" ht="14.25" customHeight="1" x14ac:dyDescent="0.2">
      <c r="A816" s="334"/>
      <c r="B816" s="334"/>
      <c r="C816" s="334"/>
      <c r="D816" s="335"/>
      <c r="E816" s="334"/>
      <c r="F816" s="335"/>
      <c r="G816" s="334"/>
      <c r="H816" s="334"/>
    </row>
    <row r="817" spans="1:8" ht="14.25" customHeight="1" x14ac:dyDescent="0.2">
      <c r="A817" s="334"/>
      <c r="B817" s="334"/>
      <c r="C817" s="334"/>
      <c r="D817" s="335"/>
      <c r="E817" s="334"/>
      <c r="F817" s="335"/>
      <c r="G817" s="334"/>
      <c r="H817" s="334"/>
    </row>
    <row r="818" spans="1:8" ht="14.25" customHeight="1" x14ac:dyDescent="0.2">
      <c r="A818" s="334"/>
      <c r="B818" s="334"/>
      <c r="C818" s="334"/>
      <c r="D818" s="335"/>
      <c r="E818" s="334"/>
      <c r="F818" s="335"/>
      <c r="G818" s="334"/>
      <c r="H818" s="334"/>
    </row>
    <row r="819" spans="1:8" ht="14.25" customHeight="1" x14ac:dyDescent="0.2">
      <c r="A819" s="334"/>
      <c r="B819" s="334"/>
      <c r="C819" s="334"/>
      <c r="D819" s="335"/>
      <c r="E819" s="334"/>
      <c r="F819" s="335"/>
      <c r="G819" s="334"/>
      <c r="H819" s="334"/>
    </row>
    <row r="820" spans="1:8" ht="14.25" customHeight="1" x14ac:dyDescent="0.2">
      <c r="A820" s="334"/>
      <c r="B820" s="334"/>
      <c r="C820" s="334"/>
      <c r="D820" s="335"/>
      <c r="E820" s="334"/>
      <c r="F820" s="335"/>
      <c r="G820" s="334"/>
      <c r="H820" s="334"/>
    </row>
    <row r="821" spans="1:8" ht="14.25" customHeight="1" x14ac:dyDescent="0.2">
      <c r="A821" s="334"/>
      <c r="B821" s="334"/>
      <c r="C821" s="334"/>
      <c r="D821" s="335"/>
      <c r="E821" s="334"/>
      <c r="F821" s="335"/>
      <c r="G821" s="334"/>
      <c r="H821" s="334"/>
    </row>
    <row r="822" spans="1:8" ht="14.25" customHeight="1" x14ac:dyDescent="0.2">
      <c r="A822" s="334"/>
      <c r="B822" s="334"/>
      <c r="C822" s="334"/>
      <c r="D822" s="335"/>
      <c r="E822" s="334"/>
      <c r="F822" s="335"/>
      <c r="G822" s="334"/>
      <c r="H822" s="334"/>
    </row>
    <row r="823" spans="1:8" ht="14.25" customHeight="1" x14ac:dyDescent="0.2">
      <c r="A823" s="334"/>
      <c r="B823" s="334"/>
      <c r="C823" s="334"/>
      <c r="D823" s="335"/>
      <c r="E823" s="334"/>
      <c r="F823" s="335"/>
      <c r="G823" s="334"/>
      <c r="H823" s="334"/>
    </row>
    <row r="824" spans="1:8" ht="14.25" customHeight="1" x14ac:dyDescent="0.2">
      <c r="A824" s="334"/>
      <c r="B824" s="334"/>
      <c r="C824" s="334"/>
      <c r="D824" s="335"/>
      <c r="E824" s="334"/>
      <c r="F824" s="335"/>
      <c r="G824" s="334"/>
      <c r="H824" s="334"/>
    </row>
    <row r="825" spans="1:8" ht="14.25" customHeight="1" x14ac:dyDescent="0.2">
      <c r="A825" s="334"/>
      <c r="B825" s="334"/>
      <c r="C825" s="334"/>
      <c r="D825" s="335"/>
      <c r="E825" s="334"/>
      <c r="F825" s="335"/>
      <c r="G825" s="334"/>
      <c r="H825" s="334"/>
    </row>
    <row r="826" spans="1:8" ht="14.25" customHeight="1" x14ac:dyDescent="0.2">
      <c r="A826" s="334"/>
      <c r="B826" s="334"/>
      <c r="C826" s="334"/>
      <c r="D826" s="335"/>
      <c r="E826" s="334"/>
      <c r="F826" s="335"/>
      <c r="G826" s="334"/>
      <c r="H826" s="334"/>
    </row>
    <row r="827" spans="1:8" ht="14.25" customHeight="1" x14ac:dyDescent="0.2">
      <c r="A827" s="334"/>
      <c r="B827" s="334"/>
      <c r="C827" s="334"/>
      <c r="D827" s="335"/>
      <c r="E827" s="334"/>
      <c r="F827" s="335"/>
      <c r="G827" s="334"/>
      <c r="H827" s="334"/>
    </row>
    <row r="828" spans="1:8" ht="14.25" customHeight="1" x14ac:dyDescent="0.2">
      <c r="A828" s="334"/>
      <c r="B828" s="334"/>
      <c r="C828" s="334"/>
      <c r="D828" s="335"/>
      <c r="E828" s="334"/>
      <c r="F828" s="335"/>
      <c r="G828" s="334"/>
      <c r="H828" s="334"/>
    </row>
    <row r="829" spans="1:8" ht="14.25" customHeight="1" x14ac:dyDescent="0.2">
      <c r="A829" s="334"/>
      <c r="B829" s="334"/>
      <c r="C829" s="334"/>
      <c r="D829" s="335"/>
      <c r="E829" s="334"/>
      <c r="F829" s="335"/>
      <c r="G829" s="334"/>
      <c r="H829" s="334"/>
    </row>
    <row r="830" spans="1:8" ht="14.25" customHeight="1" x14ac:dyDescent="0.2">
      <c r="A830" s="334"/>
      <c r="B830" s="334"/>
      <c r="C830" s="334"/>
      <c r="D830" s="335"/>
      <c r="E830" s="334"/>
      <c r="F830" s="335"/>
      <c r="G830" s="334"/>
      <c r="H830" s="334"/>
    </row>
    <row r="831" spans="1:8" ht="14.25" customHeight="1" x14ac:dyDescent="0.2">
      <c r="A831" s="334"/>
      <c r="B831" s="334"/>
      <c r="C831" s="334"/>
      <c r="D831" s="335"/>
      <c r="E831" s="334"/>
      <c r="F831" s="335"/>
      <c r="G831" s="334"/>
      <c r="H831" s="334"/>
    </row>
    <row r="832" spans="1:8" ht="14.25" customHeight="1" x14ac:dyDescent="0.2">
      <c r="A832" s="334"/>
      <c r="B832" s="334"/>
      <c r="C832" s="334"/>
      <c r="D832" s="335"/>
      <c r="E832" s="334"/>
      <c r="F832" s="335"/>
      <c r="G832" s="334"/>
      <c r="H832" s="334"/>
    </row>
    <row r="833" spans="1:8" ht="14.25" customHeight="1" x14ac:dyDescent="0.2">
      <c r="A833" s="334"/>
      <c r="B833" s="334"/>
      <c r="C833" s="334"/>
      <c r="D833" s="335"/>
      <c r="E833" s="334"/>
      <c r="F833" s="335"/>
      <c r="G833" s="334"/>
      <c r="H833" s="334"/>
    </row>
    <row r="834" spans="1:8" ht="14.25" customHeight="1" x14ac:dyDescent="0.2">
      <c r="A834" s="334"/>
      <c r="B834" s="334"/>
      <c r="C834" s="334"/>
      <c r="D834" s="335"/>
      <c r="E834" s="334"/>
      <c r="F834" s="335"/>
      <c r="G834" s="334"/>
      <c r="H834" s="334"/>
    </row>
    <row r="835" spans="1:8" ht="14.25" customHeight="1" x14ac:dyDescent="0.2">
      <c r="A835" s="334"/>
      <c r="B835" s="334"/>
      <c r="C835" s="334"/>
      <c r="D835" s="335"/>
      <c r="E835" s="334"/>
      <c r="F835" s="335"/>
      <c r="G835" s="334"/>
      <c r="H835" s="334"/>
    </row>
    <row r="836" spans="1:8" ht="14.25" customHeight="1" x14ac:dyDescent="0.2">
      <c r="A836" s="334"/>
      <c r="B836" s="334"/>
      <c r="C836" s="334"/>
      <c r="D836" s="335"/>
      <c r="E836" s="334"/>
      <c r="F836" s="335"/>
      <c r="G836" s="334"/>
      <c r="H836" s="334"/>
    </row>
    <row r="837" spans="1:8" ht="14.25" customHeight="1" x14ac:dyDescent="0.2">
      <c r="A837" s="334"/>
      <c r="B837" s="334"/>
      <c r="C837" s="334"/>
      <c r="D837" s="335"/>
      <c r="E837" s="334"/>
      <c r="F837" s="335"/>
      <c r="G837" s="334"/>
      <c r="H837" s="334"/>
    </row>
    <row r="838" spans="1:8" ht="14.25" customHeight="1" x14ac:dyDescent="0.2">
      <c r="A838" s="334"/>
      <c r="B838" s="334"/>
      <c r="C838" s="334"/>
      <c r="D838" s="335"/>
      <c r="E838" s="334"/>
      <c r="F838" s="335"/>
      <c r="G838" s="334"/>
      <c r="H838" s="334"/>
    </row>
    <row r="839" spans="1:8" ht="14.25" customHeight="1" x14ac:dyDescent="0.2">
      <c r="A839" s="334"/>
      <c r="B839" s="334"/>
      <c r="C839" s="334"/>
      <c r="D839" s="335"/>
      <c r="E839" s="334"/>
      <c r="F839" s="335"/>
      <c r="G839" s="334"/>
      <c r="H839" s="334"/>
    </row>
    <row r="840" spans="1:8" ht="14.25" customHeight="1" x14ac:dyDescent="0.2">
      <c r="A840" s="334"/>
      <c r="B840" s="334"/>
      <c r="C840" s="334"/>
      <c r="D840" s="335"/>
      <c r="E840" s="334"/>
      <c r="F840" s="335"/>
      <c r="G840" s="334"/>
      <c r="H840" s="334"/>
    </row>
    <row r="841" spans="1:8" ht="14.25" customHeight="1" x14ac:dyDescent="0.2">
      <c r="A841" s="334"/>
      <c r="B841" s="334"/>
      <c r="C841" s="334"/>
      <c r="D841" s="335"/>
      <c r="E841" s="334"/>
      <c r="F841" s="335"/>
      <c r="G841" s="334"/>
      <c r="H841" s="334"/>
    </row>
    <row r="842" spans="1:8" ht="14.25" customHeight="1" x14ac:dyDescent="0.2">
      <c r="A842" s="334"/>
      <c r="B842" s="334"/>
      <c r="C842" s="334"/>
      <c r="D842" s="335"/>
      <c r="E842" s="334"/>
      <c r="F842" s="335"/>
      <c r="G842" s="334"/>
      <c r="H842" s="334"/>
    </row>
    <row r="843" spans="1:8" ht="14.25" customHeight="1" x14ac:dyDescent="0.2">
      <c r="A843" s="334"/>
      <c r="B843" s="334"/>
      <c r="C843" s="334"/>
      <c r="D843" s="335"/>
      <c r="E843" s="334"/>
      <c r="F843" s="335"/>
      <c r="G843" s="334"/>
      <c r="H843" s="334"/>
    </row>
    <row r="844" spans="1:8" ht="14.25" customHeight="1" x14ac:dyDescent="0.2">
      <c r="A844" s="334"/>
      <c r="B844" s="334"/>
      <c r="C844" s="334"/>
      <c r="D844" s="335"/>
      <c r="E844" s="334"/>
      <c r="F844" s="335"/>
      <c r="G844" s="334"/>
      <c r="H844" s="334"/>
    </row>
    <row r="845" spans="1:8" ht="14.25" customHeight="1" x14ac:dyDescent="0.2">
      <c r="A845" s="334"/>
      <c r="B845" s="334"/>
      <c r="C845" s="334"/>
      <c r="D845" s="335"/>
      <c r="E845" s="334"/>
      <c r="F845" s="335"/>
      <c r="G845" s="334"/>
      <c r="H845" s="334"/>
    </row>
    <row r="846" spans="1:8" ht="14.25" customHeight="1" x14ac:dyDescent="0.2">
      <c r="A846" s="334"/>
      <c r="B846" s="334"/>
      <c r="C846" s="334"/>
      <c r="D846" s="335"/>
      <c r="E846" s="334"/>
      <c r="F846" s="335"/>
      <c r="G846" s="334"/>
      <c r="H846" s="334"/>
    </row>
    <row r="847" spans="1:8" ht="14.25" customHeight="1" x14ac:dyDescent="0.2">
      <c r="A847" s="334"/>
      <c r="B847" s="334"/>
      <c r="C847" s="334"/>
      <c r="D847" s="335"/>
      <c r="E847" s="334"/>
      <c r="F847" s="335"/>
      <c r="G847" s="334"/>
      <c r="H847" s="334"/>
    </row>
    <row r="848" spans="1:8" ht="14.25" customHeight="1" x14ac:dyDescent="0.2">
      <c r="A848" s="334"/>
      <c r="B848" s="334"/>
      <c r="C848" s="334"/>
      <c r="D848" s="335"/>
      <c r="E848" s="334"/>
      <c r="F848" s="335"/>
      <c r="G848" s="334"/>
      <c r="H848" s="334"/>
    </row>
    <row r="849" spans="1:8" ht="14.25" customHeight="1" x14ac:dyDescent="0.2">
      <c r="A849" s="334"/>
      <c r="B849" s="334"/>
      <c r="C849" s="334"/>
      <c r="D849" s="335"/>
      <c r="E849" s="334"/>
      <c r="F849" s="335"/>
      <c r="G849" s="334"/>
      <c r="H849" s="334"/>
    </row>
    <row r="850" spans="1:8" ht="14.25" customHeight="1" x14ac:dyDescent="0.2">
      <c r="A850" s="334"/>
      <c r="B850" s="334"/>
      <c r="C850" s="334"/>
      <c r="D850" s="335"/>
      <c r="E850" s="334"/>
      <c r="F850" s="335"/>
      <c r="G850" s="334"/>
      <c r="H850" s="334"/>
    </row>
    <row r="851" spans="1:8" ht="14.25" customHeight="1" x14ac:dyDescent="0.2">
      <c r="A851" s="334"/>
      <c r="B851" s="334"/>
      <c r="C851" s="334"/>
      <c r="D851" s="335"/>
      <c r="E851" s="334"/>
      <c r="F851" s="335"/>
      <c r="G851" s="334"/>
      <c r="H851" s="334"/>
    </row>
    <row r="852" spans="1:8" ht="14.25" customHeight="1" x14ac:dyDescent="0.2">
      <c r="A852" s="334"/>
      <c r="B852" s="334"/>
      <c r="C852" s="334"/>
      <c r="D852" s="335"/>
      <c r="E852" s="334"/>
      <c r="F852" s="335"/>
      <c r="G852" s="334"/>
      <c r="H852" s="334"/>
    </row>
    <row r="853" spans="1:8" ht="14.25" customHeight="1" x14ac:dyDescent="0.2">
      <c r="A853" s="334"/>
      <c r="B853" s="334"/>
      <c r="C853" s="334"/>
      <c r="D853" s="335"/>
      <c r="E853" s="334"/>
      <c r="F853" s="335"/>
      <c r="G853" s="334"/>
      <c r="H853" s="334"/>
    </row>
    <row r="854" spans="1:8" ht="14.25" customHeight="1" x14ac:dyDescent="0.2">
      <c r="A854" s="334"/>
      <c r="B854" s="334"/>
      <c r="C854" s="334"/>
      <c r="D854" s="335"/>
      <c r="E854" s="334"/>
      <c r="F854" s="335"/>
      <c r="G854" s="334"/>
      <c r="H854" s="334"/>
    </row>
    <row r="855" spans="1:8" ht="14.25" customHeight="1" x14ac:dyDescent="0.2">
      <c r="A855" s="334"/>
      <c r="B855" s="334"/>
      <c r="C855" s="334"/>
      <c r="D855" s="335"/>
      <c r="E855" s="334"/>
      <c r="F855" s="335"/>
      <c r="G855" s="334"/>
      <c r="H855" s="334"/>
    </row>
    <row r="856" spans="1:8" ht="14.25" customHeight="1" x14ac:dyDescent="0.2">
      <c r="A856" s="334"/>
      <c r="B856" s="334"/>
      <c r="C856" s="334"/>
      <c r="D856" s="335"/>
      <c r="E856" s="334"/>
      <c r="F856" s="335"/>
      <c r="G856" s="334"/>
      <c r="H856" s="334"/>
    </row>
    <row r="857" spans="1:8" ht="14.25" customHeight="1" x14ac:dyDescent="0.2">
      <c r="A857" s="334"/>
      <c r="B857" s="334"/>
      <c r="C857" s="334"/>
      <c r="D857" s="335"/>
      <c r="E857" s="334"/>
      <c r="F857" s="335"/>
      <c r="G857" s="334"/>
      <c r="H857" s="334"/>
    </row>
    <row r="858" spans="1:8" ht="14.25" customHeight="1" x14ac:dyDescent="0.2">
      <c r="A858" s="334"/>
      <c r="B858" s="334"/>
      <c r="C858" s="334"/>
      <c r="D858" s="335"/>
      <c r="E858" s="334"/>
      <c r="F858" s="335"/>
      <c r="G858" s="334"/>
      <c r="H858" s="334"/>
    </row>
    <row r="859" spans="1:8" ht="14.25" customHeight="1" x14ac:dyDescent="0.2">
      <c r="A859" s="334"/>
      <c r="B859" s="334"/>
      <c r="C859" s="334"/>
      <c r="D859" s="335"/>
      <c r="E859" s="334"/>
      <c r="F859" s="335"/>
      <c r="G859" s="334"/>
      <c r="H859" s="334"/>
    </row>
    <row r="860" spans="1:8" ht="14.25" customHeight="1" x14ac:dyDescent="0.2">
      <c r="A860" s="334"/>
      <c r="B860" s="334"/>
      <c r="C860" s="334"/>
      <c r="D860" s="335"/>
      <c r="E860" s="334"/>
      <c r="F860" s="335"/>
      <c r="G860" s="334"/>
      <c r="H860" s="334"/>
    </row>
    <row r="861" spans="1:8" ht="14.25" customHeight="1" x14ac:dyDescent="0.2">
      <c r="A861" s="334"/>
      <c r="B861" s="334"/>
      <c r="C861" s="334"/>
      <c r="D861" s="335"/>
      <c r="E861" s="334"/>
      <c r="F861" s="335"/>
      <c r="G861" s="334"/>
      <c r="H861" s="334"/>
    </row>
    <row r="862" spans="1:8" ht="14.25" customHeight="1" x14ac:dyDescent="0.2">
      <c r="A862" s="334"/>
      <c r="B862" s="334"/>
      <c r="C862" s="334"/>
      <c r="D862" s="335"/>
      <c r="E862" s="334"/>
      <c r="F862" s="335"/>
      <c r="G862" s="334"/>
      <c r="H862" s="334"/>
    </row>
    <row r="863" spans="1:8" ht="14.25" customHeight="1" x14ac:dyDescent="0.2">
      <c r="A863" s="334"/>
      <c r="B863" s="334"/>
      <c r="C863" s="334"/>
      <c r="D863" s="335"/>
      <c r="E863" s="334"/>
      <c r="F863" s="335"/>
      <c r="G863" s="334"/>
      <c r="H863" s="334"/>
    </row>
    <row r="864" spans="1:8" ht="14.25" customHeight="1" x14ac:dyDescent="0.2">
      <c r="A864" s="334"/>
      <c r="B864" s="334"/>
      <c r="C864" s="334"/>
      <c r="D864" s="335"/>
      <c r="E864" s="334"/>
      <c r="F864" s="335"/>
      <c r="G864" s="334"/>
      <c r="H864" s="334"/>
    </row>
    <row r="865" spans="1:8" ht="14.25" customHeight="1" x14ac:dyDescent="0.2">
      <c r="A865" s="334"/>
      <c r="B865" s="334"/>
      <c r="C865" s="334"/>
      <c r="D865" s="335"/>
      <c r="E865" s="334"/>
      <c r="F865" s="335"/>
      <c r="G865" s="334"/>
      <c r="H865" s="334"/>
    </row>
    <row r="866" spans="1:8" ht="14.25" customHeight="1" x14ac:dyDescent="0.2">
      <c r="A866" s="334"/>
      <c r="B866" s="334"/>
      <c r="C866" s="334"/>
      <c r="D866" s="335"/>
      <c r="E866" s="334"/>
      <c r="F866" s="335"/>
      <c r="G866" s="334"/>
      <c r="H866" s="334"/>
    </row>
    <row r="867" spans="1:8" ht="14.25" customHeight="1" x14ac:dyDescent="0.2">
      <c r="A867" s="334"/>
      <c r="B867" s="334"/>
      <c r="C867" s="334"/>
      <c r="D867" s="335"/>
      <c r="E867" s="334"/>
      <c r="F867" s="335"/>
      <c r="G867" s="334"/>
      <c r="H867" s="334"/>
    </row>
    <row r="868" spans="1:8" ht="14.25" customHeight="1" x14ac:dyDescent="0.2">
      <c r="A868" s="334"/>
      <c r="B868" s="334"/>
      <c r="C868" s="334"/>
      <c r="D868" s="335"/>
      <c r="E868" s="334"/>
      <c r="F868" s="335"/>
      <c r="G868" s="334"/>
      <c r="H868" s="334"/>
    </row>
    <row r="869" spans="1:8" ht="14.25" customHeight="1" x14ac:dyDescent="0.2">
      <c r="A869" s="334"/>
      <c r="B869" s="334"/>
      <c r="C869" s="334"/>
      <c r="D869" s="335"/>
      <c r="E869" s="334"/>
      <c r="F869" s="335"/>
      <c r="G869" s="334"/>
      <c r="H869" s="334"/>
    </row>
    <row r="870" spans="1:8" ht="14.25" customHeight="1" x14ac:dyDescent="0.2">
      <c r="A870" s="334"/>
      <c r="B870" s="334"/>
      <c r="C870" s="334"/>
      <c r="D870" s="335"/>
      <c r="E870" s="334"/>
      <c r="F870" s="335"/>
      <c r="G870" s="334"/>
      <c r="H870" s="334"/>
    </row>
    <row r="871" spans="1:8" ht="14.25" customHeight="1" x14ac:dyDescent="0.2">
      <c r="A871" s="334"/>
      <c r="B871" s="334"/>
      <c r="C871" s="334"/>
      <c r="D871" s="335"/>
      <c r="E871" s="334"/>
      <c r="F871" s="335"/>
      <c r="G871" s="334"/>
      <c r="H871" s="334"/>
    </row>
    <row r="872" spans="1:8" ht="14.25" customHeight="1" x14ac:dyDescent="0.2">
      <c r="A872" s="334"/>
      <c r="B872" s="334"/>
      <c r="C872" s="334"/>
      <c r="D872" s="335"/>
      <c r="E872" s="334"/>
      <c r="F872" s="335"/>
      <c r="G872" s="334"/>
      <c r="H872" s="334"/>
    </row>
    <row r="873" spans="1:8" ht="14.25" customHeight="1" x14ac:dyDescent="0.2">
      <c r="A873" s="334"/>
      <c r="B873" s="334"/>
      <c r="C873" s="334"/>
      <c r="D873" s="335"/>
      <c r="E873" s="334"/>
      <c r="F873" s="335"/>
      <c r="G873" s="334"/>
      <c r="H873" s="334"/>
    </row>
    <row r="874" spans="1:8" ht="14.25" customHeight="1" x14ac:dyDescent="0.2">
      <c r="A874" s="334"/>
      <c r="B874" s="334"/>
      <c r="C874" s="334"/>
      <c r="D874" s="335"/>
      <c r="E874" s="334"/>
      <c r="F874" s="335"/>
      <c r="G874" s="334"/>
      <c r="H874" s="334"/>
    </row>
    <row r="875" spans="1:8" ht="14.25" customHeight="1" x14ac:dyDescent="0.2">
      <c r="A875" s="334"/>
      <c r="B875" s="334"/>
      <c r="C875" s="334"/>
      <c r="D875" s="335"/>
      <c r="E875" s="334"/>
      <c r="F875" s="335"/>
      <c r="G875" s="334"/>
      <c r="H875" s="334"/>
    </row>
    <row r="876" spans="1:8" ht="14.25" customHeight="1" x14ac:dyDescent="0.2">
      <c r="A876" s="334"/>
      <c r="B876" s="334"/>
      <c r="C876" s="334"/>
      <c r="D876" s="335"/>
      <c r="E876" s="334"/>
      <c r="F876" s="335"/>
      <c r="G876" s="334"/>
      <c r="H876" s="334"/>
    </row>
    <row r="877" spans="1:8" ht="14.25" customHeight="1" x14ac:dyDescent="0.2">
      <c r="A877" s="334"/>
      <c r="B877" s="334"/>
      <c r="C877" s="334"/>
      <c r="D877" s="335"/>
      <c r="E877" s="334"/>
      <c r="F877" s="335"/>
      <c r="G877" s="334"/>
      <c r="H877" s="334"/>
    </row>
    <row r="878" spans="1:8" ht="14.25" customHeight="1" x14ac:dyDescent="0.2">
      <c r="A878" s="334"/>
      <c r="B878" s="334"/>
      <c r="C878" s="334"/>
      <c r="D878" s="335"/>
      <c r="E878" s="334"/>
      <c r="F878" s="335"/>
      <c r="G878" s="334"/>
      <c r="H878" s="334"/>
    </row>
    <row r="879" spans="1:8" ht="14.25" customHeight="1" x14ac:dyDescent="0.2">
      <c r="A879" s="334"/>
      <c r="B879" s="334"/>
      <c r="C879" s="334"/>
      <c r="D879" s="335"/>
      <c r="E879" s="334"/>
      <c r="F879" s="335"/>
      <c r="G879" s="334"/>
      <c r="H879" s="334"/>
    </row>
    <row r="880" spans="1:8" ht="14.25" customHeight="1" x14ac:dyDescent="0.2">
      <c r="A880" s="334"/>
      <c r="B880" s="334"/>
      <c r="C880" s="334"/>
      <c r="D880" s="335"/>
      <c r="E880" s="334"/>
      <c r="F880" s="335"/>
      <c r="G880" s="334"/>
      <c r="H880" s="334"/>
    </row>
    <row r="881" spans="1:8" ht="14.25" customHeight="1" x14ac:dyDescent="0.2">
      <c r="A881" s="334"/>
      <c r="B881" s="334"/>
      <c r="C881" s="334"/>
      <c r="D881" s="335"/>
      <c r="E881" s="334"/>
      <c r="F881" s="335"/>
      <c r="G881" s="334"/>
      <c r="H881" s="334"/>
    </row>
    <row r="882" spans="1:8" ht="14.25" customHeight="1" x14ac:dyDescent="0.2">
      <c r="A882" s="334"/>
      <c r="B882" s="334"/>
      <c r="C882" s="334"/>
      <c r="D882" s="335"/>
      <c r="E882" s="334"/>
      <c r="F882" s="335"/>
      <c r="G882" s="334"/>
      <c r="H882" s="334"/>
    </row>
    <row r="883" spans="1:8" ht="14.25" customHeight="1" x14ac:dyDescent="0.2">
      <c r="A883" s="334"/>
      <c r="B883" s="334"/>
      <c r="C883" s="334"/>
      <c r="D883" s="335"/>
      <c r="E883" s="334"/>
      <c r="F883" s="335"/>
      <c r="G883" s="334"/>
      <c r="H883" s="334"/>
    </row>
    <row r="884" spans="1:8" ht="14.25" customHeight="1" x14ac:dyDescent="0.2">
      <c r="A884" s="334"/>
      <c r="B884" s="334"/>
      <c r="C884" s="334"/>
      <c r="D884" s="335"/>
      <c r="E884" s="334"/>
      <c r="F884" s="335"/>
      <c r="G884" s="334"/>
      <c r="H884" s="334"/>
    </row>
    <row r="885" spans="1:8" ht="14.25" customHeight="1" x14ac:dyDescent="0.2">
      <c r="A885" s="334"/>
      <c r="B885" s="334"/>
      <c r="C885" s="334"/>
      <c r="D885" s="335"/>
      <c r="E885" s="334"/>
      <c r="F885" s="335"/>
      <c r="G885" s="334"/>
      <c r="H885" s="334"/>
    </row>
    <row r="886" spans="1:8" ht="14.25" customHeight="1" x14ac:dyDescent="0.2">
      <c r="A886" s="334"/>
      <c r="B886" s="334"/>
      <c r="C886" s="334"/>
      <c r="D886" s="335"/>
      <c r="E886" s="334"/>
      <c r="F886" s="335"/>
      <c r="G886" s="334"/>
      <c r="H886" s="334"/>
    </row>
    <row r="887" spans="1:8" ht="14.25" customHeight="1" x14ac:dyDescent="0.2">
      <c r="A887" s="334"/>
      <c r="B887" s="334"/>
      <c r="C887" s="334"/>
      <c r="D887" s="335"/>
      <c r="E887" s="334"/>
      <c r="F887" s="335"/>
      <c r="G887" s="334"/>
      <c r="H887" s="334"/>
    </row>
    <row r="888" spans="1:8" ht="14.25" customHeight="1" x14ac:dyDescent="0.2">
      <c r="A888" s="334"/>
      <c r="B888" s="334"/>
      <c r="C888" s="334"/>
      <c r="D888" s="335"/>
      <c r="E888" s="334"/>
      <c r="F888" s="335"/>
      <c r="G888" s="334"/>
      <c r="H888" s="334"/>
    </row>
    <row r="889" spans="1:8" ht="14.25" customHeight="1" x14ac:dyDescent="0.2">
      <c r="A889" s="334"/>
      <c r="B889" s="334"/>
      <c r="C889" s="334"/>
      <c r="D889" s="335"/>
      <c r="E889" s="334"/>
      <c r="F889" s="335"/>
      <c r="G889" s="334"/>
      <c r="H889" s="334"/>
    </row>
    <row r="890" spans="1:8" ht="14.25" customHeight="1" x14ac:dyDescent="0.2">
      <c r="A890" s="334"/>
      <c r="B890" s="334"/>
      <c r="C890" s="334"/>
      <c r="D890" s="335"/>
      <c r="E890" s="334"/>
      <c r="F890" s="335"/>
      <c r="G890" s="334"/>
      <c r="H890" s="334"/>
    </row>
    <row r="891" spans="1:8" ht="14.25" customHeight="1" x14ac:dyDescent="0.2">
      <c r="A891" s="334"/>
      <c r="B891" s="334"/>
      <c r="C891" s="334"/>
      <c r="D891" s="335"/>
      <c r="E891" s="334"/>
      <c r="F891" s="335"/>
      <c r="G891" s="334"/>
      <c r="H891" s="334"/>
    </row>
    <row r="892" spans="1:8" ht="14.25" customHeight="1" x14ac:dyDescent="0.2">
      <c r="A892" s="334"/>
      <c r="B892" s="334"/>
      <c r="C892" s="334"/>
      <c r="D892" s="335"/>
      <c r="E892" s="334"/>
      <c r="F892" s="335"/>
      <c r="G892" s="334"/>
      <c r="H892" s="334"/>
    </row>
    <row r="893" spans="1:8" ht="14.25" customHeight="1" x14ac:dyDescent="0.2">
      <c r="A893" s="334"/>
      <c r="B893" s="334"/>
      <c r="C893" s="334"/>
      <c r="D893" s="335"/>
      <c r="E893" s="334"/>
      <c r="F893" s="335"/>
      <c r="G893" s="334"/>
      <c r="H893" s="334"/>
    </row>
    <row r="894" spans="1:8" ht="14.25" customHeight="1" x14ac:dyDescent="0.2">
      <c r="A894" s="334"/>
      <c r="B894" s="334"/>
      <c r="C894" s="334"/>
      <c r="D894" s="335"/>
      <c r="E894" s="334"/>
      <c r="F894" s="335"/>
      <c r="G894" s="334"/>
      <c r="H894" s="334"/>
    </row>
    <row r="895" spans="1:8" ht="14.25" customHeight="1" x14ac:dyDescent="0.2">
      <c r="A895" s="334"/>
      <c r="B895" s="334"/>
      <c r="C895" s="334"/>
      <c r="D895" s="335"/>
      <c r="E895" s="334"/>
      <c r="F895" s="335"/>
      <c r="G895" s="334"/>
      <c r="H895" s="334"/>
    </row>
    <row r="896" spans="1:8" ht="14.25" customHeight="1" x14ac:dyDescent="0.2">
      <c r="A896" s="334"/>
      <c r="B896" s="334"/>
      <c r="C896" s="334"/>
      <c r="D896" s="335"/>
      <c r="E896" s="334"/>
      <c r="F896" s="335"/>
      <c r="G896" s="334"/>
      <c r="H896" s="334"/>
    </row>
    <row r="897" spans="1:8" ht="14.25" customHeight="1" x14ac:dyDescent="0.2">
      <c r="A897" s="334"/>
      <c r="B897" s="334"/>
      <c r="C897" s="334"/>
      <c r="D897" s="335"/>
      <c r="E897" s="334"/>
      <c r="F897" s="335"/>
      <c r="G897" s="334"/>
      <c r="H897" s="334"/>
    </row>
    <row r="898" spans="1:8" ht="14.25" customHeight="1" x14ac:dyDescent="0.2">
      <c r="A898" s="334"/>
      <c r="B898" s="334"/>
      <c r="C898" s="334"/>
      <c r="D898" s="335"/>
      <c r="E898" s="334"/>
      <c r="F898" s="335"/>
      <c r="G898" s="334"/>
      <c r="H898" s="334"/>
    </row>
    <row r="899" spans="1:8" ht="14.25" customHeight="1" x14ac:dyDescent="0.2">
      <c r="A899" s="334"/>
      <c r="B899" s="334"/>
      <c r="C899" s="334"/>
      <c r="D899" s="335"/>
      <c r="E899" s="334"/>
      <c r="F899" s="335"/>
      <c r="G899" s="334"/>
      <c r="H899" s="334"/>
    </row>
    <row r="900" spans="1:8" ht="14.25" customHeight="1" x14ac:dyDescent="0.2">
      <c r="A900" s="334"/>
      <c r="B900" s="334"/>
      <c r="C900" s="334"/>
      <c r="D900" s="335"/>
      <c r="E900" s="334"/>
      <c r="F900" s="335"/>
      <c r="G900" s="334"/>
      <c r="H900" s="334"/>
    </row>
    <row r="901" spans="1:8" ht="14.25" customHeight="1" x14ac:dyDescent="0.2">
      <c r="A901" s="334"/>
      <c r="B901" s="334"/>
      <c r="C901" s="334"/>
      <c r="D901" s="335"/>
      <c r="E901" s="334"/>
      <c r="F901" s="335"/>
      <c r="G901" s="334"/>
      <c r="H901" s="334"/>
    </row>
    <row r="902" spans="1:8" ht="14.25" customHeight="1" x14ac:dyDescent="0.2">
      <c r="A902" s="334"/>
      <c r="B902" s="334"/>
      <c r="C902" s="334"/>
      <c r="D902" s="335"/>
      <c r="E902" s="334"/>
      <c r="F902" s="335"/>
      <c r="G902" s="334"/>
      <c r="H902" s="334"/>
    </row>
    <row r="903" spans="1:8" ht="14.25" customHeight="1" x14ac:dyDescent="0.2">
      <c r="A903" s="334"/>
      <c r="B903" s="334"/>
      <c r="C903" s="334"/>
      <c r="D903" s="335"/>
      <c r="E903" s="334"/>
      <c r="F903" s="335"/>
      <c r="G903" s="334"/>
      <c r="H903" s="334"/>
    </row>
    <row r="904" spans="1:8" ht="14.25" customHeight="1" x14ac:dyDescent="0.2">
      <c r="A904" s="334"/>
      <c r="B904" s="334"/>
      <c r="C904" s="334"/>
      <c r="D904" s="335"/>
      <c r="E904" s="334"/>
      <c r="F904" s="335"/>
      <c r="G904" s="334"/>
      <c r="H904" s="334"/>
    </row>
    <row r="905" spans="1:8" ht="14.25" customHeight="1" x14ac:dyDescent="0.2">
      <c r="A905" s="334"/>
      <c r="B905" s="334"/>
      <c r="C905" s="334"/>
      <c r="D905" s="335"/>
      <c r="E905" s="334"/>
      <c r="F905" s="335"/>
      <c r="G905" s="334"/>
      <c r="H905" s="334"/>
    </row>
    <row r="906" spans="1:8" ht="14.25" customHeight="1" x14ac:dyDescent="0.2">
      <c r="A906" s="334"/>
      <c r="B906" s="334"/>
      <c r="C906" s="334"/>
      <c r="D906" s="335"/>
      <c r="E906" s="334"/>
      <c r="F906" s="335"/>
      <c r="G906" s="334"/>
      <c r="H906" s="334"/>
    </row>
    <row r="907" spans="1:8" ht="14.25" customHeight="1" x14ac:dyDescent="0.2">
      <c r="A907" s="334"/>
      <c r="B907" s="334"/>
      <c r="C907" s="334"/>
      <c r="D907" s="335"/>
      <c r="E907" s="334"/>
      <c r="F907" s="335"/>
      <c r="G907" s="334"/>
      <c r="H907" s="334"/>
    </row>
    <row r="908" spans="1:8" ht="14.25" customHeight="1" x14ac:dyDescent="0.2">
      <c r="A908" s="334"/>
      <c r="B908" s="334"/>
      <c r="C908" s="334"/>
      <c r="D908" s="335"/>
      <c r="E908" s="334"/>
      <c r="F908" s="335"/>
      <c r="G908" s="334"/>
      <c r="H908" s="334"/>
    </row>
    <row r="909" spans="1:8" ht="14.25" customHeight="1" x14ac:dyDescent="0.2">
      <c r="A909" s="334"/>
      <c r="B909" s="334"/>
      <c r="C909" s="334"/>
      <c r="D909" s="335"/>
      <c r="E909" s="334"/>
      <c r="F909" s="335"/>
      <c r="G909" s="334"/>
      <c r="H909" s="334"/>
    </row>
    <row r="910" spans="1:8" ht="14.25" customHeight="1" x14ac:dyDescent="0.2">
      <c r="A910" s="334"/>
      <c r="B910" s="334"/>
      <c r="C910" s="334"/>
      <c r="D910" s="335"/>
      <c r="E910" s="334"/>
      <c r="F910" s="335"/>
      <c r="G910" s="334"/>
      <c r="H910" s="334"/>
    </row>
    <row r="911" spans="1:8" ht="14.25" customHeight="1" x14ac:dyDescent="0.2">
      <c r="A911" s="334"/>
      <c r="B911" s="334"/>
      <c r="C911" s="334"/>
      <c r="D911" s="335"/>
      <c r="E911" s="334"/>
      <c r="F911" s="335"/>
      <c r="G911" s="334"/>
      <c r="H911" s="334"/>
    </row>
    <row r="912" spans="1:8" ht="14.25" customHeight="1" x14ac:dyDescent="0.2">
      <c r="A912" s="334"/>
      <c r="B912" s="334"/>
      <c r="C912" s="334"/>
      <c r="D912" s="335"/>
      <c r="E912" s="334"/>
      <c r="F912" s="335"/>
      <c r="G912" s="334"/>
      <c r="H912" s="334"/>
    </row>
    <row r="913" spans="1:8" ht="14.25" customHeight="1" x14ac:dyDescent="0.2">
      <c r="A913" s="334"/>
      <c r="B913" s="334"/>
      <c r="C913" s="334"/>
      <c r="D913" s="335"/>
      <c r="E913" s="334"/>
      <c r="F913" s="335"/>
      <c r="G913" s="334"/>
      <c r="H913" s="334"/>
    </row>
    <row r="914" spans="1:8" ht="14.25" customHeight="1" x14ac:dyDescent="0.2">
      <c r="A914" s="334"/>
      <c r="B914" s="334"/>
      <c r="C914" s="334"/>
      <c r="D914" s="335"/>
      <c r="E914" s="334"/>
      <c r="F914" s="335"/>
      <c r="G914" s="334"/>
      <c r="H914" s="334"/>
    </row>
    <row r="915" spans="1:8" ht="14.25" customHeight="1" x14ac:dyDescent="0.2">
      <c r="A915" s="334"/>
      <c r="B915" s="334"/>
      <c r="C915" s="334"/>
      <c r="D915" s="335"/>
      <c r="E915" s="334"/>
      <c r="F915" s="335"/>
      <c r="G915" s="334"/>
      <c r="H915" s="334"/>
    </row>
    <row r="916" spans="1:8" ht="14.25" customHeight="1" x14ac:dyDescent="0.2">
      <c r="A916" s="334"/>
      <c r="B916" s="334"/>
      <c r="C916" s="334"/>
      <c r="D916" s="335"/>
      <c r="E916" s="334"/>
      <c r="F916" s="335"/>
      <c r="G916" s="334"/>
      <c r="H916" s="334"/>
    </row>
    <row r="917" spans="1:8" ht="14.25" customHeight="1" x14ac:dyDescent="0.2">
      <c r="A917" s="334"/>
      <c r="B917" s="334"/>
      <c r="C917" s="334"/>
      <c r="D917" s="335"/>
      <c r="E917" s="334"/>
      <c r="F917" s="335"/>
      <c r="G917" s="334"/>
      <c r="H917" s="334"/>
    </row>
    <row r="918" spans="1:8" ht="14.25" customHeight="1" x14ac:dyDescent="0.2">
      <c r="A918" s="334"/>
      <c r="B918" s="334"/>
      <c r="C918" s="334"/>
      <c r="D918" s="335"/>
      <c r="E918" s="334"/>
      <c r="F918" s="335"/>
      <c r="G918" s="334"/>
      <c r="H918" s="334"/>
    </row>
    <row r="919" spans="1:8" ht="14.25" customHeight="1" x14ac:dyDescent="0.2">
      <c r="A919" s="334"/>
      <c r="B919" s="334"/>
      <c r="C919" s="334"/>
      <c r="D919" s="335"/>
      <c r="E919" s="334"/>
      <c r="F919" s="335"/>
      <c r="G919" s="334"/>
      <c r="H919" s="334"/>
    </row>
    <row r="920" spans="1:8" ht="14.25" customHeight="1" x14ac:dyDescent="0.2">
      <c r="A920" s="334"/>
      <c r="B920" s="334"/>
      <c r="C920" s="334"/>
      <c r="D920" s="335"/>
      <c r="E920" s="334"/>
      <c r="F920" s="335"/>
      <c r="G920" s="334"/>
      <c r="H920" s="334"/>
    </row>
    <row r="921" spans="1:8" ht="14.25" customHeight="1" x14ac:dyDescent="0.2">
      <c r="A921" s="334"/>
      <c r="B921" s="334"/>
      <c r="C921" s="334"/>
      <c r="D921" s="335"/>
      <c r="E921" s="334"/>
      <c r="F921" s="335"/>
      <c r="G921" s="334"/>
      <c r="H921" s="334"/>
    </row>
    <row r="922" spans="1:8" ht="14.25" customHeight="1" x14ac:dyDescent="0.2">
      <c r="A922" s="334"/>
      <c r="B922" s="334"/>
      <c r="C922" s="334"/>
      <c r="D922" s="335"/>
      <c r="E922" s="334"/>
      <c r="F922" s="335"/>
      <c r="G922" s="334"/>
      <c r="H922" s="334"/>
    </row>
    <row r="923" spans="1:8" ht="14.25" customHeight="1" x14ac:dyDescent="0.2">
      <c r="A923" s="334"/>
      <c r="B923" s="334"/>
      <c r="C923" s="334"/>
      <c r="D923" s="335"/>
      <c r="E923" s="334"/>
      <c r="F923" s="335"/>
      <c r="G923" s="334"/>
      <c r="H923" s="334"/>
    </row>
    <row r="924" spans="1:8" ht="14.25" customHeight="1" x14ac:dyDescent="0.2">
      <c r="A924" s="334"/>
      <c r="B924" s="334"/>
      <c r="C924" s="334"/>
      <c r="D924" s="335"/>
      <c r="E924" s="334"/>
      <c r="F924" s="335"/>
      <c r="G924" s="334"/>
      <c r="H924" s="334"/>
    </row>
    <row r="925" spans="1:8" ht="14.25" customHeight="1" x14ac:dyDescent="0.2">
      <c r="A925" s="334"/>
      <c r="B925" s="334"/>
      <c r="C925" s="334"/>
      <c r="D925" s="335"/>
      <c r="E925" s="334"/>
      <c r="F925" s="335"/>
      <c r="G925" s="334"/>
      <c r="H925" s="334"/>
    </row>
    <row r="926" spans="1:8" ht="14.25" customHeight="1" x14ac:dyDescent="0.2">
      <c r="A926" s="334"/>
      <c r="B926" s="334"/>
      <c r="C926" s="334"/>
      <c r="D926" s="335"/>
      <c r="E926" s="334"/>
      <c r="F926" s="335"/>
      <c r="G926" s="334"/>
      <c r="H926" s="334"/>
    </row>
    <row r="927" spans="1:8" ht="14.25" customHeight="1" x14ac:dyDescent="0.2">
      <c r="A927" s="334"/>
      <c r="B927" s="334"/>
      <c r="C927" s="334"/>
      <c r="D927" s="335"/>
      <c r="E927" s="334"/>
      <c r="F927" s="335"/>
      <c r="G927" s="334"/>
      <c r="H927" s="334"/>
    </row>
    <row r="928" spans="1:8" ht="14.25" customHeight="1" x14ac:dyDescent="0.2">
      <c r="A928" s="334"/>
      <c r="B928" s="334"/>
      <c r="C928" s="334"/>
      <c r="D928" s="335"/>
      <c r="E928" s="334"/>
      <c r="F928" s="335"/>
      <c r="G928" s="334"/>
      <c r="H928" s="334"/>
    </row>
    <row r="929" spans="1:8" ht="14.25" customHeight="1" x14ac:dyDescent="0.2">
      <c r="A929" s="334"/>
      <c r="B929" s="334"/>
      <c r="C929" s="334"/>
      <c r="D929" s="335"/>
      <c r="E929" s="334"/>
      <c r="F929" s="335"/>
      <c r="G929" s="334"/>
      <c r="H929" s="334"/>
    </row>
    <row r="930" spans="1:8" ht="14.25" customHeight="1" x14ac:dyDescent="0.2">
      <c r="A930" s="334"/>
      <c r="B930" s="334"/>
      <c r="C930" s="334"/>
      <c r="D930" s="335"/>
      <c r="E930" s="334"/>
      <c r="F930" s="335"/>
      <c r="G930" s="334"/>
      <c r="H930" s="334"/>
    </row>
    <row r="931" spans="1:8" ht="14.25" customHeight="1" x14ac:dyDescent="0.2">
      <c r="A931" s="334"/>
      <c r="B931" s="334"/>
      <c r="C931" s="334"/>
      <c r="D931" s="335"/>
      <c r="E931" s="334"/>
      <c r="F931" s="335"/>
      <c r="G931" s="334"/>
      <c r="H931" s="334"/>
    </row>
    <row r="932" spans="1:8" ht="14.25" customHeight="1" x14ac:dyDescent="0.2">
      <c r="A932" s="334"/>
      <c r="B932" s="334"/>
      <c r="C932" s="334"/>
      <c r="D932" s="335"/>
      <c r="E932" s="334"/>
      <c r="F932" s="335"/>
      <c r="G932" s="334"/>
      <c r="H932" s="334"/>
    </row>
    <row r="933" spans="1:8" ht="14.25" customHeight="1" x14ac:dyDescent="0.2">
      <c r="A933" s="334"/>
      <c r="B933" s="334"/>
      <c r="C933" s="334"/>
      <c r="D933" s="335"/>
      <c r="E933" s="334"/>
      <c r="F933" s="335"/>
      <c r="G933" s="334"/>
      <c r="H933" s="334"/>
    </row>
    <row r="934" spans="1:8" ht="14.25" customHeight="1" x14ac:dyDescent="0.2">
      <c r="A934" s="334"/>
      <c r="B934" s="334"/>
      <c r="C934" s="334"/>
      <c r="D934" s="335"/>
      <c r="E934" s="334"/>
      <c r="F934" s="335"/>
      <c r="G934" s="334"/>
      <c r="H934" s="334"/>
    </row>
    <row r="935" spans="1:8" ht="14.25" customHeight="1" x14ac:dyDescent="0.2">
      <c r="A935" s="334"/>
      <c r="B935" s="334"/>
      <c r="C935" s="334"/>
      <c r="D935" s="335"/>
      <c r="E935" s="334"/>
      <c r="F935" s="335"/>
      <c r="G935" s="334"/>
      <c r="H935" s="334"/>
    </row>
    <row r="936" spans="1:8" ht="14.25" customHeight="1" x14ac:dyDescent="0.2">
      <c r="A936" s="334"/>
      <c r="B936" s="334"/>
      <c r="C936" s="334"/>
      <c r="D936" s="335"/>
      <c r="E936" s="334"/>
      <c r="F936" s="335"/>
      <c r="G936" s="334"/>
      <c r="H936" s="334"/>
    </row>
    <row r="937" spans="1:8" ht="14.25" customHeight="1" x14ac:dyDescent="0.2">
      <c r="A937" s="334"/>
      <c r="B937" s="334"/>
      <c r="C937" s="334"/>
      <c r="D937" s="335"/>
      <c r="E937" s="334"/>
      <c r="F937" s="335"/>
      <c r="G937" s="334"/>
      <c r="H937" s="334"/>
    </row>
    <row r="938" spans="1:8" ht="14.25" customHeight="1" x14ac:dyDescent="0.2">
      <c r="A938" s="334"/>
      <c r="B938" s="334"/>
      <c r="C938" s="334"/>
      <c r="D938" s="335"/>
      <c r="E938" s="334"/>
      <c r="F938" s="335"/>
      <c r="G938" s="334"/>
      <c r="H938" s="334"/>
    </row>
    <row r="939" spans="1:8" ht="14.25" customHeight="1" x14ac:dyDescent="0.2">
      <c r="A939" s="334"/>
      <c r="B939" s="334"/>
      <c r="C939" s="334"/>
      <c r="D939" s="335"/>
      <c r="E939" s="334"/>
      <c r="F939" s="335"/>
      <c r="G939" s="334"/>
      <c r="H939" s="334"/>
    </row>
    <row r="940" spans="1:8" ht="14.25" customHeight="1" x14ac:dyDescent="0.2">
      <c r="A940" s="334"/>
      <c r="B940" s="334"/>
      <c r="C940" s="334"/>
      <c r="D940" s="335"/>
      <c r="E940" s="334"/>
      <c r="F940" s="335"/>
      <c r="G940" s="334"/>
      <c r="H940" s="334"/>
    </row>
    <row r="941" spans="1:8" ht="14.25" customHeight="1" x14ac:dyDescent="0.2">
      <c r="A941" s="334"/>
      <c r="B941" s="334"/>
      <c r="C941" s="334"/>
      <c r="D941" s="335"/>
      <c r="E941" s="334"/>
      <c r="F941" s="335"/>
      <c r="G941" s="334"/>
      <c r="H941" s="334"/>
    </row>
    <row r="942" spans="1:8" ht="14.25" customHeight="1" x14ac:dyDescent="0.2">
      <c r="A942" s="334"/>
      <c r="B942" s="334"/>
      <c r="C942" s="334"/>
      <c r="D942" s="335"/>
      <c r="E942" s="334"/>
      <c r="F942" s="335"/>
      <c r="G942" s="334"/>
      <c r="H942" s="334"/>
    </row>
    <row r="943" spans="1:8" ht="14.25" customHeight="1" x14ac:dyDescent="0.2">
      <c r="A943" s="334"/>
      <c r="B943" s="334"/>
      <c r="C943" s="334"/>
      <c r="D943" s="335"/>
      <c r="E943" s="334"/>
      <c r="F943" s="335"/>
      <c r="G943" s="334"/>
      <c r="H943" s="334"/>
    </row>
    <row r="944" spans="1:8" ht="14.25" customHeight="1" x14ac:dyDescent="0.2">
      <c r="A944" s="334"/>
      <c r="B944" s="334"/>
      <c r="C944" s="334"/>
      <c r="D944" s="335"/>
      <c r="E944" s="334"/>
      <c r="F944" s="335"/>
      <c r="G944" s="334"/>
      <c r="H944" s="334"/>
    </row>
    <row r="945" spans="1:8" ht="14.25" customHeight="1" x14ac:dyDescent="0.2">
      <c r="A945" s="334"/>
      <c r="B945" s="334"/>
      <c r="C945" s="334"/>
      <c r="D945" s="335"/>
      <c r="E945" s="334"/>
      <c r="F945" s="335"/>
      <c r="G945" s="334"/>
      <c r="H945" s="334"/>
    </row>
    <row r="946" spans="1:8" ht="14.25" customHeight="1" x14ac:dyDescent="0.2">
      <c r="A946" s="334"/>
      <c r="B946" s="334"/>
      <c r="C946" s="334"/>
      <c r="D946" s="335"/>
      <c r="E946" s="334"/>
      <c r="F946" s="335"/>
      <c r="G946" s="334"/>
      <c r="H946" s="334"/>
    </row>
    <row r="947" spans="1:8" ht="14.25" customHeight="1" x14ac:dyDescent="0.2">
      <c r="A947" s="334"/>
      <c r="B947" s="334"/>
      <c r="C947" s="334"/>
      <c r="D947" s="335"/>
      <c r="E947" s="334"/>
      <c r="F947" s="335"/>
      <c r="G947" s="334"/>
      <c r="H947" s="334"/>
    </row>
    <row r="948" spans="1:8" ht="14.25" customHeight="1" x14ac:dyDescent="0.2">
      <c r="A948" s="334"/>
      <c r="B948" s="334"/>
      <c r="C948" s="334"/>
      <c r="D948" s="335"/>
      <c r="E948" s="334"/>
      <c r="F948" s="335"/>
      <c r="G948" s="334"/>
      <c r="H948" s="334"/>
    </row>
    <row r="949" spans="1:8" ht="14.25" customHeight="1" x14ac:dyDescent="0.2">
      <c r="A949" s="334"/>
      <c r="B949" s="334"/>
      <c r="C949" s="334"/>
      <c r="D949" s="335"/>
      <c r="E949" s="334"/>
      <c r="F949" s="335"/>
      <c r="G949" s="334"/>
      <c r="H949" s="334"/>
    </row>
    <row r="950" spans="1:8" ht="14.25" customHeight="1" x14ac:dyDescent="0.2">
      <c r="A950" s="334"/>
      <c r="B950" s="334"/>
      <c r="C950" s="334"/>
      <c r="D950" s="335"/>
      <c r="E950" s="334"/>
      <c r="F950" s="335"/>
      <c r="G950" s="334"/>
      <c r="H950" s="334"/>
    </row>
    <row r="951" spans="1:8" ht="14.25" customHeight="1" x14ac:dyDescent="0.2">
      <c r="A951" s="334"/>
      <c r="B951" s="334"/>
      <c r="C951" s="334"/>
      <c r="D951" s="335"/>
      <c r="E951" s="334"/>
      <c r="F951" s="335"/>
      <c r="G951" s="334"/>
      <c r="H951" s="334"/>
    </row>
    <row r="952" spans="1:8" ht="14.25" customHeight="1" x14ac:dyDescent="0.2">
      <c r="A952" s="334"/>
      <c r="B952" s="334"/>
      <c r="C952" s="334"/>
      <c r="D952" s="335"/>
      <c r="E952" s="334"/>
      <c r="F952" s="335"/>
      <c r="G952" s="334"/>
      <c r="H952" s="334"/>
    </row>
    <row r="953" spans="1:8" ht="14.25" customHeight="1" x14ac:dyDescent="0.2">
      <c r="A953" s="334"/>
      <c r="B953" s="334"/>
      <c r="C953" s="334"/>
      <c r="D953" s="335"/>
      <c r="E953" s="334"/>
      <c r="F953" s="335"/>
      <c r="G953" s="334"/>
      <c r="H953" s="334"/>
    </row>
    <row r="954" spans="1:8" ht="14.25" customHeight="1" x14ac:dyDescent="0.2">
      <c r="A954" s="334"/>
      <c r="B954" s="334"/>
      <c r="C954" s="334"/>
      <c r="D954" s="335"/>
      <c r="E954" s="334"/>
      <c r="F954" s="335"/>
      <c r="G954" s="334"/>
      <c r="H954" s="334"/>
    </row>
    <row r="955" spans="1:8" ht="14.25" customHeight="1" x14ac:dyDescent="0.2">
      <c r="A955" s="334"/>
      <c r="B955" s="334"/>
      <c r="C955" s="334"/>
      <c r="D955" s="335"/>
      <c r="E955" s="334"/>
      <c r="F955" s="335"/>
      <c r="G955" s="334"/>
      <c r="H955" s="334"/>
    </row>
    <row r="956" spans="1:8" ht="14.25" customHeight="1" x14ac:dyDescent="0.2">
      <c r="A956" s="334"/>
      <c r="B956" s="334"/>
      <c r="C956" s="334"/>
      <c r="D956" s="335"/>
      <c r="E956" s="334"/>
      <c r="F956" s="335"/>
      <c r="G956" s="334"/>
      <c r="H956" s="334"/>
    </row>
    <row r="957" spans="1:8" ht="14.25" customHeight="1" x14ac:dyDescent="0.2">
      <c r="A957" s="334"/>
      <c r="B957" s="334"/>
      <c r="C957" s="334"/>
      <c r="D957" s="335"/>
      <c r="E957" s="334"/>
      <c r="F957" s="335"/>
      <c r="G957" s="334"/>
      <c r="H957" s="334"/>
    </row>
    <row r="958" spans="1:8" ht="14.25" customHeight="1" x14ac:dyDescent="0.2">
      <c r="A958" s="334"/>
      <c r="B958" s="334"/>
      <c r="C958" s="334"/>
      <c r="D958" s="335"/>
      <c r="E958" s="334"/>
      <c r="F958" s="335"/>
      <c r="G958" s="334"/>
      <c r="H958" s="334"/>
    </row>
    <row r="959" spans="1:8" ht="14.25" customHeight="1" x14ac:dyDescent="0.2">
      <c r="A959" s="334"/>
      <c r="B959" s="334"/>
      <c r="C959" s="334"/>
      <c r="D959" s="335"/>
      <c r="E959" s="334"/>
      <c r="F959" s="335"/>
      <c r="G959" s="334"/>
      <c r="H959" s="334"/>
    </row>
    <row r="960" spans="1:8" ht="14.25" customHeight="1" x14ac:dyDescent="0.2">
      <c r="A960" s="334"/>
      <c r="B960" s="334"/>
      <c r="C960" s="334"/>
      <c r="D960" s="335"/>
      <c r="E960" s="334"/>
      <c r="F960" s="335"/>
      <c r="G960" s="334"/>
      <c r="H960" s="334"/>
    </row>
    <row r="961" spans="1:8" ht="14.25" customHeight="1" x14ac:dyDescent="0.2">
      <c r="A961" s="334"/>
      <c r="B961" s="334"/>
      <c r="C961" s="334"/>
      <c r="D961" s="335"/>
      <c r="E961" s="334"/>
      <c r="F961" s="335"/>
      <c r="G961" s="334"/>
      <c r="H961" s="334"/>
    </row>
    <row r="962" spans="1:8" ht="14.25" customHeight="1" x14ac:dyDescent="0.2">
      <c r="A962" s="334"/>
      <c r="B962" s="334"/>
      <c r="C962" s="334"/>
      <c r="D962" s="335"/>
      <c r="E962" s="334"/>
      <c r="F962" s="335"/>
      <c r="G962" s="334"/>
      <c r="H962" s="334"/>
    </row>
    <row r="963" spans="1:8" ht="14.25" customHeight="1" x14ac:dyDescent="0.2">
      <c r="A963" s="334"/>
      <c r="B963" s="334"/>
      <c r="C963" s="334"/>
      <c r="D963" s="335"/>
      <c r="E963" s="334"/>
      <c r="F963" s="335"/>
      <c r="G963" s="334"/>
      <c r="H963" s="334"/>
    </row>
    <row r="964" spans="1:8" ht="14.25" customHeight="1" x14ac:dyDescent="0.2">
      <c r="A964" s="334"/>
      <c r="B964" s="334"/>
      <c r="C964" s="334"/>
      <c r="D964" s="335"/>
      <c r="E964" s="334"/>
      <c r="F964" s="335"/>
      <c r="G964" s="334"/>
      <c r="H964" s="334"/>
    </row>
    <row r="965" spans="1:8" ht="14.25" customHeight="1" x14ac:dyDescent="0.2">
      <c r="A965" s="334"/>
      <c r="B965" s="334"/>
      <c r="C965" s="334"/>
      <c r="D965" s="335"/>
      <c r="E965" s="334"/>
      <c r="F965" s="335"/>
      <c r="G965" s="334"/>
      <c r="H965" s="334"/>
    </row>
    <row r="966" spans="1:8" ht="14.25" customHeight="1" x14ac:dyDescent="0.2">
      <c r="A966" s="334"/>
      <c r="B966" s="334"/>
      <c r="C966" s="334"/>
      <c r="D966" s="335"/>
      <c r="E966" s="334"/>
      <c r="F966" s="335"/>
      <c r="G966" s="334"/>
      <c r="H966" s="334"/>
    </row>
    <row r="967" spans="1:8" ht="14.25" customHeight="1" x14ac:dyDescent="0.2">
      <c r="A967" s="334"/>
      <c r="B967" s="334"/>
      <c r="C967" s="334"/>
      <c r="D967" s="335"/>
      <c r="E967" s="334"/>
      <c r="F967" s="335"/>
      <c r="G967" s="334"/>
      <c r="H967" s="334"/>
    </row>
    <row r="968" spans="1:8" ht="14.25" customHeight="1" x14ac:dyDescent="0.2">
      <c r="A968" s="334"/>
      <c r="B968" s="334"/>
      <c r="C968" s="334"/>
      <c r="D968" s="335"/>
      <c r="E968" s="334"/>
      <c r="F968" s="335"/>
      <c r="G968" s="334"/>
      <c r="H968" s="334"/>
    </row>
    <row r="969" spans="1:8" ht="14.25" customHeight="1" x14ac:dyDescent="0.2">
      <c r="A969" s="334"/>
      <c r="B969" s="334"/>
      <c r="C969" s="334"/>
      <c r="D969" s="335"/>
      <c r="E969" s="334"/>
      <c r="F969" s="335"/>
      <c r="G969" s="334"/>
      <c r="H969" s="334"/>
    </row>
    <row r="970" spans="1:8" ht="14.25" customHeight="1" x14ac:dyDescent="0.2">
      <c r="A970" s="334"/>
      <c r="B970" s="334"/>
      <c r="C970" s="334"/>
      <c r="D970" s="335"/>
      <c r="E970" s="334"/>
      <c r="F970" s="335"/>
      <c r="G970" s="334"/>
      <c r="H970" s="334"/>
    </row>
    <row r="971" spans="1:8" ht="14.25" customHeight="1" x14ac:dyDescent="0.2">
      <c r="A971" s="334"/>
      <c r="B971" s="334"/>
      <c r="C971" s="334"/>
      <c r="D971" s="335"/>
      <c r="E971" s="334"/>
      <c r="F971" s="335"/>
      <c r="G971" s="334"/>
      <c r="H971" s="334"/>
    </row>
    <row r="972" spans="1:8" ht="14.25" customHeight="1" x14ac:dyDescent="0.2">
      <c r="A972" s="334"/>
      <c r="B972" s="334"/>
      <c r="C972" s="334"/>
      <c r="D972" s="335"/>
      <c r="E972" s="334"/>
      <c r="F972" s="335"/>
      <c r="G972" s="334"/>
      <c r="H972" s="334"/>
    </row>
    <row r="973" spans="1:8" ht="14.25" customHeight="1" x14ac:dyDescent="0.2">
      <c r="A973" s="334"/>
      <c r="B973" s="334"/>
      <c r="C973" s="334"/>
      <c r="D973" s="335"/>
      <c r="E973" s="334"/>
      <c r="F973" s="335"/>
      <c r="G973" s="334"/>
      <c r="H973" s="334"/>
    </row>
    <row r="974" spans="1:8" ht="14.25" customHeight="1" x14ac:dyDescent="0.2">
      <c r="A974" s="334"/>
      <c r="B974" s="334"/>
      <c r="C974" s="334"/>
      <c r="D974" s="335"/>
      <c r="E974" s="334"/>
      <c r="F974" s="335"/>
      <c r="G974" s="334"/>
      <c r="H974" s="334"/>
    </row>
    <row r="975" spans="1:8" ht="14.25" customHeight="1" x14ac:dyDescent="0.2">
      <c r="A975" s="334"/>
      <c r="B975" s="334"/>
      <c r="C975" s="334"/>
      <c r="D975" s="335"/>
      <c r="E975" s="334"/>
      <c r="F975" s="335"/>
      <c r="G975" s="334"/>
      <c r="H975" s="334"/>
    </row>
    <row r="976" spans="1:8" ht="14.25" customHeight="1" x14ac:dyDescent="0.2">
      <c r="A976" s="334"/>
      <c r="B976" s="334"/>
      <c r="C976" s="334"/>
      <c r="D976" s="335"/>
      <c r="E976" s="334"/>
      <c r="F976" s="335"/>
      <c r="G976" s="334"/>
      <c r="H976" s="334"/>
    </row>
    <row r="977" spans="1:8" ht="14.25" customHeight="1" x14ac:dyDescent="0.2">
      <c r="A977" s="334"/>
      <c r="B977" s="334"/>
      <c r="C977" s="334"/>
      <c r="D977" s="335"/>
      <c r="E977" s="334"/>
      <c r="F977" s="335"/>
      <c r="G977" s="334"/>
      <c r="H977" s="334"/>
    </row>
    <row r="978" spans="1:8" ht="14.25" customHeight="1" x14ac:dyDescent="0.2">
      <c r="A978" s="334"/>
      <c r="B978" s="334"/>
      <c r="C978" s="334"/>
      <c r="D978" s="335"/>
      <c r="E978" s="334"/>
      <c r="F978" s="335"/>
      <c r="G978" s="334"/>
      <c r="H978" s="334"/>
    </row>
    <row r="979" spans="1:8" ht="14.25" customHeight="1" x14ac:dyDescent="0.2">
      <c r="A979" s="334"/>
      <c r="B979" s="334"/>
      <c r="C979" s="334"/>
      <c r="D979" s="335"/>
      <c r="E979" s="334"/>
      <c r="F979" s="335"/>
      <c r="G979" s="334"/>
      <c r="H979" s="334"/>
    </row>
    <row r="980" spans="1:8" ht="14.25" customHeight="1" x14ac:dyDescent="0.2">
      <c r="A980" s="334"/>
      <c r="B980" s="334"/>
      <c r="C980" s="334"/>
      <c r="D980" s="335"/>
      <c r="E980" s="334"/>
      <c r="F980" s="335"/>
      <c r="G980" s="334"/>
      <c r="H980" s="334"/>
    </row>
    <row r="981" spans="1:8" ht="14.25" customHeight="1" x14ac:dyDescent="0.2">
      <c r="A981" s="334"/>
      <c r="B981" s="334"/>
      <c r="C981" s="334"/>
      <c r="D981" s="335"/>
      <c r="E981" s="334"/>
      <c r="F981" s="335"/>
      <c r="G981" s="334"/>
      <c r="H981" s="334"/>
    </row>
    <row r="982" spans="1:8" ht="14.25" customHeight="1" x14ac:dyDescent="0.2">
      <c r="A982" s="334"/>
      <c r="B982" s="334"/>
      <c r="C982" s="334"/>
      <c r="D982" s="335"/>
      <c r="E982" s="334"/>
      <c r="F982" s="335"/>
      <c r="G982" s="334"/>
      <c r="H982" s="334"/>
    </row>
    <row r="983" spans="1:8" ht="14.25" customHeight="1" x14ac:dyDescent="0.2">
      <c r="A983" s="334"/>
      <c r="B983" s="334"/>
      <c r="C983" s="334"/>
      <c r="D983" s="335"/>
      <c r="E983" s="334"/>
      <c r="F983" s="335"/>
      <c r="G983" s="334"/>
      <c r="H983" s="334"/>
    </row>
    <row r="984" spans="1:8" ht="14.25" customHeight="1" x14ac:dyDescent="0.2">
      <c r="A984" s="334"/>
      <c r="B984" s="334"/>
      <c r="C984" s="334"/>
      <c r="D984" s="335"/>
      <c r="E984" s="334"/>
      <c r="F984" s="335"/>
      <c r="G984" s="334"/>
      <c r="H984" s="334"/>
    </row>
    <row r="985" spans="1:8" ht="14.25" customHeight="1" x14ac:dyDescent="0.2">
      <c r="A985" s="334"/>
      <c r="B985" s="334"/>
      <c r="C985" s="334"/>
      <c r="D985" s="335"/>
      <c r="E985" s="334"/>
      <c r="F985" s="335"/>
      <c r="G985" s="334"/>
      <c r="H985" s="334"/>
    </row>
    <row r="986" spans="1:8" ht="14.25" customHeight="1" x14ac:dyDescent="0.2">
      <c r="A986" s="334"/>
      <c r="B986" s="334"/>
      <c r="C986" s="334"/>
      <c r="D986" s="335"/>
      <c r="E986" s="334"/>
      <c r="F986" s="335"/>
      <c r="G986" s="334"/>
      <c r="H986" s="334"/>
    </row>
    <row r="987" spans="1:8" ht="14.25" customHeight="1" x14ac:dyDescent="0.2">
      <c r="A987" s="334"/>
      <c r="B987" s="334"/>
      <c r="C987" s="334"/>
      <c r="D987" s="335"/>
      <c r="E987" s="334"/>
      <c r="F987" s="335"/>
      <c r="G987" s="334"/>
      <c r="H987" s="334"/>
    </row>
    <row r="988" spans="1:8" ht="14.25" customHeight="1" x14ac:dyDescent="0.2">
      <c r="A988" s="334"/>
      <c r="B988" s="334"/>
      <c r="C988" s="334"/>
      <c r="D988" s="335"/>
      <c r="E988" s="334"/>
      <c r="F988" s="335"/>
      <c r="G988" s="334"/>
      <c r="H988" s="334"/>
    </row>
    <row r="989" spans="1:8" ht="14.25" customHeight="1" x14ac:dyDescent="0.2">
      <c r="A989" s="334"/>
      <c r="B989" s="334"/>
      <c r="C989" s="334"/>
      <c r="D989" s="335"/>
      <c r="E989" s="334"/>
      <c r="F989" s="335"/>
      <c r="G989" s="334"/>
      <c r="H989" s="334"/>
    </row>
    <row r="990" spans="1:8" ht="14.25" customHeight="1" x14ac:dyDescent="0.2">
      <c r="A990" s="334"/>
      <c r="B990" s="334"/>
      <c r="C990" s="334"/>
      <c r="D990" s="335"/>
      <c r="E990" s="334"/>
      <c r="F990" s="335"/>
      <c r="G990" s="334"/>
      <c r="H990" s="334"/>
    </row>
    <row r="991" spans="1:8" ht="14.25" customHeight="1" x14ac:dyDescent="0.2">
      <c r="A991" s="334"/>
      <c r="B991" s="334"/>
      <c r="C991" s="334"/>
      <c r="D991" s="335"/>
      <c r="E991" s="334"/>
      <c r="F991" s="335"/>
      <c r="G991" s="334"/>
      <c r="H991" s="334"/>
    </row>
    <row r="992" spans="1:8" ht="14.25" customHeight="1" x14ac:dyDescent="0.2">
      <c r="A992" s="334"/>
      <c r="B992" s="334"/>
      <c r="C992" s="334"/>
      <c r="D992" s="335"/>
      <c r="E992" s="334"/>
      <c r="F992" s="335"/>
      <c r="G992" s="334"/>
      <c r="H992" s="334"/>
    </row>
    <row r="993" spans="1:8" ht="14.25" customHeight="1" x14ac:dyDescent="0.2">
      <c r="A993" s="334"/>
      <c r="B993" s="334"/>
      <c r="C993" s="334"/>
      <c r="D993" s="335"/>
      <c r="E993" s="334"/>
      <c r="F993" s="335"/>
      <c r="G993" s="334"/>
      <c r="H993" s="334"/>
    </row>
    <row r="994" spans="1:8" ht="14.25" customHeight="1" x14ac:dyDescent="0.2">
      <c r="A994" s="334"/>
      <c r="B994" s="334"/>
      <c r="C994" s="334"/>
      <c r="D994" s="335"/>
      <c r="E994" s="334"/>
      <c r="F994" s="335"/>
      <c r="G994" s="334"/>
      <c r="H994" s="334"/>
    </row>
    <row r="995" spans="1:8" ht="14.25" customHeight="1" x14ac:dyDescent="0.2">
      <c r="A995" s="334"/>
      <c r="B995" s="334"/>
      <c r="C995" s="334"/>
      <c r="D995" s="335"/>
      <c r="E995" s="334"/>
      <c r="F995" s="335"/>
      <c r="G995" s="334"/>
      <c r="H995" s="334"/>
    </row>
    <row r="996" spans="1:8" ht="14.25" customHeight="1" x14ac:dyDescent="0.2">
      <c r="A996" s="334"/>
      <c r="B996" s="334"/>
      <c r="C996" s="334"/>
      <c r="D996" s="335"/>
      <c r="E996" s="334"/>
      <c r="F996" s="335"/>
      <c r="G996" s="334"/>
      <c r="H996" s="334"/>
    </row>
    <row r="997" spans="1:8" ht="14.25" customHeight="1" x14ac:dyDescent="0.2">
      <c r="A997" s="334"/>
      <c r="B997" s="334"/>
      <c r="C997" s="334"/>
      <c r="D997" s="335"/>
      <c r="E997" s="334"/>
      <c r="F997" s="335"/>
      <c r="G997" s="334"/>
      <c r="H997" s="334"/>
    </row>
    <row r="998" spans="1:8" ht="14.25" customHeight="1" x14ac:dyDescent="0.2">
      <c r="A998" s="334"/>
      <c r="B998" s="334"/>
      <c r="C998" s="334"/>
      <c r="D998" s="335"/>
      <c r="E998" s="334"/>
      <c r="F998" s="335"/>
      <c r="G998" s="334"/>
      <c r="H998" s="334"/>
    </row>
    <row r="999" spans="1:8" ht="14.25" customHeight="1" x14ac:dyDescent="0.2">
      <c r="A999" s="334"/>
      <c r="B999" s="334"/>
      <c r="C999" s="334"/>
      <c r="D999" s="335"/>
      <c r="E999" s="334"/>
      <c r="F999" s="335"/>
      <c r="G999" s="334"/>
      <c r="H999" s="334"/>
    </row>
    <row r="1000" spans="1:8" ht="14.25" customHeight="1" x14ac:dyDescent="0.2">
      <c r="A1000" s="334"/>
      <c r="B1000" s="334"/>
      <c r="C1000" s="334"/>
      <c r="D1000" s="335"/>
      <c r="E1000" s="334"/>
      <c r="F1000" s="335"/>
      <c r="G1000" s="334"/>
      <c r="H1000" s="334"/>
    </row>
    <row r="1001" spans="1:8" ht="14.25" customHeight="1" x14ac:dyDescent="0.2">
      <c r="A1001" s="334"/>
      <c r="B1001" s="334"/>
      <c r="C1001" s="334"/>
      <c r="D1001" s="335"/>
      <c r="E1001" s="334"/>
      <c r="F1001" s="335"/>
      <c r="G1001" s="334"/>
      <c r="H1001" s="334"/>
    </row>
  </sheetData>
  <mergeCells count="14">
    <mergeCell ref="B38:C38"/>
    <mergeCell ref="H2:J2"/>
    <mergeCell ref="B4:J4"/>
    <mergeCell ref="B5:J5"/>
    <mergeCell ref="B6:J6"/>
    <mergeCell ref="B7:J7"/>
    <mergeCell ref="B9:D9"/>
    <mergeCell ref="E9:J9"/>
    <mergeCell ref="B22:C22"/>
    <mergeCell ref="B24:D24"/>
    <mergeCell ref="E24:J24"/>
    <mergeCell ref="B28:C28"/>
    <mergeCell ref="B30:D30"/>
    <mergeCell ref="E30:J30"/>
  </mergeCells>
  <phoneticPr fontId="33" type="noConversion"/>
  <pageMargins left="0.70866141732283472" right="0.70866141732283472" top="0.74803149606299213" bottom="0.74803149606299213" header="0" footer="0"/>
  <pageSetup scale="66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Iren Shnyk</cp:lastModifiedBy>
  <cp:lastPrinted>2024-11-04T11:06:11Z</cp:lastPrinted>
  <dcterms:created xsi:type="dcterms:W3CDTF">2020-11-14T13:09:40Z</dcterms:created>
  <dcterms:modified xsi:type="dcterms:W3CDTF">2024-11-05T15:19:06Z</dcterms:modified>
</cp:coreProperties>
</file>