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borodina/Desktop/"/>
    </mc:Choice>
  </mc:AlternateContent>
  <xr:revisionPtr revIDLastSave="0" documentId="13_ncr:1_{97B04230-81D0-3848-9657-DA4FA793FE4C}" xr6:coauthVersionLast="45" xr6:coauthVersionMax="45" xr10:uidLastSave="{00000000-0000-0000-0000-000000000000}"/>
  <bookViews>
    <workbookView xWindow="0" yWindow="440" windowWidth="51200" windowHeight="27060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uri="GoogleSheetsCustomDataVersion2">
      <go:sheetsCustomData xmlns:go="http://customooxmlschemas.google.com/" r:id="rId6" roundtripDataChecksum="Wo2OZZYiS8owX84UC80Co2LzoYj1doCeEyx5pQ4XvB4="/>
    </ext>
  </extLst>
</workbook>
</file>

<file path=xl/calcChain.xml><?xml version="1.0" encoding="utf-8"?>
<calcChain xmlns="http://schemas.openxmlformats.org/spreadsheetml/2006/main">
  <c r="V177" i="2" l="1"/>
  <c r="S177" i="2"/>
  <c r="P177" i="2"/>
  <c r="M177" i="2"/>
  <c r="J177" i="2"/>
  <c r="X177" i="2" s="1"/>
  <c r="G177" i="2"/>
  <c r="W177" i="2" s="1"/>
  <c r="Y177" i="2" s="1"/>
  <c r="Z177" i="2" s="1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X175" i="2" s="1"/>
  <c r="M175" i="2"/>
  <c r="J175" i="2"/>
  <c r="G175" i="2"/>
  <c r="W175" i="2" s="1"/>
  <c r="V174" i="2"/>
  <c r="S174" i="2"/>
  <c r="P174" i="2"/>
  <c r="M174" i="2"/>
  <c r="J174" i="2"/>
  <c r="X174" i="2" s="1"/>
  <c r="G174" i="2"/>
  <c r="W174" i="2" s="1"/>
  <c r="Y174" i="2" s="1"/>
  <c r="Z174" i="2" s="1"/>
  <c r="V173" i="2"/>
  <c r="S173" i="2"/>
  <c r="P173" i="2"/>
  <c r="X173" i="2" s="1"/>
  <c r="M173" i="2"/>
  <c r="J173" i="2"/>
  <c r="G173" i="2"/>
  <c r="W173" i="2" s="1"/>
  <c r="V172" i="2"/>
  <c r="S172" i="2"/>
  <c r="P172" i="2"/>
  <c r="M172" i="2"/>
  <c r="J172" i="2"/>
  <c r="X172" i="2" s="1"/>
  <c r="G172" i="2"/>
  <c r="W172" i="2" s="1"/>
  <c r="Y172" i="2" s="1"/>
  <c r="Z172" i="2" s="1"/>
  <c r="V171" i="2"/>
  <c r="S171" i="2"/>
  <c r="P171" i="2"/>
  <c r="X171" i="2" s="1"/>
  <c r="M171" i="2"/>
  <c r="J171" i="2"/>
  <c r="G171" i="2"/>
  <c r="W171" i="2" s="1"/>
  <c r="V170" i="2"/>
  <c r="S170" i="2"/>
  <c r="P170" i="2"/>
  <c r="M170" i="2"/>
  <c r="J170" i="2"/>
  <c r="X170" i="2" s="1"/>
  <c r="X169" i="2" s="1"/>
  <c r="G170" i="2"/>
  <c r="W170" i="2" s="1"/>
  <c r="V169" i="2"/>
  <c r="V178" i="2" s="1"/>
  <c r="T169" i="2"/>
  <c r="T178" i="2" s="1"/>
  <c r="S169" i="2"/>
  <c r="S178" i="2" s="1"/>
  <c r="Q169" i="2"/>
  <c r="Q178" i="2" s="1"/>
  <c r="P169" i="2"/>
  <c r="P178" i="2" s="1"/>
  <c r="N169" i="2"/>
  <c r="N178" i="2" s="1"/>
  <c r="M169" i="2"/>
  <c r="M178" i="2" s="1"/>
  <c r="K169" i="2"/>
  <c r="K178" i="2" s="1"/>
  <c r="J169" i="2"/>
  <c r="J178" i="2" s="1"/>
  <c r="H169" i="2"/>
  <c r="H178" i="2" s="1"/>
  <c r="G169" i="2"/>
  <c r="G178" i="2" s="1"/>
  <c r="E169" i="2"/>
  <c r="E178" i="2" s="1"/>
  <c r="V168" i="2"/>
  <c r="S168" i="2"/>
  <c r="P168" i="2"/>
  <c r="X168" i="2" s="1"/>
  <c r="M168" i="2"/>
  <c r="W168" i="2" s="1"/>
  <c r="Y168" i="2" s="1"/>
  <c r="Z168" i="2" s="1"/>
  <c r="J168" i="2"/>
  <c r="G168" i="2"/>
  <c r="V167" i="2"/>
  <c r="S167" i="2"/>
  <c r="P167" i="2"/>
  <c r="M167" i="2"/>
  <c r="J167" i="2"/>
  <c r="X167" i="2" s="1"/>
  <c r="G167" i="2"/>
  <c r="W167" i="2" s="1"/>
  <c r="Y167" i="2" s="1"/>
  <c r="Z167" i="2" s="1"/>
  <c r="V166" i="2"/>
  <c r="S166" i="2"/>
  <c r="P166" i="2"/>
  <c r="X166" i="2" s="1"/>
  <c r="X165" i="2" s="1"/>
  <c r="M166" i="2"/>
  <c r="W166" i="2" s="1"/>
  <c r="J166" i="2"/>
  <c r="G166" i="2"/>
  <c r="V165" i="2"/>
  <c r="T165" i="2"/>
  <c r="S165" i="2"/>
  <c r="Q165" i="2"/>
  <c r="P165" i="2"/>
  <c r="N165" i="2"/>
  <c r="M165" i="2"/>
  <c r="K165" i="2"/>
  <c r="J165" i="2"/>
  <c r="H165" i="2"/>
  <c r="G165" i="2"/>
  <c r="E165" i="2"/>
  <c r="V164" i="2"/>
  <c r="S164" i="2"/>
  <c r="P164" i="2"/>
  <c r="M164" i="2"/>
  <c r="J164" i="2"/>
  <c r="X164" i="2" s="1"/>
  <c r="G164" i="2"/>
  <c r="W164" i="2" s="1"/>
  <c r="Y164" i="2" s="1"/>
  <c r="Z164" i="2" s="1"/>
  <c r="V163" i="2"/>
  <c r="S163" i="2"/>
  <c r="P163" i="2"/>
  <c r="X163" i="2" s="1"/>
  <c r="M163" i="2"/>
  <c r="J163" i="2"/>
  <c r="G163" i="2"/>
  <c r="W163" i="2" s="1"/>
  <c r="V162" i="2"/>
  <c r="S162" i="2"/>
  <c r="P162" i="2"/>
  <c r="M162" i="2"/>
  <c r="J162" i="2"/>
  <c r="X162" i="2" s="1"/>
  <c r="G162" i="2"/>
  <c r="W162" i="2" s="1"/>
  <c r="Y162" i="2" s="1"/>
  <c r="Z162" i="2" s="1"/>
  <c r="V161" i="2"/>
  <c r="S161" i="2"/>
  <c r="P161" i="2"/>
  <c r="X161" i="2" s="1"/>
  <c r="X160" i="2" s="1"/>
  <c r="M161" i="2"/>
  <c r="J161" i="2"/>
  <c r="G161" i="2"/>
  <c r="W161" i="2" s="1"/>
  <c r="V160" i="2"/>
  <c r="T160" i="2"/>
  <c r="S160" i="2"/>
  <c r="Q160" i="2"/>
  <c r="P160" i="2"/>
  <c r="N160" i="2"/>
  <c r="M160" i="2"/>
  <c r="K160" i="2"/>
  <c r="J160" i="2"/>
  <c r="H160" i="2"/>
  <c r="G160" i="2"/>
  <c r="E160" i="2"/>
  <c r="V159" i="2"/>
  <c r="S159" i="2"/>
  <c r="P159" i="2"/>
  <c r="M159" i="2"/>
  <c r="J159" i="2"/>
  <c r="X159" i="2" s="1"/>
  <c r="G159" i="2"/>
  <c r="W159" i="2" s="1"/>
  <c r="Y159" i="2" s="1"/>
  <c r="Z159" i="2" s="1"/>
  <c r="V158" i="2"/>
  <c r="S158" i="2"/>
  <c r="P158" i="2"/>
  <c r="X158" i="2" s="1"/>
  <c r="M158" i="2"/>
  <c r="J158" i="2"/>
  <c r="G158" i="2"/>
  <c r="W158" i="2" s="1"/>
  <c r="V157" i="2"/>
  <c r="S157" i="2"/>
  <c r="P157" i="2"/>
  <c r="M157" i="2"/>
  <c r="J157" i="2"/>
  <c r="X157" i="2" s="1"/>
  <c r="G157" i="2"/>
  <c r="W157" i="2" s="1"/>
  <c r="Y157" i="2" s="1"/>
  <c r="Z157" i="2" s="1"/>
  <c r="V156" i="2"/>
  <c r="S156" i="2"/>
  <c r="P156" i="2"/>
  <c r="X156" i="2" s="1"/>
  <c r="X155" i="2" s="1"/>
  <c r="M156" i="2"/>
  <c r="J156" i="2"/>
  <c r="G156" i="2"/>
  <c r="W156" i="2" s="1"/>
  <c r="V155" i="2"/>
  <c r="T155" i="2"/>
  <c r="S155" i="2"/>
  <c r="Q155" i="2"/>
  <c r="P155" i="2"/>
  <c r="N155" i="2"/>
  <c r="M155" i="2"/>
  <c r="K155" i="2"/>
  <c r="J155" i="2"/>
  <c r="H155" i="2"/>
  <c r="G155" i="2"/>
  <c r="E155" i="2"/>
  <c r="T153" i="2"/>
  <c r="Q153" i="2"/>
  <c r="N153" i="2"/>
  <c r="K153" i="2"/>
  <c r="H153" i="2"/>
  <c r="E153" i="2"/>
  <c r="V152" i="2"/>
  <c r="S152" i="2"/>
  <c r="P152" i="2"/>
  <c r="M152" i="2"/>
  <c r="W152" i="2" s="1"/>
  <c r="Y152" i="2" s="1"/>
  <c r="Z152" i="2" s="1"/>
  <c r="J152" i="2"/>
  <c r="X152" i="2" s="1"/>
  <c r="G152" i="2"/>
  <c r="V151" i="2"/>
  <c r="S151" i="2"/>
  <c r="P151" i="2"/>
  <c r="M151" i="2"/>
  <c r="J151" i="2"/>
  <c r="X151" i="2" s="1"/>
  <c r="G151" i="2"/>
  <c r="W151" i="2" s="1"/>
  <c r="Y151" i="2" s="1"/>
  <c r="Z151" i="2" s="1"/>
  <c r="V150" i="2"/>
  <c r="S150" i="2"/>
  <c r="P150" i="2"/>
  <c r="M150" i="2"/>
  <c r="W150" i="2" s="1"/>
  <c r="Y150" i="2" s="1"/>
  <c r="Z150" i="2" s="1"/>
  <c r="J150" i="2"/>
  <c r="X150" i="2" s="1"/>
  <c r="G150" i="2"/>
  <c r="V149" i="2"/>
  <c r="V153" i="2" s="1"/>
  <c r="S149" i="2"/>
  <c r="S153" i="2" s="1"/>
  <c r="P149" i="2"/>
  <c r="P153" i="2" s="1"/>
  <c r="M149" i="2"/>
  <c r="M153" i="2" s="1"/>
  <c r="J149" i="2"/>
  <c r="J153" i="2" s="1"/>
  <c r="G149" i="2"/>
  <c r="W149" i="2" s="1"/>
  <c r="T147" i="2"/>
  <c r="Q147" i="2"/>
  <c r="N147" i="2"/>
  <c r="K147" i="2"/>
  <c r="H147" i="2"/>
  <c r="E147" i="2"/>
  <c r="V146" i="2"/>
  <c r="S146" i="2"/>
  <c r="P146" i="2"/>
  <c r="M146" i="2"/>
  <c r="M147" i="2" s="1"/>
  <c r="J146" i="2"/>
  <c r="X146" i="2" s="1"/>
  <c r="G146" i="2"/>
  <c r="V145" i="2"/>
  <c r="V147" i="2" s="1"/>
  <c r="S145" i="2"/>
  <c r="S147" i="2" s="1"/>
  <c r="P145" i="2"/>
  <c r="P147" i="2" s="1"/>
  <c r="M145" i="2"/>
  <c r="J145" i="2"/>
  <c r="J147" i="2" s="1"/>
  <c r="G145" i="2"/>
  <c r="W145" i="2" s="1"/>
  <c r="T143" i="2"/>
  <c r="Q143" i="2"/>
  <c r="N143" i="2"/>
  <c r="K143" i="2"/>
  <c r="H143" i="2"/>
  <c r="E143" i="2"/>
  <c r="V142" i="2"/>
  <c r="S142" i="2"/>
  <c r="P142" i="2"/>
  <c r="M142" i="2"/>
  <c r="W142" i="2" s="1"/>
  <c r="Y142" i="2" s="1"/>
  <c r="Z142" i="2" s="1"/>
  <c r="J142" i="2"/>
  <c r="X142" i="2" s="1"/>
  <c r="G142" i="2"/>
  <c r="V141" i="2"/>
  <c r="S141" i="2"/>
  <c r="P141" i="2"/>
  <c r="M141" i="2"/>
  <c r="J141" i="2"/>
  <c r="X141" i="2" s="1"/>
  <c r="G141" i="2"/>
  <c r="W141" i="2" s="1"/>
  <c r="Y141" i="2" s="1"/>
  <c r="Z141" i="2" s="1"/>
  <c r="V140" i="2"/>
  <c r="S140" i="2"/>
  <c r="P140" i="2"/>
  <c r="X140" i="2" s="1"/>
  <c r="M140" i="2"/>
  <c r="W140" i="2" s="1"/>
  <c r="Y140" i="2" s="1"/>
  <c r="Z140" i="2" s="1"/>
  <c r="J140" i="2"/>
  <c r="G140" i="2"/>
  <c r="V139" i="2"/>
  <c r="S139" i="2"/>
  <c r="P139" i="2"/>
  <c r="M139" i="2"/>
  <c r="J139" i="2"/>
  <c r="X139" i="2" s="1"/>
  <c r="G139" i="2"/>
  <c r="W139" i="2" s="1"/>
  <c r="Y139" i="2" s="1"/>
  <c r="Z139" i="2" s="1"/>
  <c r="V138" i="2"/>
  <c r="V143" i="2" s="1"/>
  <c r="S138" i="2"/>
  <c r="S143" i="2" s="1"/>
  <c r="P138" i="2"/>
  <c r="P143" i="2" s="1"/>
  <c r="M138" i="2"/>
  <c r="M143" i="2" s="1"/>
  <c r="J138" i="2"/>
  <c r="J143" i="2" s="1"/>
  <c r="G138" i="2"/>
  <c r="T136" i="2"/>
  <c r="Q136" i="2"/>
  <c r="N136" i="2"/>
  <c r="K136" i="2"/>
  <c r="H136" i="2"/>
  <c r="E136" i="2"/>
  <c r="V135" i="2"/>
  <c r="S135" i="2"/>
  <c r="P135" i="2"/>
  <c r="M135" i="2"/>
  <c r="J135" i="2"/>
  <c r="X135" i="2" s="1"/>
  <c r="G135" i="2"/>
  <c r="W135" i="2" s="1"/>
  <c r="Y135" i="2" s="1"/>
  <c r="Z135" i="2" s="1"/>
  <c r="V134" i="2"/>
  <c r="S134" i="2"/>
  <c r="P134" i="2"/>
  <c r="X134" i="2" s="1"/>
  <c r="M134" i="2"/>
  <c r="W134" i="2" s="1"/>
  <c r="Y134" i="2" s="1"/>
  <c r="Z134" i="2" s="1"/>
  <c r="J134" i="2"/>
  <c r="G134" i="2"/>
  <c r="V133" i="2"/>
  <c r="S133" i="2"/>
  <c r="P133" i="2"/>
  <c r="M133" i="2"/>
  <c r="J133" i="2"/>
  <c r="X133" i="2" s="1"/>
  <c r="G133" i="2"/>
  <c r="W133" i="2" s="1"/>
  <c r="Y133" i="2" s="1"/>
  <c r="Z133" i="2" s="1"/>
  <c r="V132" i="2"/>
  <c r="S132" i="2"/>
  <c r="P132" i="2"/>
  <c r="X132" i="2" s="1"/>
  <c r="M132" i="2"/>
  <c r="W132" i="2" s="1"/>
  <c r="Y132" i="2" s="1"/>
  <c r="Z132" i="2" s="1"/>
  <c r="J132" i="2"/>
  <c r="G132" i="2"/>
  <c r="V131" i="2"/>
  <c r="S131" i="2"/>
  <c r="P131" i="2"/>
  <c r="M131" i="2"/>
  <c r="J131" i="2"/>
  <c r="X131" i="2" s="1"/>
  <c r="G131" i="2"/>
  <c r="W131" i="2" s="1"/>
  <c r="Y131" i="2" s="1"/>
  <c r="Z131" i="2" s="1"/>
  <c r="V130" i="2"/>
  <c r="V136" i="2" s="1"/>
  <c r="S130" i="2"/>
  <c r="S136" i="2" s="1"/>
  <c r="P130" i="2"/>
  <c r="P136" i="2" s="1"/>
  <c r="M130" i="2"/>
  <c r="M136" i="2" s="1"/>
  <c r="J130" i="2"/>
  <c r="J136" i="2" s="1"/>
  <c r="G130" i="2"/>
  <c r="G136" i="2" s="1"/>
  <c r="T128" i="2"/>
  <c r="Q128" i="2"/>
  <c r="N128" i="2"/>
  <c r="K128" i="2"/>
  <c r="H128" i="2"/>
  <c r="E128" i="2"/>
  <c r="V127" i="2"/>
  <c r="S127" i="2"/>
  <c r="P127" i="2"/>
  <c r="M127" i="2"/>
  <c r="J127" i="2"/>
  <c r="X127" i="2" s="1"/>
  <c r="G127" i="2"/>
  <c r="W127" i="2" s="1"/>
  <c r="Y127" i="2" s="1"/>
  <c r="Z127" i="2" s="1"/>
  <c r="V126" i="2"/>
  <c r="S126" i="2"/>
  <c r="P126" i="2"/>
  <c r="X126" i="2" s="1"/>
  <c r="M126" i="2"/>
  <c r="W126" i="2" s="1"/>
  <c r="Y126" i="2" s="1"/>
  <c r="Z126" i="2" s="1"/>
  <c r="J126" i="2"/>
  <c r="G126" i="2"/>
  <c r="V125" i="2"/>
  <c r="S125" i="2"/>
  <c r="P125" i="2"/>
  <c r="M125" i="2"/>
  <c r="J125" i="2"/>
  <c r="X125" i="2" s="1"/>
  <c r="G125" i="2"/>
  <c r="W125" i="2" s="1"/>
  <c r="Y125" i="2" s="1"/>
  <c r="Z125" i="2" s="1"/>
  <c r="V124" i="2"/>
  <c r="S124" i="2"/>
  <c r="P124" i="2"/>
  <c r="X124" i="2" s="1"/>
  <c r="M124" i="2"/>
  <c r="W124" i="2" s="1"/>
  <c r="Y124" i="2" s="1"/>
  <c r="Z124" i="2" s="1"/>
  <c r="J124" i="2"/>
  <c r="G124" i="2"/>
  <c r="V123" i="2"/>
  <c r="S123" i="2"/>
  <c r="P123" i="2"/>
  <c r="M123" i="2"/>
  <c r="J123" i="2"/>
  <c r="X123" i="2" s="1"/>
  <c r="G123" i="2"/>
  <c r="W123" i="2" s="1"/>
  <c r="Y123" i="2" s="1"/>
  <c r="Z123" i="2" s="1"/>
  <c r="V122" i="2"/>
  <c r="V128" i="2" s="1"/>
  <c r="S122" i="2"/>
  <c r="S128" i="2" s="1"/>
  <c r="P122" i="2"/>
  <c r="P128" i="2" s="1"/>
  <c r="M122" i="2"/>
  <c r="M128" i="2" s="1"/>
  <c r="J122" i="2"/>
  <c r="J128" i="2" s="1"/>
  <c r="G122" i="2"/>
  <c r="G128" i="2" s="1"/>
  <c r="T120" i="2"/>
  <c r="Q120" i="2"/>
  <c r="N120" i="2"/>
  <c r="K120" i="2"/>
  <c r="H120" i="2"/>
  <c r="E120" i="2"/>
  <c r="V119" i="2"/>
  <c r="S119" i="2"/>
  <c r="P119" i="2"/>
  <c r="M119" i="2"/>
  <c r="J119" i="2"/>
  <c r="X119" i="2" s="1"/>
  <c r="G119" i="2"/>
  <c r="W119" i="2" s="1"/>
  <c r="Y119" i="2" s="1"/>
  <c r="Z119" i="2" s="1"/>
  <c r="V118" i="2"/>
  <c r="S118" i="2"/>
  <c r="P118" i="2"/>
  <c r="X118" i="2" s="1"/>
  <c r="M118" i="2"/>
  <c r="W118" i="2" s="1"/>
  <c r="Y118" i="2" s="1"/>
  <c r="Z118" i="2" s="1"/>
  <c r="J118" i="2"/>
  <c r="G118" i="2"/>
  <c r="V117" i="2"/>
  <c r="S117" i="2"/>
  <c r="P117" i="2"/>
  <c r="M117" i="2"/>
  <c r="J117" i="2"/>
  <c r="X117" i="2" s="1"/>
  <c r="G117" i="2"/>
  <c r="W117" i="2" s="1"/>
  <c r="Y117" i="2" s="1"/>
  <c r="Z117" i="2" s="1"/>
  <c r="V116" i="2"/>
  <c r="S116" i="2"/>
  <c r="P116" i="2"/>
  <c r="X116" i="2" s="1"/>
  <c r="M116" i="2"/>
  <c r="W116" i="2" s="1"/>
  <c r="Y116" i="2" s="1"/>
  <c r="Z116" i="2" s="1"/>
  <c r="J116" i="2"/>
  <c r="G116" i="2"/>
  <c r="V115" i="2"/>
  <c r="S115" i="2"/>
  <c r="P115" i="2"/>
  <c r="M115" i="2"/>
  <c r="J115" i="2"/>
  <c r="X115" i="2" s="1"/>
  <c r="G115" i="2"/>
  <c r="W115" i="2" s="1"/>
  <c r="Y115" i="2" s="1"/>
  <c r="Z115" i="2" s="1"/>
  <c r="V114" i="2"/>
  <c r="S114" i="2"/>
  <c r="P114" i="2"/>
  <c r="M114" i="2"/>
  <c r="W114" i="2" s="1"/>
  <c r="J114" i="2"/>
  <c r="X114" i="2" s="1"/>
  <c r="G114" i="2"/>
  <c r="V113" i="2"/>
  <c r="S113" i="2"/>
  <c r="P113" i="2"/>
  <c r="M113" i="2"/>
  <c r="J113" i="2"/>
  <c r="X113" i="2" s="1"/>
  <c r="Y113" i="2" s="1"/>
  <c r="Z113" i="2" s="1"/>
  <c r="G113" i="2"/>
  <c r="W113" i="2" s="1"/>
  <c r="V112" i="2"/>
  <c r="S112" i="2"/>
  <c r="P112" i="2"/>
  <c r="X112" i="2" s="1"/>
  <c r="M112" i="2"/>
  <c r="W112" i="2" s="1"/>
  <c r="Y112" i="2" s="1"/>
  <c r="Z112" i="2" s="1"/>
  <c r="J112" i="2"/>
  <c r="G112" i="2"/>
  <c r="V111" i="2"/>
  <c r="S111" i="2"/>
  <c r="P111" i="2"/>
  <c r="M111" i="2"/>
  <c r="J111" i="2"/>
  <c r="X111" i="2" s="1"/>
  <c r="Y111" i="2" s="1"/>
  <c r="Z111" i="2" s="1"/>
  <c r="G111" i="2"/>
  <c r="W111" i="2" s="1"/>
  <c r="V110" i="2"/>
  <c r="S110" i="2"/>
  <c r="P110" i="2"/>
  <c r="M110" i="2"/>
  <c r="W110" i="2" s="1"/>
  <c r="J110" i="2"/>
  <c r="X110" i="2" s="1"/>
  <c r="G110" i="2"/>
  <c r="V109" i="2"/>
  <c r="V120" i="2" s="1"/>
  <c r="S109" i="2"/>
  <c r="P109" i="2"/>
  <c r="P120" i="2" s="1"/>
  <c r="M109" i="2"/>
  <c r="J109" i="2"/>
  <c r="G109" i="2"/>
  <c r="K107" i="2"/>
  <c r="V106" i="2"/>
  <c r="S106" i="2"/>
  <c r="P106" i="2"/>
  <c r="X106" i="2" s="1"/>
  <c r="M106" i="2"/>
  <c r="W106" i="2" s="1"/>
  <c r="Y106" i="2" s="1"/>
  <c r="Z106" i="2" s="1"/>
  <c r="J106" i="2"/>
  <c r="G106" i="2"/>
  <c r="V105" i="2"/>
  <c r="S105" i="2"/>
  <c r="P105" i="2"/>
  <c r="M105" i="2"/>
  <c r="W105" i="2" s="1"/>
  <c r="Y105" i="2" s="1"/>
  <c r="Z105" i="2" s="1"/>
  <c r="J105" i="2"/>
  <c r="X105" i="2" s="1"/>
  <c r="G105" i="2"/>
  <c r="V104" i="2"/>
  <c r="S104" i="2"/>
  <c r="S103" i="2" s="1"/>
  <c r="S107" i="2" s="1"/>
  <c r="P104" i="2"/>
  <c r="X104" i="2" s="1"/>
  <c r="X103" i="2" s="1"/>
  <c r="M104" i="2"/>
  <c r="M103" i="2" s="1"/>
  <c r="M107" i="2" s="1"/>
  <c r="J104" i="2"/>
  <c r="G104" i="2"/>
  <c r="G103" i="2" s="1"/>
  <c r="G107" i="2" s="1"/>
  <c r="V103" i="2"/>
  <c r="T103" i="2"/>
  <c r="T107" i="2" s="1"/>
  <c r="Q103" i="2"/>
  <c r="Q107" i="2" s="1"/>
  <c r="P103" i="2"/>
  <c r="P107" i="2" s="1"/>
  <c r="N103" i="2"/>
  <c r="K103" i="2"/>
  <c r="J103" i="2"/>
  <c r="H103" i="2"/>
  <c r="E103" i="2"/>
  <c r="V102" i="2"/>
  <c r="S102" i="2"/>
  <c r="P102" i="2"/>
  <c r="M102" i="2"/>
  <c r="W102" i="2" s="1"/>
  <c r="J102" i="2"/>
  <c r="X102" i="2" s="1"/>
  <c r="G102" i="2"/>
  <c r="V101" i="2"/>
  <c r="S101" i="2"/>
  <c r="P101" i="2"/>
  <c r="P99" i="2" s="1"/>
  <c r="M101" i="2"/>
  <c r="W101" i="2" s="1"/>
  <c r="J101" i="2"/>
  <c r="G101" i="2"/>
  <c r="V100" i="2"/>
  <c r="V99" i="2" s="1"/>
  <c r="S100" i="2"/>
  <c r="S99" i="2" s="1"/>
  <c r="P100" i="2"/>
  <c r="M100" i="2"/>
  <c r="M99" i="2" s="1"/>
  <c r="J100" i="2"/>
  <c r="X100" i="2" s="1"/>
  <c r="G100" i="2"/>
  <c r="G99" i="2" s="1"/>
  <c r="T99" i="2"/>
  <c r="Q99" i="2"/>
  <c r="N99" i="2"/>
  <c r="N107" i="2" s="1"/>
  <c r="K99" i="2"/>
  <c r="H99" i="2"/>
  <c r="E99" i="2"/>
  <c r="E107" i="2" s="1"/>
  <c r="V98" i="2"/>
  <c r="S98" i="2"/>
  <c r="P98" i="2"/>
  <c r="X98" i="2" s="1"/>
  <c r="M98" i="2"/>
  <c r="W98" i="2" s="1"/>
  <c r="Y98" i="2" s="1"/>
  <c r="Z98" i="2" s="1"/>
  <c r="J98" i="2"/>
  <c r="G98" i="2"/>
  <c r="V97" i="2"/>
  <c r="S97" i="2"/>
  <c r="P97" i="2"/>
  <c r="M97" i="2"/>
  <c r="W97" i="2" s="1"/>
  <c r="Y97" i="2" s="1"/>
  <c r="Z97" i="2" s="1"/>
  <c r="J97" i="2"/>
  <c r="X97" i="2" s="1"/>
  <c r="G97" i="2"/>
  <c r="V96" i="2"/>
  <c r="S96" i="2"/>
  <c r="S95" i="2" s="1"/>
  <c r="P96" i="2"/>
  <c r="X96" i="2" s="1"/>
  <c r="M96" i="2"/>
  <c r="M95" i="2" s="1"/>
  <c r="J96" i="2"/>
  <c r="G96" i="2"/>
  <c r="G95" i="2" s="1"/>
  <c r="V95" i="2"/>
  <c r="T95" i="2"/>
  <c r="Q95" i="2"/>
  <c r="P95" i="2"/>
  <c r="N95" i="2"/>
  <c r="K95" i="2"/>
  <c r="J95" i="2"/>
  <c r="H95" i="2"/>
  <c r="E95" i="2"/>
  <c r="M93" i="2"/>
  <c r="V92" i="2"/>
  <c r="S92" i="2"/>
  <c r="P92" i="2"/>
  <c r="X92" i="2" s="1"/>
  <c r="M92" i="2"/>
  <c r="W92" i="2" s="1"/>
  <c r="Y92" i="2" s="1"/>
  <c r="Z92" i="2" s="1"/>
  <c r="J92" i="2"/>
  <c r="G92" i="2"/>
  <c r="V91" i="2"/>
  <c r="S91" i="2"/>
  <c r="P91" i="2"/>
  <c r="M91" i="2"/>
  <c r="W91" i="2" s="1"/>
  <c r="Y91" i="2" s="1"/>
  <c r="Z91" i="2" s="1"/>
  <c r="J91" i="2"/>
  <c r="X91" i="2" s="1"/>
  <c r="G91" i="2"/>
  <c r="V90" i="2"/>
  <c r="S90" i="2"/>
  <c r="S89" i="2" s="1"/>
  <c r="P90" i="2"/>
  <c r="X90" i="2" s="1"/>
  <c r="M90" i="2"/>
  <c r="M89" i="2" s="1"/>
  <c r="J90" i="2"/>
  <c r="G90" i="2"/>
  <c r="G89" i="2" s="1"/>
  <c r="V89" i="2"/>
  <c r="T89" i="2"/>
  <c r="Q89" i="2"/>
  <c r="P89" i="2"/>
  <c r="N89" i="2"/>
  <c r="K89" i="2"/>
  <c r="J89" i="2"/>
  <c r="H89" i="2"/>
  <c r="E89" i="2"/>
  <c r="V88" i="2"/>
  <c r="S88" i="2"/>
  <c r="P88" i="2"/>
  <c r="M88" i="2"/>
  <c r="J88" i="2"/>
  <c r="X88" i="2" s="1"/>
  <c r="G88" i="2"/>
  <c r="W88" i="2" s="1"/>
  <c r="Y88" i="2" s="1"/>
  <c r="Z88" i="2" s="1"/>
  <c r="V87" i="2"/>
  <c r="S87" i="2"/>
  <c r="P87" i="2"/>
  <c r="P85" i="2" s="1"/>
  <c r="M87" i="2"/>
  <c r="J87" i="2"/>
  <c r="G87" i="2"/>
  <c r="W87" i="2" s="1"/>
  <c r="V86" i="2"/>
  <c r="V85" i="2" s="1"/>
  <c r="S86" i="2"/>
  <c r="S85" i="2" s="1"/>
  <c r="P86" i="2"/>
  <c r="M86" i="2"/>
  <c r="M85" i="2" s="1"/>
  <c r="J86" i="2"/>
  <c r="X86" i="2" s="1"/>
  <c r="G86" i="2"/>
  <c r="T85" i="2"/>
  <c r="Q85" i="2"/>
  <c r="N85" i="2"/>
  <c r="K85" i="2"/>
  <c r="H85" i="2"/>
  <c r="E85" i="2"/>
  <c r="V84" i="2"/>
  <c r="S84" i="2"/>
  <c r="P84" i="2"/>
  <c r="X84" i="2" s="1"/>
  <c r="M84" i="2"/>
  <c r="J84" i="2"/>
  <c r="G84" i="2"/>
  <c r="W84" i="2" s="1"/>
  <c r="Y84" i="2" s="1"/>
  <c r="Z84" i="2" s="1"/>
  <c r="V83" i="2"/>
  <c r="S83" i="2"/>
  <c r="P83" i="2"/>
  <c r="M83" i="2"/>
  <c r="J83" i="2"/>
  <c r="X83" i="2" s="1"/>
  <c r="G83" i="2"/>
  <c r="W83" i="2" s="1"/>
  <c r="Y83" i="2" s="1"/>
  <c r="Z83" i="2" s="1"/>
  <c r="V82" i="2"/>
  <c r="S82" i="2"/>
  <c r="S81" i="2" s="1"/>
  <c r="S93" i="2" s="1"/>
  <c r="P82" i="2"/>
  <c r="X82" i="2" s="1"/>
  <c r="M82" i="2"/>
  <c r="M81" i="2" s="1"/>
  <c r="J82" i="2"/>
  <c r="G82" i="2"/>
  <c r="V81" i="2"/>
  <c r="V93" i="2" s="1"/>
  <c r="T81" i="2"/>
  <c r="Q81" i="2"/>
  <c r="P81" i="2"/>
  <c r="P93" i="2" s="1"/>
  <c r="N81" i="2"/>
  <c r="K81" i="2"/>
  <c r="J81" i="2"/>
  <c r="H81" i="2"/>
  <c r="E81" i="2"/>
  <c r="Y78" i="2"/>
  <c r="Z78" i="2" s="1"/>
  <c r="V78" i="2"/>
  <c r="S78" i="2"/>
  <c r="P78" i="2"/>
  <c r="M78" i="2"/>
  <c r="J78" i="2"/>
  <c r="X78" i="2" s="1"/>
  <c r="G78" i="2"/>
  <c r="W78" i="2" s="1"/>
  <c r="V77" i="2"/>
  <c r="S77" i="2"/>
  <c r="P77" i="2"/>
  <c r="P75" i="2" s="1"/>
  <c r="P79" i="2" s="1"/>
  <c r="M77" i="2"/>
  <c r="J77" i="2"/>
  <c r="G77" i="2"/>
  <c r="W77" i="2" s="1"/>
  <c r="V76" i="2"/>
  <c r="V75" i="2" s="1"/>
  <c r="S76" i="2"/>
  <c r="S75" i="2" s="1"/>
  <c r="P76" i="2"/>
  <c r="M76" i="2"/>
  <c r="M75" i="2" s="1"/>
  <c r="J76" i="2"/>
  <c r="X76" i="2" s="1"/>
  <c r="G76" i="2"/>
  <c r="G75" i="2" s="1"/>
  <c r="T75" i="2"/>
  <c r="T79" i="2" s="1"/>
  <c r="Q75" i="2"/>
  <c r="N75" i="2"/>
  <c r="N79" i="2" s="1"/>
  <c r="K75" i="2"/>
  <c r="K79" i="2" s="1"/>
  <c r="H75" i="2"/>
  <c r="E75" i="2"/>
  <c r="E79" i="2" s="1"/>
  <c r="Y74" i="2"/>
  <c r="Z74" i="2" s="1"/>
  <c r="V74" i="2"/>
  <c r="S74" i="2"/>
  <c r="P74" i="2"/>
  <c r="X74" i="2" s="1"/>
  <c r="M74" i="2"/>
  <c r="J74" i="2"/>
  <c r="G74" i="2"/>
  <c r="W74" i="2" s="1"/>
  <c r="V73" i="2"/>
  <c r="S73" i="2"/>
  <c r="P73" i="2"/>
  <c r="M73" i="2"/>
  <c r="J73" i="2"/>
  <c r="X73" i="2" s="1"/>
  <c r="G73" i="2"/>
  <c r="W73" i="2" s="1"/>
  <c r="Y73" i="2" s="1"/>
  <c r="Z73" i="2" s="1"/>
  <c r="V72" i="2"/>
  <c r="S72" i="2"/>
  <c r="S71" i="2" s="1"/>
  <c r="P72" i="2"/>
  <c r="X72" i="2" s="1"/>
  <c r="X71" i="2" s="1"/>
  <c r="M72" i="2"/>
  <c r="M71" i="2" s="1"/>
  <c r="J72" i="2"/>
  <c r="G72" i="2"/>
  <c r="G71" i="2" s="1"/>
  <c r="V71" i="2"/>
  <c r="T71" i="2"/>
  <c r="Q71" i="2"/>
  <c r="P71" i="2"/>
  <c r="N71" i="2"/>
  <c r="K71" i="2"/>
  <c r="J71" i="2"/>
  <c r="H71" i="2"/>
  <c r="E71" i="2"/>
  <c r="V70" i="2"/>
  <c r="S70" i="2"/>
  <c r="P70" i="2"/>
  <c r="M70" i="2"/>
  <c r="W70" i="2" s="1"/>
  <c r="Y70" i="2" s="1"/>
  <c r="Z70" i="2" s="1"/>
  <c r="J70" i="2"/>
  <c r="X70" i="2" s="1"/>
  <c r="G70" i="2"/>
  <c r="V69" i="2"/>
  <c r="S69" i="2"/>
  <c r="P69" i="2"/>
  <c r="P67" i="2" s="1"/>
  <c r="M69" i="2"/>
  <c r="W69" i="2" s="1"/>
  <c r="J69" i="2"/>
  <c r="G69" i="2"/>
  <c r="V68" i="2"/>
  <c r="V67" i="2" s="1"/>
  <c r="S68" i="2"/>
  <c r="S67" i="2" s="1"/>
  <c r="P68" i="2"/>
  <c r="M68" i="2"/>
  <c r="M67" i="2" s="1"/>
  <c r="J68" i="2"/>
  <c r="X68" i="2" s="1"/>
  <c r="G68" i="2"/>
  <c r="G67" i="2" s="1"/>
  <c r="T67" i="2"/>
  <c r="Q67" i="2"/>
  <c r="N67" i="2"/>
  <c r="K67" i="2"/>
  <c r="H67" i="2"/>
  <c r="E67" i="2"/>
  <c r="V66" i="2"/>
  <c r="S66" i="2"/>
  <c r="P66" i="2"/>
  <c r="X66" i="2" s="1"/>
  <c r="M66" i="2"/>
  <c r="W66" i="2" s="1"/>
  <c r="Y66" i="2" s="1"/>
  <c r="Z66" i="2" s="1"/>
  <c r="J66" i="2"/>
  <c r="G66" i="2"/>
  <c r="V65" i="2"/>
  <c r="S65" i="2"/>
  <c r="P65" i="2"/>
  <c r="M65" i="2"/>
  <c r="W65" i="2" s="1"/>
  <c r="Y65" i="2" s="1"/>
  <c r="Z65" i="2" s="1"/>
  <c r="J65" i="2"/>
  <c r="X65" i="2" s="1"/>
  <c r="G65" i="2"/>
  <c r="V64" i="2"/>
  <c r="S64" i="2"/>
  <c r="S63" i="2" s="1"/>
  <c r="P64" i="2"/>
  <c r="X64" i="2" s="1"/>
  <c r="X63" i="2" s="1"/>
  <c r="M64" i="2"/>
  <c r="M63" i="2" s="1"/>
  <c r="J64" i="2"/>
  <c r="G64" i="2"/>
  <c r="G63" i="2" s="1"/>
  <c r="V63" i="2"/>
  <c r="T63" i="2"/>
  <c r="Q63" i="2"/>
  <c r="P63" i="2"/>
  <c r="N63" i="2"/>
  <c r="K63" i="2"/>
  <c r="J63" i="2"/>
  <c r="H63" i="2"/>
  <c r="E63" i="2"/>
  <c r="V62" i="2"/>
  <c r="S62" i="2"/>
  <c r="P62" i="2"/>
  <c r="M62" i="2"/>
  <c r="W62" i="2" s="1"/>
  <c r="Y62" i="2" s="1"/>
  <c r="Z62" i="2" s="1"/>
  <c r="J62" i="2"/>
  <c r="X62" i="2" s="1"/>
  <c r="G62" i="2"/>
  <c r="V61" i="2"/>
  <c r="S61" i="2"/>
  <c r="P61" i="2"/>
  <c r="P59" i="2" s="1"/>
  <c r="M61" i="2"/>
  <c r="M59" i="2" s="1"/>
  <c r="J61" i="2"/>
  <c r="G61" i="2"/>
  <c r="V60" i="2"/>
  <c r="V59" i="2" s="1"/>
  <c r="S60" i="2"/>
  <c r="P60" i="2"/>
  <c r="M60" i="2"/>
  <c r="J60" i="2"/>
  <c r="G60" i="2"/>
  <c r="W60" i="2" s="1"/>
  <c r="T59" i="2"/>
  <c r="S59" i="2"/>
  <c r="Q59" i="2"/>
  <c r="N59" i="2"/>
  <c r="K59" i="2"/>
  <c r="H59" i="2"/>
  <c r="E59" i="2"/>
  <c r="K57" i="2"/>
  <c r="E57" i="2"/>
  <c r="V56" i="2"/>
  <c r="S56" i="2"/>
  <c r="S54" i="2" s="1"/>
  <c r="P56" i="2"/>
  <c r="X56" i="2" s="1"/>
  <c r="M56" i="2"/>
  <c r="X55" i="2"/>
  <c r="V55" i="2"/>
  <c r="S55" i="2"/>
  <c r="P55" i="2"/>
  <c r="P54" i="2" s="1"/>
  <c r="M55" i="2"/>
  <c r="W55" i="2" s="1"/>
  <c r="Y55" i="2" s="1"/>
  <c r="Z55" i="2" s="1"/>
  <c r="V54" i="2"/>
  <c r="T54" i="2"/>
  <c r="Q54" i="2"/>
  <c r="N54" i="2"/>
  <c r="M54" i="2"/>
  <c r="K54" i="2"/>
  <c r="V53" i="2"/>
  <c r="S53" i="2"/>
  <c r="P53" i="2"/>
  <c r="X53" i="2" s="1"/>
  <c r="M53" i="2"/>
  <c r="J53" i="2"/>
  <c r="G53" i="2"/>
  <c r="W53" i="2" s="1"/>
  <c r="Y53" i="2" s="1"/>
  <c r="Z53" i="2" s="1"/>
  <c r="V52" i="2"/>
  <c r="V50" i="2" s="1"/>
  <c r="S52" i="2"/>
  <c r="P52" i="2"/>
  <c r="M52" i="2"/>
  <c r="W52" i="2" s="1"/>
  <c r="Y52" i="2" s="1"/>
  <c r="Z52" i="2" s="1"/>
  <c r="J52" i="2"/>
  <c r="X52" i="2" s="1"/>
  <c r="G52" i="2"/>
  <c r="V51" i="2"/>
  <c r="S51" i="2"/>
  <c r="P51" i="2"/>
  <c r="P50" i="2" s="1"/>
  <c r="M51" i="2"/>
  <c r="M50" i="2" s="1"/>
  <c r="M57" i="2" s="1"/>
  <c r="J51" i="2"/>
  <c r="G51" i="2"/>
  <c r="T50" i="2"/>
  <c r="T57" i="2" s="1"/>
  <c r="Q50" i="2"/>
  <c r="N50" i="2"/>
  <c r="N57" i="2" s="1"/>
  <c r="K50" i="2"/>
  <c r="J50" i="2"/>
  <c r="J57" i="2" s="1"/>
  <c r="H50" i="2"/>
  <c r="H57" i="2" s="1"/>
  <c r="E50" i="2"/>
  <c r="Q48" i="2"/>
  <c r="V47" i="2"/>
  <c r="S47" i="2"/>
  <c r="P47" i="2"/>
  <c r="M47" i="2"/>
  <c r="J47" i="2"/>
  <c r="X47" i="2" s="1"/>
  <c r="G47" i="2"/>
  <c r="W47" i="2" s="1"/>
  <c r="Y47" i="2" s="1"/>
  <c r="Z47" i="2" s="1"/>
  <c r="V46" i="2"/>
  <c r="S46" i="2"/>
  <c r="S44" i="2" s="1"/>
  <c r="S48" i="2" s="1"/>
  <c r="P46" i="2"/>
  <c r="P44" i="2" s="1"/>
  <c r="P48" i="2" s="1"/>
  <c r="M46" i="2"/>
  <c r="J46" i="2"/>
  <c r="G46" i="2"/>
  <c r="W46" i="2" s="1"/>
  <c r="V45" i="2"/>
  <c r="V44" i="2" s="1"/>
  <c r="S45" i="2"/>
  <c r="P45" i="2"/>
  <c r="M45" i="2"/>
  <c r="M44" i="2" s="1"/>
  <c r="J45" i="2"/>
  <c r="G45" i="2"/>
  <c r="T44" i="2"/>
  <c r="Q44" i="2"/>
  <c r="N44" i="2"/>
  <c r="N48" i="2" s="1"/>
  <c r="K44" i="2"/>
  <c r="H44" i="2"/>
  <c r="H48" i="2" s="1"/>
  <c r="G44" i="2"/>
  <c r="E44" i="2"/>
  <c r="V43" i="2"/>
  <c r="S43" i="2"/>
  <c r="P43" i="2"/>
  <c r="X43" i="2" s="1"/>
  <c r="M43" i="2"/>
  <c r="W43" i="2" s="1"/>
  <c r="Y43" i="2" s="1"/>
  <c r="Z43" i="2" s="1"/>
  <c r="J43" i="2"/>
  <c r="G43" i="2"/>
  <c r="Y42" i="2"/>
  <c r="Z42" i="2" s="1"/>
  <c r="V42" i="2"/>
  <c r="S42" i="2"/>
  <c r="P42" i="2"/>
  <c r="M42" i="2"/>
  <c r="J42" i="2"/>
  <c r="X42" i="2" s="1"/>
  <c r="G42" i="2"/>
  <c r="W42" i="2" s="1"/>
  <c r="V41" i="2"/>
  <c r="S41" i="2"/>
  <c r="S40" i="2" s="1"/>
  <c r="P41" i="2"/>
  <c r="X41" i="2" s="1"/>
  <c r="M41" i="2"/>
  <c r="J41" i="2"/>
  <c r="G41" i="2"/>
  <c r="V40" i="2"/>
  <c r="T40" i="2"/>
  <c r="Q40" i="2"/>
  <c r="P40" i="2"/>
  <c r="N40" i="2"/>
  <c r="K40" i="2"/>
  <c r="J40" i="2"/>
  <c r="H40" i="2"/>
  <c r="E40" i="2"/>
  <c r="E48" i="2" s="1"/>
  <c r="V39" i="2"/>
  <c r="S39" i="2"/>
  <c r="P39" i="2"/>
  <c r="M39" i="2"/>
  <c r="W39" i="2" s="1"/>
  <c r="J39" i="2"/>
  <c r="X39" i="2" s="1"/>
  <c r="G39" i="2"/>
  <c r="V38" i="2"/>
  <c r="S38" i="2"/>
  <c r="P38" i="2"/>
  <c r="P36" i="2" s="1"/>
  <c r="M38" i="2"/>
  <c r="M36" i="2" s="1"/>
  <c r="J38" i="2"/>
  <c r="G38" i="2"/>
  <c r="V37" i="2"/>
  <c r="S37" i="2"/>
  <c r="P37" i="2"/>
  <c r="M37" i="2"/>
  <c r="J37" i="2"/>
  <c r="G37" i="2"/>
  <c r="W37" i="2" s="1"/>
  <c r="T36" i="2"/>
  <c r="T48" i="2" s="1"/>
  <c r="S36" i="2"/>
  <c r="Q36" i="2"/>
  <c r="N36" i="2"/>
  <c r="K36" i="2"/>
  <c r="K48" i="2" s="1"/>
  <c r="H36" i="2"/>
  <c r="E36" i="2"/>
  <c r="V33" i="2"/>
  <c r="S33" i="2"/>
  <c r="P33" i="2"/>
  <c r="M33" i="2"/>
  <c r="J33" i="2"/>
  <c r="X33" i="2" s="1"/>
  <c r="G33" i="2"/>
  <c r="W33" i="2" s="1"/>
  <c r="Y33" i="2" s="1"/>
  <c r="Z33" i="2" s="1"/>
  <c r="Y32" i="2"/>
  <c r="Z32" i="2" s="1"/>
  <c r="V32" i="2"/>
  <c r="S32" i="2"/>
  <c r="P32" i="2"/>
  <c r="X32" i="2" s="1"/>
  <c r="M32" i="2"/>
  <c r="J32" i="2"/>
  <c r="G32" i="2"/>
  <c r="W32" i="2" s="1"/>
  <c r="W31" i="2"/>
  <c r="J31" i="2"/>
  <c r="X31" i="2" s="1"/>
  <c r="G31" i="2"/>
  <c r="V30" i="2"/>
  <c r="S30" i="2"/>
  <c r="P30" i="2"/>
  <c r="P29" i="2" s="1"/>
  <c r="M30" i="2"/>
  <c r="M29" i="2" s="1"/>
  <c r="J30" i="2"/>
  <c r="G30" i="2"/>
  <c r="V29" i="2"/>
  <c r="T29" i="2"/>
  <c r="Q29" i="2"/>
  <c r="N29" i="2"/>
  <c r="K29" i="2"/>
  <c r="H29" i="2"/>
  <c r="E29" i="2"/>
  <c r="N28" i="2"/>
  <c r="P28" i="2" s="1"/>
  <c r="J27" i="2"/>
  <c r="Y24" i="2"/>
  <c r="Z24" i="2" s="1"/>
  <c r="V24" i="2"/>
  <c r="S24" i="2"/>
  <c r="P24" i="2"/>
  <c r="M24" i="2"/>
  <c r="J24" i="2"/>
  <c r="X24" i="2" s="1"/>
  <c r="G24" i="2"/>
  <c r="W24" i="2" s="1"/>
  <c r="V23" i="2"/>
  <c r="S23" i="2"/>
  <c r="S21" i="2" s="1"/>
  <c r="Q28" i="2" s="1"/>
  <c r="S28" i="2" s="1"/>
  <c r="P23" i="2"/>
  <c r="P21" i="2" s="1"/>
  <c r="M23" i="2"/>
  <c r="J23" i="2"/>
  <c r="G23" i="2"/>
  <c r="W23" i="2" s="1"/>
  <c r="V22" i="2"/>
  <c r="V21" i="2" s="1"/>
  <c r="T28" i="2" s="1"/>
  <c r="V28" i="2" s="1"/>
  <c r="S22" i="2"/>
  <c r="P22" i="2"/>
  <c r="M22" i="2"/>
  <c r="M21" i="2" s="1"/>
  <c r="K28" i="2" s="1"/>
  <c r="M28" i="2" s="1"/>
  <c r="J22" i="2"/>
  <c r="G22" i="2"/>
  <c r="T21" i="2"/>
  <c r="Q21" i="2"/>
  <c r="N21" i="2"/>
  <c r="K21" i="2"/>
  <c r="H21" i="2"/>
  <c r="E21" i="2"/>
  <c r="V20" i="2"/>
  <c r="S20" i="2"/>
  <c r="P20" i="2"/>
  <c r="X20" i="2" s="1"/>
  <c r="M20" i="2"/>
  <c r="W20" i="2" s="1"/>
  <c r="J20" i="2"/>
  <c r="G20" i="2"/>
  <c r="V19" i="2"/>
  <c r="S19" i="2"/>
  <c r="P19" i="2"/>
  <c r="M19" i="2"/>
  <c r="W19" i="2" s="1"/>
  <c r="Y19" i="2" s="1"/>
  <c r="Z19" i="2" s="1"/>
  <c r="J19" i="2"/>
  <c r="X19" i="2" s="1"/>
  <c r="G19" i="2"/>
  <c r="V18" i="2"/>
  <c r="S18" i="2"/>
  <c r="S17" i="2" s="1"/>
  <c r="Q27" i="2" s="1"/>
  <c r="S27" i="2" s="1"/>
  <c r="P18" i="2"/>
  <c r="X18" i="2" s="1"/>
  <c r="X17" i="2" s="1"/>
  <c r="M18" i="2"/>
  <c r="J18" i="2"/>
  <c r="G18" i="2"/>
  <c r="G17" i="2" s="1"/>
  <c r="E27" i="2" s="1"/>
  <c r="G27" i="2" s="1"/>
  <c r="V17" i="2"/>
  <c r="T27" i="2" s="1"/>
  <c r="V27" i="2" s="1"/>
  <c r="T17" i="2"/>
  <c r="Q17" i="2"/>
  <c r="N17" i="2"/>
  <c r="K17" i="2"/>
  <c r="J17" i="2"/>
  <c r="H27" i="2" s="1"/>
  <c r="H17" i="2"/>
  <c r="E17" i="2"/>
  <c r="V16" i="2"/>
  <c r="S16" i="2"/>
  <c r="S13" i="2" s="1"/>
  <c r="P16" i="2"/>
  <c r="M16" i="2"/>
  <c r="J16" i="2"/>
  <c r="X16" i="2" s="1"/>
  <c r="G16" i="2"/>
  <c r="W16" i="2" s="1"/>
  <c r="Y16" i="2" s="1"/>
  <c r="Z16" i="2" s="1"/>
  <c r="V15" i="2"/>
  <c r="S15" i="2"/>
  <c r="P15" i="2"/>
  <c r="P13" i="2" s="1"/>
  <c r="N26" i="2" s="1"/>
  <c r="M15" i="2"/>
  <c r="W15" i="2" s="1"/>
  <c r="J15" i="2"/>
  <c r="G15" i="2"/>
  <c r="V14" i="2"/>
  <c r="S14" i="2"/>
  <c r="P14" i="2"/>
  <c r="M14" i="2"/>
  <c r="M13" i="2" s="1"/>
  <c r="J14" i="2"/>
  <c r="G14" i="2"/>
  <c r="G13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J29" i="1"/>
  <c r="J30" i="1" s="1"/>
  <c r="C29" i="1"/>
  <c r="J28" i="1"/>
  <c r="J27" i="1"/>
  <c r="K26" i="2" l="1"/>
  <c r="E26" i="2"/>
  <c r="Q26" i="2"/>
  <c r="Y20" i="2"/>
  <c r="Z20" i="2" s="1"/>
  <c r="W59" i="2"/>
  <c r="G21" i="2"/>
  <c r="E28" i="2" s="1"/>
  <c r="G28" i="2" s="1"/>
  <c r="W28" i="2" s="1"/>
  <c r="J29" i="2"/>
  <c r="Y31" i="2"/>
  <c r="Z31" i="2" s="1"/>
  <c r="X45" i="2"/>
  <c r="J44" i="2"/>
  <c r="W51" i="2"/>
  <c r="W61" i="2"/>
  <c r="G81" i="2"/>
  <c r="G93" i="2" s="1"/>
  <c r="W82" i="2"/>
  <c r="G85" i="2"/>
  <c r="W86" i="2"/>
  <c r="W14" i="2"/>
  <c r="X15" i="2"/>
  <c r="Y15" i="2" s="1"/>
  <c r="Z15" i="2" s="1"/>
  <c r="P17" i="2"/>
  <c r="W30" i="2"/>
  <c r="W36" i="2"/>
  <c r="Y39" i="2"/>
  <c r="Z39" i="2" s="1"/>
  <c r="X40" i="2"/>
  <c r="Q57" i="2"/>
  <c r="X54" i="2"/>
  <c r="Q79" i="2"/>
  <c r="Y102" i="2"/>
  <c r="Z102" i="2" s="1"/>
  <c r="I29" i="1"/>
  <c r="W64" i="2"/>
  <c r="W68" i="2"/>
  <c r="K29" i="1"/>
  <c r="P26" i="2"/>
  <c r="X22" i="2"/>
  <c r="J21" i="2"/>
  <c r="H28" i="2" s="1"/>
  <c r="J28" i="2" s="1"/>
  <c r="X28" i="2" s="1"/>
  <c r="X14" i="2"/>
  <c r="X13" i="2" s="1"/>
  <c r="J13" i="2"/>
  <c r="V13" i="2"/>
  <c r="M17" i="2"/>
  <c r="K27" i="2" s="1"/>
  <c r="M27" i="2" s="1"/>
  <c r="W27" i="2" s="1"/>
  <c r="W18" i="2"/>
  <c r="W22" i="2"/>
  <c r="W38" i="2"/>
  <c r="G40" i="2"/>
  <c r="G48" i="2" s="1"/>
  <c r="W41" i="2"/>
  <c r="P57" i="2"/>
  <c r="W56" i="2"/>
  <c r="H79" i="2"/>
  <c r="H107" i="2"/>
  <c r="W104" i="2"/>
  <c r="X30" i="2"/>
  <c r="X29" i="2" s="1"/>
  <c r="X38" i="2"/>
  <c r="W45" i="2"/>
  <c r="X51" i="2"/>
  <c r="X50" i="2" s="1"/>
  <c r="X61" i="2"/>
  <c r="S79" i="2"/>
  <c r="W90" i="2"/>
  <c r="W96" i="2"/>
  <c r="W100" i="2"/>
  <c r="G29" i="2"/>
  <c r="S29" i="2"/>
  <c r="G36" i="2"/>
  <c r="X37" i="2"/>
  <c r="J36" i="2"/>
  <c r="V36" i="2"/>
  <c r="V48" i="2" s="1"/>
  <c r="M40" i="2"/>
  <c r="M48" i="2" s="1"/>
  <c r="G50" i="2"/>
  <c r="G57" i="2" s="1"/>
  <c r="S50" i="2"/>
  <c r="S57" i="2" s="1"/>
  <c r="G59" i="2"/>
  <c r="G79" i="2" s="1"/>
  <c r="X60" i="2"/>
  <c r="Y60" i="2" s="1"/>
  <c r="Z60" i="2" s="1"/>
  <c r="J59" i="2"/>
  <c r="V79" i="2"/>
  <c r="X89" i="2"/>
  <c r="X95" i="2"/>
  <c r="Y114" i="2"/>
  <c r="Z114" i="2" s="1"/>
  <c r="X23" i="2"/>
  <c r="Y23" i="2" s="1"/>
  <c r="Z23" i="2" s="1"/>
  <c r="X46" i="2"/>
  <c r="Y46" i="2" s="1"/>
  <c r="Z46" i="2" s="1"/>
  <c r="V57" i="2"/>
  <c r="W72" i="2"/>
  <c r="M79" i="2"/>
  <c r="W76" i="2"/>
  <c r="X81" i="2"/>
  <c r="V107" i="2"/>
  <c r="J120" i="2"/>
  <c r="X109" i="2"/>
  <c r="X120" i="2" s="1"/>
  <c r="Y110" i="2"/>
  <c r="Z110" i="2" s="1"/>
  <c r="W153" i="2"/>
  <c r="Y166" i="2"/>
  <c r="Z166" i="2" s="1"/>
  <c r="W165" i="2"/>
  <c r="Y165" i="2" s="1"/>
  <c r="Z165" i="2" s="1"/>
  <c r="Y170" i="2"/>
  <c r="Z170" i="2" s="1"/>
  <c r="W169" i="2"/>
  <c r="X69" i="2"/>
  <c r="Y69" i="2" s="1"/>
  <c r="Z69" i="2" s="1"/>
  <c r="X77" i="2"/>
  <c r="Y77" i="2" s="1"/>
  <c r="Z77" i="2" s="1"/>
  <c r="X87" i="2"/>
  <c r="X85" i="2" s="1"/>
  <c r="X101" i="2"/>
  <c r="Y101" i="2" s="1"/>
  <c r="Z101" i="2" s="1"/>
  <c r="M120" i="2"/>
  <c r="X178" i="2"/>
  <c r="Y156" i="2"/>
  <c r="Z156" i="2" s="1"/>
  <c r="W155" i="2"/>
  <c r="Y155" i="2" s="1"/>
  <c r="Z155" i="2" s="1"/>
  <c r="Y158" i="2"/>
  <c r="Z158" i="2" s="1"/>
  <c r="Y161" i="2"/>
  <c r="Z161" i="2" s="1"/>
  <c r="W160" i="2"/>
  <c r="Y160" i="2" s="1"/>
  <c r="Z160" i="2" s="1"/>
  <c r="Y163" i="2"/>
  <c r="Z163" i="2" s="1"/>
  <c r="Y171" i="2"/>
  <c r="Z171" i="2" s="1"/>
  <c r="Y173" i="2"/>
  <c r="Z173" i="2" s="1"/>
  <c r="Y175" i="2"/>
  <c r="Z175" i="2" s="1"/>
  <c r="J67" i="2"/>
  <c r="J75" i="2"/>
  <c r="J85" i="2"/>
  <c r="J93" i="2" s="1"/>
  <c r="J99" i="2"/>
  <c r="J107" i="2" s="1"/>
  <c r="G120" i="2"/>
  <c r="W109" i="2"/>
  <c r="S120" i="2"/>
  <c r="W122" i="2"/>
  <c r="W130" i="2"/>
  <c r="W138" i="2"/>
  <c r="W146" i="2"/>
  <c r="Y146" i="2" s="1"/>
  <c r="Z146" i="2" s="1"/>
  <c r="X122" i="2"/>
  <c r="X128" i="2" s="1"/>
  <c r="X130" i="2"/>
  <c r="X136" i="2" s="1"/>
  <c r="X138" i="2"/>
  <c r="X143" i="2" s="1"/>
  <c r="G143" i="2"/>
  <c r="G147" i="2"/>
  <c r="G153" i="2"/>
  <c r="X145" i="2"/>
  <c r="X147" i="2" s="1"/>
  <c r="X149" i="2"/>
  <c r="X153" i="2" s="1"/>
  <c r="W71" i="2" l="1"/>
  <c r="Y71" i="2" s="1"/>
  <c r="Z71" i="2" s="1"/>
  <c r="Y72" i="2"/>
  <c r="Z72" i="2" s="1"/>
  <c r="Y100" i="2"/>
  <c r="Z100" i="2" s="1"/>
  <c r="W99" i="2"/>
  <c r="Y45" i="2"/>
  <c r="Z45" i="2" s="1"/>
  <c r="W44" i="2"/>
  <c r="Y22" i="2"/>
  <c r="Z22" i="2" s="1"/>
  <c r="W21" i="2"/>
  <c r="H26" i="2"/>
  <c r="X21" i="2"/>
  <c r="W13" i="2"/>
  <c r="Y14" i="2"/>
  <c r="Z14" i="2" s="1"/>
  <c r="Y82" i="2"/>
  <c r="Z82" i="2" s="1"/>
  <c r="W81" i="2"/>
  <c r="S26" i="2"/>
  <c r="S25" i="2" s="1"/>
  <c r="S34" i="2" s="1"/>
  <c r="S179" i="2" s="1"/>
  <c r="L27" i="1" s="1"/>
  <c r="Q25" i="2"/>
  <c r="X67" i="2"/>
  <c r="X75" i="2"/>
  <c r="Y96" i="2"/>
  <c r="Z96" i="2" s="1"/>
  <c r="W95" i="2"/>
  <c r="Y95" i="2" s="1"/>
  <c r="Z95" i="2" s="1"/>
  <c r="Y87" i="2"/>
  <c r="Z87" i="2" s="1"/>
  <c r="W40" i="2"/>
  <c r="Y40" i="2" s="1"/>
  <c r="Z40" i="2" s="1"/>
  <c r="Y41" i="2"/>
  <c r="Z41" i="2" s="1"/>
  <c r="W17" i="2"/>
  <c r="Y17" i="2" s="1"/>
  <c r="Z17" i="2" s="1"/>
  <c r="Y18" i="2"/>
  <c r="Z18" i="2" s="1"/>
  <c r="Y68" i="2"/>
  <c r="Z68" i="2" s="1"/>
  <c r="W67" i="2"/>
  <c r="Y67" i="2" s="1"/>
  <c r="Z67" i="2" s="1"/>
  <c r="W29" i="2"/>
  <c r="Y29" i="2" s="1"/>
  <c r="Z29" i="2" s="1"/>
  <c r="Y30" i="2"/>
  <c r="Z30" i="2" s="1"/>
  <c r="X99" i="2"/>
  <c r="X107" i="2" s="1"/>
  <c r="J48" i="2"/>
  <c r="X93" i="2"/>
  <c r="Y145" i="2"/>
  <c r="Z145" i="2" s="1"/>
  <c r="W178" i="2"/>
  <c r="Y178" i="2" s="1"/>
  <c r="Z178" i="2" s="1"/>
  <c r="Y169" i="2"/>
  <c r="Z169" i="2" s="1"/>
  <c r="Y149" i="2"/>
  <c r="Z149" i="2" s="1"/>
  <c r="W75" i="2"/>
  <c r="Y76" i="2"/>
  <c r="Z76" i="2" s="1"/>
  <c r="X36" i="2"/>
  <c r="Y36" i="2" s="1"/>
  <c r="Z36" i="2" s="1"/>
  <c r="Y37" i="2"/>
  <c r="Z37" i="2" s="1"/>
  <c r="Y90" i="2"/>
  <c r="Z90" i="2" s="1"/>
  <c r="W89" i="2"/>
  <c r="Y89" i="2" s="1"/>
  <c r="Z89" i="2" s="1"/>
  <c r="Y64" i="2"/>
  <c r="Z64" i="2" s="1"/>
  <c r="W63" i="2"/>
  <c r="Y63" i="2" s="1"/>
  <c r="Z63" i="2" s="1"/>
  <c r="N27" i="2"/>
  <c r="Y86" i="2"/>
  <c r="Z86" i="2" s="1"/>
  <c r="W85" i="2"/>
  <c r="Y85" i="2" s="1"/>
  <c r="Z85" i="2" s="1"/>
  <c r="Y61" i="2"/>
  <c r="Z61" i="2" s="1"/>
  <c r="X44" i="2"/>
  <c r="X48" i="2" s="1"/>
  <c r="Y28" i="2"/>
  <c r="Z28" i="2" s="1"/>
  <c r="M26" i="2"/>
  <c r="M25" i="2" s="1"/>
  <c r="K25" i="2"/>
  <c r="W136" i="2"/>
  <c r="Y136" i="2" s="1"/>
  <c r="Z136" i="2" s="1"/>
  <c r="Y130" i="2"/>
  <c r="Z130" i="2" s="1"/>
  <c r="W128" i="2"/>
  <c r="Y128" i="2" s="1"/>
  <c r="Z128" i="2" s="1"/>
  <c r="Y122" i="2"/>
  <c r="Z122" i="2" s="1"/>
  <c r="Y138" i="2"/>
  <c r="Z138" i="2" s="1"/>
  <c r="W143" i="2"/>
  <c r="Y143" i="2" s="1"/>
  <c r="Z143" i="2" s="1"/>
  <c r="W120" i="2"/>
  <c r="Y120" i="2" s="1"/>
  <c r="Z120" i="2" s="1"/>
  <c r="Y109" i="2"/>
  <c r="Z109" i="2" s="1"/>
  <c r="J79" i="2"/>
  <c r="W147" i="2"/>
  <c r="Y147" i="2" s="1"/>
  <c r="Z147" i="2" s="1"/>
  <c r="Y153" i="2"/>
  <c r="Z153" i="2" s="1"/>
  <c r="X59" i="2"/>
  <c r="Y59" i="2" s="1"/>
  <c r="Z59" i="2" s="1"/>
  <c r="Y104" i="2"/>
  <c r="Z104" i="2" s="1"/>
  <c r="W103" i="2"/>
  <c r="Y56" i="2"/>
  <c r="Z56" i="2" s="1"/>
  <c r="W54" i="2"/>
  <c r="Y38" i="2"/>
  <c r="Z38" i="2" s="1"/>
  <c r="T26" i="2"/>
  <c r="X57" i="2"/>
  <c r="W50" i="2"/>
  <c r="Y50" i="2" s="1"/>
  <c r="Z50" i="2" s="1"/>
  <c r="Y51" i="2"/>
  <c r="Z51" i="2" s="1"/>
  <c r="G26" i="2"/>
  <c r="E25" i="2"/>
  <c r="M34" i="2"/>
  <c r="M179" i="2" s="1"/>
  <c r="M181" i="2" s="1"/>
  <c r="S181" i="2" l="1"/>
  <c r="H25" i="2"/>
  <c r="J26" i="2"/>
  <c r="W48" i="2"/>
  <c r="Y48" i="2" s="1"/>
  <c r="Z48" i="2" s="1"/>
  <c r="Y44" i="2"/>
  <c r="Z44" i="2" s="1"/>
  <c r="P27" i="2"/>
  <c r="N25" i="2"/>
  <c r="V26" i="2"/>
  <c r="V25" i="2" s="1"/>
  <c r="V34" i="2" s="1"/>
  <c r="V179" i="2" s="1"/>
  <c r="L28" i="1" s="1"/>
  <c r="T25" i="2"/>
  <c r="W79" i="2"/>
  <c r="Y79" i="2" s="1"/>
  <c r="Z79" i="2" s="1"/>
  <c r="Y75" i="2"/>
  <c r="Z75" i="2" s="1"/>
  <c r="X79" i="2"/>
  <c r="Y13" i="2"/>
  <c r="Z13" i="2" s="1"/>
  <c r="W57" i="2"/>
  <c r="Y57" i="2" s="1"/>
  <c r="Z57" i="2" s="1"/>
  <c r="Y54" i="2"/>
  <c r="Z54" i="2" s="1"/>
  <c r="G25" i="2"/>
  <c r="G34" i="2" s="1"/>
  <c r="G179" i="2" s="1"/>
  <c r="C27" i="1" s="1"/>
  <c r="W26" i="2"/>
  <c r="Y103" i="2"/>
  <c r="Z103" i="2" s="1"/>
  <c r="W107" i="2"/>
  <c r="Y107" i="2" s="1"/>
  <c r="Z107" i="2" s="1"/>
  <c r="Y81" i="2"/>
  <c r="Z81" i="2" s="1"/>
  <c r="W93" i="2"/>
  <c r="Y93" i="2" s="1"/>
  <c r="Z93" i="2" s="1"/>
  <c r="Y21" i="2"/>
  <c r="Z21" i="2" s="1"/>
  <c r="Y99" i="2"/>
  <c r="Z99" i="2" s="1"/>
  <c r="W25" i="2" l="1"/>
  <c r="X27" i="2"/>
  <c r="Y27" i="2" s="1"/>
  <c r="Z27" i="2" s="1"/>
  <c r="P25" i="2"/>
  <c r="P34" i="2" s="1"/>
  <c r="P179" i="2" s="1"/>
  <c r="P181" i="2" s="1"/>
  <c r="V181" i="2"/>
  <c r="L30" i="1"/>
  <c r="G181" i="2"/>
  <c r="N27" i="1"/>
  <c r="X26" i="2"/>
  <c r="X25" i="2" s="1"/>
  <c r="X34" i="2" s="1"/>
  <c r="X179" i="2" s="1"/>
  <c r="J25" i="2"/>
  <c r="J34" i="2" s="1"/>
  <c r="J179" i="2" s="1"/>
  <c r="C28" i="1" s="1"/>
  <c r="J181" i="2" l="1"/>
  <c r="C30" i="1"/>
  <c r="N28" i="1"/>
  <c r="I27" i="1"/>
  <c r="K27" i="1"/>
  <c r="Y26" i="2"/>
  <c r="Z26" i="2" s="1"/>
  <c r="B27" i="1"/>
  <c r="Y25" i="2"/>
  <c r="Z25" i="2" s="1"/>
  <c r="W34" i="2"/>
  <c r="X181" i="2" l="1"/>
  <c r="B29" i="1"/>
  <c r="N30" i="1"/>
  <c r="I28" i="1"/>
  <c r="I30" i="1" s="1"/>
  <c r="M29" i="1"/>
  <c r="M30" i="1" s="1"/>
  <c r="K28" i="1"/>
  <c r="K30" i="1" s="1"/>
  <c r="B28" i="1"/>
  <c r="B30" i="1" s="1"/>
  <c r="W179" i="2"/>
  <c r="W181" i="2" s="1"/>
  <c r="Y34" i="2"/>
  <c r="Y179" i="2" l="1"/>
  <c r="Z179" i="2" s="1"/>
  <c r="Z34" i="2"/>
</calcChain>
</file>

<file path=xl/sharedStrings.xml><?xml version="1.0" encoding="utf-8"?>
<sst xmlns="http://schemas.openxmlformats.org/spreadsheetml/2006/main" count="646" uniqueCount="350">
  <si>
    <t xml:space="preserve">
</t>
  </si>
  <si>
    <t>Додаток № 4</t>
  </si>
  <si>
    <t xml:space="preserve">до Договору про надання гранту №77RCA11_36213 </t>
  </si>
  <si>
    <t>від "01" липня  2024 року</t>
  </si>
  <si>
    <t>Назва конкурсної програми:Відновлення культурно-мистецької діяльності</t>
  </si>
  <si>
    <t>Назва ЛОТ-у: Відновлення культурно-мистецької діяльності</t>
  </si>
  <si>
    <t>Назва Грантоотримувача:  ТОВАРИСТВО З ОБМЕЖЕНОЮ ВІДПОВІДАЛЬНІСТЮ "ГРІН ПІНГВІН МЕДІА"</t>
  </si>
  <si>
    <t>Назва проєкту: Книга-мандрівка. Ізюм та Бахмут.</t>
  </si>
  <si>
    <t>Дата початку проєкту: липень 2024</t>
  </si>
  <si>
    <t>Дата завершення проєкту:  31 жовтня 2024</t>
  </si>
  <si>
    <t xml:space="preserve">  ЗВІТ</t>
  </si>
  <si>
    <t xml:space="preserve">про надходження та використання коштів для реалізації проєкту </t>
  </si>
  <si>
    <t>за період з 01.07.2024 по 11.11.2024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</si>
  <si>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</si>
  <si>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</si>
  <si>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</si>
  <si>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</si>
  <si>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</si>
  <si>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</si>
  <si>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</si>
  <si>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</si>
  <si>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</si>
  <si>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</si>
  <si>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</si>
  <si>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</si>
  <si>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</si>
  <si>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</si>
  <si>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</si>
  <si>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</si>
  <si>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</si>
  <si>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</si>
  <si>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</si>
  <si>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</si>
  <si>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</si>
  <si>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</si>
  <si>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</si>
  <si>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</si>
  <si>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</si>
  <si>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</si>
  <si>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</si>
  <si>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</si>
  <si>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</si>
  <si>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</si>
  <si>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</si>
  <si>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</si>
  <si>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</si>
  <si>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</si>
  <si>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</si>
  <si>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</si>
  <si>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</si>
  <si>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</si>
  <si>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</si>
  <si>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</si>
  <si>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</si>
  <si>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</si>
  <si>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</si>
  <si>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</si>
  <si>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</si>
  <si>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</si>
  <si>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</si>
  <si>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</si>
  <si>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</si>
  <si>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</si>
  <si>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</si>
  <si>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</si>
  <si>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</si>
  <si>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</si>
  <si>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</si>
  <si>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</si>
  <si>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</si>
  <si>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</si>
  <si>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</si>
  <si>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</si>
  <si>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</si>
  <si>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</si>
  <si>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</si>
  <si>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</si>
  <si>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</si>
  <si>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</si>
  <si>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</si>
  <si>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</si>
  <si>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</si>
  <si>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Тараненко Ірина Ігорівна, директор</t>
  </si>
  <si>
    <t>місяців</t>
  </si>
  <si>
    <t>1.1.2</t>
  </si>
  <si>
    <t xml:space="preserve"> Повне ПІБ, посада (роль у проєкті)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</si>
  <si>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</si>
  <si>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</si>
  <si>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</si>
  <si>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</si>
  <si>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</si>
  <si>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</si>
  <si>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</si>
  <si>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</si>
  <si>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</si>
  <si>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</si>
  <si>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</si>
  <si>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</si>
  <si>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</si>
  <si>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</si>
  <si>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</si>
  <si>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</si>
  <si>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</si>
  <si>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</si>
  <si>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</si>
  <si>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</si>
  <si>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</si>
  <si>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</si>
  <si>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Бородіна Марина Миколаївна, послуги з продюсерського супроводу</t>
  </si>
  <si>
    <t>1.5.2</t>
  </si>
  <si>
    <t>Тарасова Єлизавета Геннадіївна, послуги з режисури анімації</t>
  </si>
  <si>
    <t>1.5.3</t>
  </si>
  <si>
    <t>Лешак Марта Зіновіївна, послуги з арт-дирекшену</t>
  </si>
  <si>
    <t>1.5.4</t>
  </si>
  <si>
    <t>Щербакова Оксана Миколаївна, послуги головного ілюстратора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</si>
  <si>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</si>
  <si>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</si>
  <si>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</si>
  <si>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</si>
  <si>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</si>
  <si>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</si>
  <si>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</si>
  <si>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</si>
  <si>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</si>
  <si>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</si>
  <si>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</si>
  <si>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</si>
  <si>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</si>
  <si>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</si>
  <si>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</si>
  <si>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</si>
  <si>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</si>
  <si>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</si>
  <si>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</si>
  <si>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</si>
  <si>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</si>
  <si>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</si>
  <si>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</si>
  <si>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</si>
  <si>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</si>
  <si>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</si>
  <si>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</si>
  <si>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</si>
  <si>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</si>
  <si>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</si>
  <si>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</si>
  <si>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</si>
  <si>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</si>
  <si>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</si>
  <si>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</si>
  <si>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</si>
  <si>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</si>
  <si>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</si>
  <si>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</si>
  <si>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</si>
  <si>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</si>
  <si>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</si>
  <si>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</si>
  <si>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</si>
  <si>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</si>
  <si>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</si>
  <si>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</si>
  <si>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</si>
  <si>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</si>
  <si>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</si>
  <si>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</si>
  <si>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</si>
  <si>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</si>
  <si>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</si>
  <si>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</si>
  <si>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</si>
  <si>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</si>
  <si>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</si>
  <si>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</si>
  <si>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</si>
  <si>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</si>
  <si>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</si>
  <si>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</si>
  <si>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</si>
  <si>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</si>
  <si>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</si>
  <si>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</si>
  <si>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</si>
  <si>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</si>
  <si>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</si>
  <si>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</si>
  <si>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</si>
  <si>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</si>
  <si>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</si>
  <si>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</si>
  <si>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</si>
  <si>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</si>
  <si>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</si>
  <si>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</si>
  <si>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</si>
  <si>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</si>
  <si>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</si>
  <si>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</si>
  <si>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</si>
  <si>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</si>
  <si>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</si>
  <si>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</si>
  <si>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</si>
  <si>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</si>
  <si>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</si>
  <si>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</si>
  <si>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</si>
  <si>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</si>
  <si>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</si>
  <si>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</si>
  <si>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</si>
  <si>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</si>
  <si>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</si>
  <si>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</si>
  <si>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</si>
  <si>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</si>
  <si>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</si>
  <si>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</si>
  <si>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</si>
  <si>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</si>
  <si>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</si>
  <si>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</si>
  <si>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</si>
  <si>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</si>
  <si>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</si>
  <si>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</si>
  <si>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</si>
  <si>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</si>
  <si>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</si>
  <si>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</si>
  <si>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</si>
  <si>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</si>
  <si>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</si>
  <si>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</si>
  <si>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</si>
  <si>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</si>
  <si>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</si>
  <si>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</si>
  <si>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</si>
  <si>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</si>
  <si>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</si>
  <si>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</si>
  <si>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</si>
  <si>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</si>
  <si>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</si>
  <si>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</si>
  <si>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</si>
  <si>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</si>
  <si>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</si>
  <si>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</si>
  <si>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</si>
  <si>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</si>
  <si>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</si>
  <si>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</si>
  <si>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</si>
  <si>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</si>
  <si>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</si>
  <si>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</si>
  <si>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</si>
  <si>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</si>
  <si>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</si>
  <si>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</si>
  <si>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</si>
  <si>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</si>
  <si>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</si>
  <si>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</si>
  <si>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</si>
  <si>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</si>
  <si>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</si>
  <si>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</si>
  <si>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</si>
  <si>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</si>
  <si>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</si>
  <si>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</si>
  <si>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</si>
  <si>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Послуги з SMM супроводу проєкту</t>
  </si>
  <si>
    <t>міс</t>
  </si>
  <si>
    <t>Послуги з PR-супроводу проєкту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</si>
  <si>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</si>
  <si>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</si>
  <si>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</si>
  <si>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</si>
  <si>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</si>
  <si>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</si>
  <si>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</si>
  <si>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</si>
  <si>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</si>
  <si>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</si>
  <si>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</si>
  <si>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</si>
  <si>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</si>
  <si>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</si>
  <si>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</si>
  <si>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</si>
  <si>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</si>
  <si>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</si>
  <si>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</si>
  <si>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</si>
  <si>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</si>
  <si>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</si>
  <si>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</si>
  <si>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</si>
  <si>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</si>
  <si>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</si>
  <si>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</si>
  <si>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</si>
  <si>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</si>
  <si>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</si>
  <si>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</si>
  <si>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Послуги з монтажу анімаційних епізодів</t>
  </si>
  <si>
    <t>місяць</t>
  </si>
  <si>
    <t>13.2.2</t>
  </si>
  <si>
    <t>Зазначити конкретну назву послуги відповідно до технічного завдання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</si>
  <si>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</si>
  <si>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</si>
  <si>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</si>
  <si>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</si>
  <si>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</si>
  <si>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</si>
  <si>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</si>
  <si>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</si>
  <si>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</si>
  <si>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</si>
  <si>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</si>
  <si>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з написання сценаріїв</t>
  </si>
  <si>
    <t>сценарій</t>
  </si>
  <si>
    <t>13.4.2</t>
  </si>
  <si>
    <t>Послуги з коректури та редагування</t>
  </si>
  <si>
    <t>13.4.3</t>
  </si>
  <si>
    <t>Послуги з факт-чекінгу та історичної експертизи</t>
  </si>
  <si>
    <t>13.4.4</t>
  </si>
  <si>
    <t>Послуги із створення ілюстрацій</t>
  </si>
  <si>
    <t>сцена</t>
  </si>
  <si>
    <t>13.4.5</t>
  </si>
  <si>
    <t>Послуги із створення анімацій та 2-д дизайну</t>
  </si>
  <si>
    <t>сек</t>
  </si>
  <si>
    <t>13.4.6</t>
  </si>
  <si>
    <t>Послуги з дикторського озвучання</t>
  </si>
  <si>
    <t>епізод</t>
  </si>
  <si>
    <t>13.4.7</t>
  </si>
  <si>
    <t>Послуги студійного звукозапису</t>
  </si>
  <si>
    <t>год</t>
  </si>
  <si>
    <t>13.4.8</t>
  </si>
  <si>
    <t>Послуги із написання музики та музичного оформлення, саунд-дизайну та шумового оформлення, фінального зведення звуку.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</si>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</sst>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1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wrapText="1"/>
    </xf>
    <xf numFmtId="4" fontId="10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4" fontId="2" fillId="4" borderId="42" xfId="0" applyNumberFormat="1" applyFont="1" applyFill="1" applyBorder="1" applyAlignment="1">
      <alignment horizontal="right" vertical="center"/>
    </xf>
    <xf numFmtId="4" fontId="2" fillId="4" borderId="46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2" fillId="4" borderId="46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8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4" fontId="15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right"/>
    </xf>
    <xf numFmtId="0" fontId="18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/>
    <xf numFmtId="4" fontId="21" fillId="0" borderId="0" xfId="0" applyNumberFormat="1" applyFont="1" applyAlignment="1">
      <alignment horizontal="right"/>
    </xf>
    <xf numFmtId="0" fontId="6" fillId="0" borderId="5" xfId="0" applyFont="1" applyBorder="1"/>
    <xf numFmtId="0" fontId="0" fillId="0" borderId="0" xfId="0" applyFont="1" applyAlignment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4" fontId="22" fillId="2" borderId="4" xfId="0" applyNumberFormat="1" applyFont="1" applyFill="1" applyBorder="1" applyAlignment="1">
      <alignment horizontal="center" vertical="center" wrapText="1"/>
    </xf>
    <xf numFmtId="4" fontId="22" fillId="2" borderId="37" xfId="0" applyNumberFormat="1" applyFont="1" applyFill="1" applyBorder="1" applyAlignment="1">
      <alignment horizontal="center" vertical="center" wrapText="1"/>
    </xf>
    <xf numFmtId="4" fontId="22" fillId="2" borderId="38" xfId="0" applyNumberFormat="1" applyFont="1" applyFill="1" applyBorder="1" applyAlignment="1">
      <alignment horizontal="center" vertical="center" wrapText="1"/>
    </xf>
    <xf numFmtId="4" fontId="22" fillId="2" borderId="39" xfId="0" applyNumberFormat="1" applyFont="1" applyFill="1" applyBorder="1" applyAlignment="1">
      <alignment horizontal="center" vertical="center" wrapText="1"/>
    </xf>
    <xf numFmtId="164" fontId="22" fillId="2" borderId="40" xfId="0" applyNumberFormat="1" applyFont="1" applyFill="1" applyBorder="1" applyAlignment="1">
      <alignment horizontal="center" vertical="center" wrapText="1"/>
    </xf>
    <xf numFmtId="164" fontId="22" fillId="2" borderId="41" xfId="0" applyNumberFormat="1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center" vertical="center" wrapText="1"/>
    </xf>
    <xf numFmtId="3" fontId="22" fillId="3" borderId="37" xfId="0" applyNumberFormat="1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vertical="center"/>
    </xf>
    <xf numFmtId="0" fontId="22" fillId="4" borderId="43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vertical="center" wrapText="1"/>
    </xf>
    <xf numFmtId="0" fontId="23" fillId="4" borderId="44" xfId="0" applyFont="1" applyFill="1" applyBorder="1" applyAlignment="1">
      <alignment horizontal="center" vertical="center"/>
    </xf>
    <xf numFmtId="4" fontId="23" fillId="4" borderId="44" xfId="0" applyNumberFormat="1" applyFont="1" applyFill="1" applyBorder="1" applyAlignment="1">
      <alignment horizontal="right" vertical="center"/>
    </xf>
    <xf numFmtId="4" fontId="24" fillId="4" borderId="44" xfId="0" applyNumberFormat="1" applyFont="1" applyFill="1" applyBorder="1" applyAlignment="1">
      <alignment horizontal="right" vertical="center"/>
    </xf>
    <xf numFmtId="0" fontId="23" fillId="4" borderId="39" xfId="0" applyFont="1" applyFill="1" applyBorder="1" applyAlignment="1">
      <alignment vertical="center" wrapText="1"/>
    </xf>
    <xf numFmtId="0" fontId="22" fillId="5" borderId="45" xfId="0" applyFont="1" applyFill="1" applyBorder="1" applyAlignment="1">
      <alignment vertical="center"/>
    </xf>
    <xf numFmtId="0" fontId="22" fillId="5" borderId="38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vertical="center"/>
    </xf>
    <xf numFmtId="0" fontId="23" fillId="5" borderId="43" xfId="0" applyFont="1" applyFill="1" applyBorder="1" applyAlignment="1">
      <alignment horizontal="center" vertical="center"/>
    </xf>
    <xf numFmtId="4" fontId="23" fillId="5" borderId="43" xfId="0" applyNumberFormat="1" applyFont="1" applyFill="1" applyBorder="1" applyAlignment="1">
      <alignment horizontal="right" vertical="center"/>
    </xf>
    <xf numFmtId="4" fontId="24" fillId="5" borderId="43" xfId="0" applyNumberFormat="1" applyFont="1" applyFill="1" applyBorder="1" applyAlignment="1">
      <alignment horizontal="right" vertical="center"/>
    </xf>
    <xf numFmtId="0" fontId="23" fillId="5" borderId="46" xfId="0" applyFont="1" applyFill="1" applyBorder="1" applyAlignment="1">
      <alignment vertical="center"/>
    </xf>
    <xf numFmtId="165" fontId="22" fillId="6" borderId="47" xfId="0" applyNumberFormat="1" applyFont="1" applyFill="1" applyBorder="1" applyAlignment="1">
      <alignment vertical="top"/>
    </xf>
    <xf numFmtId="49" fontId="22" fillId="6" borderId="48" xfId="0" applyNumberFormat="1" applyFont="1" applyFill="1" applyBorder="1" applyAlignment="1">
      <alignment horizontal="center" vertical="top"/>
    </xf>
    <xf numFmtId="0" fontId="26" fillId="6" borderId="49" xfId="0" applyFont="1" applyFill="1" applyBorder="1" applyAlignment="1">
      <alignment vertical="top" wrapText="1"/>
    </xf>
    <xf numFmtId="0" fontId="22" fillId="6" borderId="50" xfId="0" applyFont="1" applyFill="1" applyBorder="1" applyAlignment="1">
      <alignment horizontal="center" vertical="top"/>
    </xf>
    <xf numFmtId="4" fontId="22" fillId="6" borderId="51" xfId="0" applyNumberFormat="1" applyFont="1" applyFill="1" applyBorder="1" applyAlignment="1">
      <alignment horizontal="right" vertical="top"/>
    </xf>
    <xf numFmtId="4" fontId="22" fillId="6" borderId="52" xfId="0" applyNumberFormat="1" applyFont="1" applyFill="1" applyBorder="1" applyAlignment="1">
      <alignment horizontal="right" vertical="top"/>
    </xf>
    <xf numFmtId="4" fontId="22" fillId="6" borderId="53" xfId="0" applyNumberFormat="1" applyFont="1" applyFill="1" applyBorder="1" applyAlignment="1">
      <alignment horizontal="right" vertical="top"/>
    </xf>
    <xf numFmtId="4" fontId="24" fillId="6" borderId="54" xfId="0" applyNumberFormat="1" applyFont="1" applyFill="1" applyBorder="1" applyAlignment="1">
      <alignment horizontal="right" vertical="top"/>
    </xf>
    <xf numFmtId="10" fontId="24" fillId="6" borderId="54" xfId="0" applyNumberFormat="1" applyFont="1" applyFill="1" applyBorder="1" applyAlignment="1">
      <alignment horizontal="right" vertical="top"/>
    </xf>
    <xf numFmtId="0" fontId="22" fillId="6" borderId="53" xfId="0" applyFont="1" applyFill="1" applyBorder="1" applyAlignment="1">
      <alignment vertical="top" wrapText="1"/>
    </xf>
    <xf numFmtId="165" fontId="22" fillId="0" borderId="55" xfId="0" applyNumberFormat="1" applyFont="1" applyBorder="1" applyAlignment="1">
      <alignment vertical="top"/>
    </xf>
    <xf numFmtId="49" fontId="25" fillId="0" borderId="23" xfId="0" applyNumberFormat="1" applyFont="1" applyBorder="1" applyAlignment="1">
      <alignment horizontal="center" vertical="top"/>
    </xf>
    <xf numFmtId="0" fontId="27" fillId="0" borderId="56" xfId="0" applyFont="1" applyBorder="1" applyAlignment="1">
      <alignment vertical="top" wrapText="1"/>
    </xf>
    <xf numFmtId="0" fontId="23" fillId="0" borderId="55" xfId="0" applyFont="1" applyBorder="1" applyAlignment="1">
      <alignment horizontal="center" vertical="top"/>
    </xf>
    <xf numFmtId="4" fontId="23" fillId="0" borderId="24" xfId="0" applyNumberFormat="1" applyFont="1" applyBorder="1" applyAlignment="1">
      <alignment horizontal="right" vertical="top"/>
    </xf>
    <xf numFmtId="4" fontId="23" fillId="0" borderId="26" xfId="0" applyNumberFormat="1" applyFont="1" applyBorder="1" applyAlignment="1">
      <alignment horizontal="right" vertical="top"/>
    </xf>
    <xf numFmtId="4" fontId="23" fillId="0" borderId="25" xfId="0" applyNumberFormat="1" applyFont="1" applyBorder="1" applyAlignment="1">
      <alignment horizontal="right" vertical="top"/>
    </xf>
    <xf numFmtId="4" fontId="24" fillId="0" borderId="57" xfId="0" applyNumberFormat="1" applyFont="1" applyBorder="1" applyAlignment="1">
      <alignment horizontal="right" vertical="top"/>
    </xf>
    <xf numFmtId="4" fontId="24" fillId="0" borderId="58" xfId="0" applyNumberFormat="1" applyFont="1" applyBorder="1" applyAlignment="1">
      <alignment horizontal="right" vertical="top"/>
    </xf>
    <xf numFmtId="10" fontId="24" fillId="0" borderId="58" xfId="0" applyNumberFormat="1" applyFont="1" applyBorder="1" applyAlignment="1">
      <alignment horizontal="right" vertical="top"/>
    </xf>
    <xf numFmtId="0" fontId="23" fillId="0" borderId="25" xfId="0" applyFont="1" applyBorder="1" applyAlignment="1">
      <alignment vertical="top" wrapText="1"/>
    </xf>
    <xf numFmtId="165" fontId="22" fillId="0" borderId="59" xfId="0" applyNumberFormat="1" applyFont="1" applyBorder="1" applyAlignment="1">
      <alignment vertical="top"/>
    </xf>
    <xf numFmtId="49" fontId="25" fillId="0" borderId="27" xfId="0" applyNumberFormat="1" applyFont="1" applyBorder="1" applyAlignment="1">
      <alignment horizontal="center" vertical="top"/>
    </xf>
    <xf numFmtId="0" fontId="23" fillId="0" borderId="59" xfId="0" applyFont="1" applyBorder="1" applyAlignment="1">
      <alignment horizontal="center" vertical="top"/>
    </xf>
    <xf numFmtId="4" fontId="23" fillId="0" borderId="60" xfId="0" applyNumberFormat="1" applyFont="1" applyBorder="1" applyAlignment="1">
      <alignment horizontal="right" vertical="top"/>
    </xf>
    <xf numFmtId="4" fontId="23" fillId="0" borderId="61" xfId="0" applyNumberFormat="1" applyFont="1" applyBorder="1" applyAlignment="1">
      <alignment horizontal="right" vertical="top"/>
    </xf>
    <xf numFmtId="4" fontId="23" fillId="0" borderId="62" xfId="0" applyNumberFormat="1" applyFont="1" applyBorder="1" applyAlignment="1">
      <alignment horizontal="right" vertical="top"/>
    </xf>
    <xf numFmtId="4" fontId="24" fillId="0" borderId="63" xfId="0" applyNumberFormat="1" applyFont="1" applyBorder="1" applyAlignment="1">
      <alignment horizontal="right" vertical="top"/>
    </xf>
    <xf numFmtId="0" fontId="23" fillId="0" borderId="62" xfId="0" applyFont="1" applyBorder="1" applyAlignment="1">
      <alignment vertical="top" wrapText="1"/>
    </xf>
    <xf numFmtId="0" fontId="26" fillId="6" borderId="64" xfId="0" applyFont="1" applyFill="1" applyBorder="1" applyAlignment="1">
      <alignment vertical="top" wrapText="1"/>
    </xf>
    <xf numFmtId="0" fontId="22" fillId="6" borderId="47" xfId="0" applyFont="1" applyFill="1" applyBorder="1" applyAlignment="1">
      <alignment horizontal="center" vertical="top"/>
    </xf>
    <xf numFmtId="4" fontId="22" fillId="6" borderId="65" xfId="0" applyNumberFormat="1" applyFont="1" applyFill="1" applyBorder="1" applyAlignment="1">
      <alignment horizontal="right" vertical="top"/>
    </xf>
    <xf numFmtId="4" fontId="22" fillId="6" borderId="66" xfId="0" applyNumberFormat="1" applyFont="1" applyFill="1" applyBorder="1" applyAlignment="1">
      <alignment horizontal="right" vertical="top"/>
    </xf>
    <xf numFmtId="4" fontId="22" fillId="6" borderId="67" xfId="0" applyNumberFormat="1" applyFont="1" applyFill="1" applyBorder="1" applyAlignment="1">
      <alignment horizontal="right" vertical="top"/>
    </xf>
    <xf numFmtId="4" fontId="23" fillId="6" borderId="67" xfId="0" applyNumberFormat="1" applyFont="1" applyFill="1" applyBorder="1" applyAlignment="1">
      <alignment horizontal="right" vertical="top"/>
    </xf>
    <xf numFmtId="0" fontId="22" fillId="6" borderId="67" xfId="0" applyFont="1" applyFill="1" applyBorder="1" applyAlignment="1">
      <alignment vertical="top" wrapText="1"/>
    </xf>
    <xf numFmtId="165" fontId="22" fillId="0" borderId="68" xfId="0" applyNumberFormat="1" applyFont="1" applyBorder="1" applyAlignment="1">
      <alignment vertical="top"/>
    </xf>
    <xf numFmtId="0" fontId="23" fillId="0" borderId="68" xfId="0" applyFont="1" applyBorder="1" applyAlignment="1">
      <alignment horizontal="center" vertical="top"/>
    </xf>
    <xf numFmtId="4" fontId="23" fillId="0" borderId="28" xfId="0" applyNumberFormat="1" applyFont="1" applyBorder="1" applyAlignment="1">
      <alignment horizontal="right" vertical="top"/>
    </xf>
    <xf numFmtId="4" fontId="23" fillId="0" borderId="30" xfId="0" applyNumberFormat="1" applyFont="1" applyBorder="1" applyAlignment="1">
      <alignment horizontal="right" vertical="top"/>
    </xf>
    <xf numFmtId="4" fontId="23" fillId="0" borderId="29" xfId="0" applyNumberFormat="1" applyFont="1" applyBorder="1" applyAlignment="1">
      <alignment horizontal="right" vertical="top"/>
    </xf>
    <xf numFmtId="0" fontId="23" fillId="0" borderId="29" xfId="0" applyFont="1" applyBorder="1" applyAlignment="1">
      <alignment vertical="top" wrapText="1"/>
    </xf>
    <xf numFmtId="0" fontId="28" fillId="6" borderId="64" xfId="0" applyFont="1" applyFill="1" applyBorder="1" applyAlignment="1">
      <alignment vertical="top" wrapText="1"/>
    </xf>
    <xf numFmtId="49" fontId="25" fillId="0" borderId="69" xfId="0" applyNumberFormat="1" applyFont="1" applyBorder="1" applyAlignment="1">
      <alignment horizontal="center" vertical="top"/>
    </xf>
    <xf numFmtId="49" fontId="25" fillId="6" borderId="48" xfId="0" applyNumberFormat="1" applyFont="1" applyFill="1" applyBorder="1" applyAlignment="1">
      <alignment horizontal="center" vertical="top"/>
    </xf>
    <xf numFmtId="165" fontId="22" fillId="0" borderId="70" xfId="0" applyNumberFormat="1" applyFont="1" applyBorder="1" applyAlignment="1">
      <alignment vertical="top"/>
    </xf>
    <xf numFmtId="49" fontId="25" fillId="0" borderId="19" xfId="0" applyNumberFormat="1" applyFont="1" applyBorder="1" applyAlignment="1">
      <alignment horizontal="center" vertical="top"/>
    </xf>
    <xf numFmtId="0" fontId="23" fillId="0" borderId="70" xfId="0" applyFont="1" applyBorder="1" applyAlignment="1">
      <alignment horizontal="center" vertical="top"/>
    </xf>
    <xf numFmtId="4" fontId="23" fillId="0" borderId="20" xfId="0" applyNumberFormat="1" applyFont="1" applyBorder="1" applyAlignment="1">
      <alignment horizontal="right" vertical="top"/>
    </xf>
    <xf numFmtId="4" fontId="23" fillId="0" borderId="22" xfId="0" applyNumberFormat="1" applyFont="1" applyBorder="1" applyAlignment="1">
      <alignment horizontal="right" vertical="top"/>
    </xf>
    <xf numFmtId="4" fontId="23" fillId="0" borderId="21" xfId="0" applyNumberFormat="1" applyFont="1" applyBorder="1" applyAlignment="1">
      <alignment horizontal="right" vertical="top"/>
    </xf>
    <xf numFmtId="0" fontId="23" fillId="0" borderId="21" xfId="0" applyFont="1" applyBorder="1" applyAlignment="1">
      <alignment vertical="top" wrapText="1"/>
    </xf>
    <xf numFmtId="0" fontId="23" fillId="0" borderId="71" xfId="0" applyFont="1" applyBorder="1" applyAlignment="1">
      <alignment vertical="top" wrapText="1"/>
    </xf>
    <xf numFmtId="49" fontId="22" fillId="0" borderId="19" xfId="0" applyNumberFormat="1" applyFont="1" applyBorder="1" applyAlignment="1">
      <alignment horizontal="center" vertical="top"/>
    </xf>
    <xf numFmtId="0" fontId="23" fillId="0" borderId="56" xfId="0" applyFont="1" applyBorder="1" applyAlignment="1">
      <alignment vertical="top" wrapText="1"/>
    </xf>
    <xf numFmtId="49" fontId="22" fillId="0" borderId="23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/>
    </xf>
    <xf numFmtId="0" fontId="23" fillId="0" borderId="32" xfId="0" applyFont="1" applyBorder="1" applyAlignment="1">
      <alignment vertical="top" wrapText="1"/>
    </xf>
    <xf numFmtId="4" fontId="23" fillId="0" borderId="72" xfId="0" applyNumberFormat="1" applyFont="1" applyBorder="1" applyAlignment="1">
      <alignment horizontal="right" vertical="top"/>
    </xf>
    <xf numFmtId="4" fontId="23" fillId="0" borderId="73" xfId="0" applyNumberFormat="1" applyFont="1" applyBorder="1" applyAlignment="1">
      <alignment horizontal="right" vertical="top"/>
    </xf>
    <xf numFmtId="4" fontId="24" fillId="0" borderId="74" xfId="0" applyNumberFormat="1" applyFont="1" applyBorder="1" applyAlignment="1">
      <alignment horizontal="right" vertical="top"/>
    </xf>
    <xf numFmtId="165" fontId="26" fillId="7" borderId="42" xfId="0" applyNumberFormat="1" applyFont="1" applyFill="1" applyBorder="1" applyAlignment="1">
      <alignment vertical="center"/>
    </xf>
    <xf numFmtId="165" fontId="22" fillId="7" borderId="43" xfId="0" applyNumberFormat="1" applyFont="1" applyFill="1" applyBorder="1" applyAlignment="1">
      <alignment horizontal="center" vertical="center"/>
    </xf>
    <xf numFmtId="0" fontId="22" fillId="7" borderId="43" xfId="0" applyFont="1" applyFill="1" applyBorder="1" applyAlignment="1">
      <alignment vertical="center" wrapText="1"/>
    </xf>
    <xf numFmtId="0" fontId="22" fillId="7" borderId="46" xfId="0" applyFont="1" applyFill="1" applyBorder="1" applyAlignment="1">
      <alignment horizontal="center" vertical="center"/>
    </xf>
    <xf numFmtId="4" fontId="22" fillId="2" borderId="44" xfId="0" applyNumberFormat="1" applyFont="1" applyFill="1" applyBorder="1" applyAlignment="1">
      <alignment horizontal="right" vertical="center"/>
    </xf>
    <xf numFmtId="4" fontId="22" fillId="7" borderId="18" xfId="0" applyNumberFormat="1" applyFont="1" applyFill="1" applyBorder="1" applyAlignment="1">
      <alignment horizontal="right" vertical="center"/>
    </xf>
    <xf numFmtId="4" fontId="22" fillId="7" borderId="75" xfId="0" applyNumberFormat="1" applyFont="1" applyFill="1" applyBorder="1" applyAlignment="1">
      <alignment horizontal="right" vertical="center"/>
    </xf>
    <xf numFmtId="4" fontId="22" fillId="7" borderId="76" xfId="0" applyNumberFormat="1" applyFont="1" applyFill="1" applyBorder="1" applyAlignment="1">
      <alignment horizontal="right" vertical="center"/>
    </xf>
    <xf numFmtId="4" fontId="22" fillId="7" borderId="77" xfId="0" applyNumberFormat="1" applyFont="1" applyFill="1" applyBorder="1" applyAlignment="1">
      <alignment horizontal="right" vertical="center"/>
    </xf>
    <xf numFmtId="4" fontId="22" fillId="7" borderId="15" xfId="0" applyNumberFormat="1" applyFont="1" applyFill="1" applyBorder="1" applyAlignment="1">
      <alignment horizontal="right" vertical="center"/>
    </xf>
    <xf numFmtId="4" fontId="22" fillId="7" borderId="39" xfId="0" applyNumberFormat="1" applyFont="1" applyFill="1" applyBorder="1" applyAlignment="1">
      <alignment horizontal="right" vertical="center"/>
    </xf>
    <xf numFmtId="0" fontId="22" fillId="7" borderId="38" xfId="0" applyFont="1" applyFill="1" applyBorder="1" applyAlignment="1">
      <alignment vertical="center" wrapText="1"/>
    </xf>
    <xf numFmtId="0" fontId="22" fillId="5" borderId="78" xfId="0" applyFont="1" applyFill="1" applyBorder="1" applyAlignment="1">
      <alignment vertical="center"/>
    </xf>
    <xf numFmtId="0" fontId="25" fillId="5" borderId="79" xfId="0" applyFont="1" applyFill="1" applyBorder="1" applyAlignment="1">
      <alignment horizontal="center" vertical="center"/>
    </xf>
    <xf numFmtId="0" fontId="22" fillId="5" borderId="80" xfId="0" applyFont="1" applyFill="1" applyBorder="1" applyAlignment="1">
      <alignment vertical="center"/>
    </xf>
    <xf numFmtId="0" fontId="23" fillId="5" borderId="80" xfId="0" applyFont="1" applyFill="1" applyBorder="1" applyAlignment="1">
      <alignment horizontal="center" vertical="center"/>
    </xf>
    <xf numFmtId="4" fontId="24" fillId="5" borderId="81" xfId="0" applyNumberFormat="1" applyFont="1" applyFill="1" applyBorder="1" applyAlignment="1">
      <alignment horizontal="right" vertical="top"/>
    </xf>
    <xf numFmtId="4" fontId="22" fillId="6" borderId="82" xfId="0" applyNumberFormat="1" applyFont="1" applyFill="1" applyBorder="1" applyAlignment="1">
      <alignment horizontal="right" vertical="top"/>
    </xf>
    <xf numFmtId="4" fontId="22" fillId="6" borderId="83" xfId="0" applyNumberFormat="1" applyFont="1" applyFill="1" applyBorder="1" applyAlignment="1">
      <alignment horizontal="right" vertical="top"/>
    </xf>
    <xf numFmtId="4" fontId="24" fillId="6" borderId="66" xfId="0" applyNumberFormat="1" applyFont="1" applyFill="1" applyBorder="1" applyAlignment="1">
      <alignment horizontal="right" vertical="top"/>
    </xf>
    <xf numFmtId="0" fontId="27" fillId="0" borderId="84" xfId="0" applyFont="1" applyBorder="1" applyAlignment="1">
      <alignment vertical="top" wrapText="1"/>
    </xf>
    <xf numFmtId="0" fontId="27" fillId="0" borderId="71" xfId="0" applyFont="1" applyBorder="1" applyAlignment="1">
      <alignment vertical="top" wrapText="1"/>
    </xf>
    <xf numFmtId="4" fontId="22" fillId="7" borderId="85" xfId="0" applyNumberFormat="1" applyFont="1" applyFill="1" applyBorder="1" applyAlignment="1">
      <alignment horizontal="right" vertical="center"/>
    </xf>
    <xf numFmtId="4" fontId="22" fillId="7" borderId="86" xfId="0" applyNumberFormat="1" applyFont="1" applyFill="1" applyBorder="1" applyAlignment="1">
      <alignment horizontal="right" vertical="center"/>
    </xf>
    <xf numFmtId="4" fontId="24" fillId="7" borderId="39" xfId="0" applyNumberFormat="1" applyFont="1" applyFill="1" applyBorder="1" applyAlignment="1">
      <alignment horizontal="right" vertical="center"/>
    </xf>
    <xf numFmtId="4" fontId="27" fillId="0" borderId="59" xfId="0" applyNumberFormat="1" applyFont="1" applyBorder="1" applyAlignment="1">
      <alignment horizontal="right" vertical="center"/>
    </xf>
    <xf numFmtId="0" fontId="28" fillId="6" borderId="49" xfId="0" applyFont="1" applyFill="1" applyBorder="1" applyAlignment="1">
      <alignment vertical="top" wrapText="1"/>
    </xf>
    <xf numFmtId="4" fontId="24" fillId="6" borderId="24" xfId="0" applyNumberFormat="1" applyFont="1" applyFill="1" applyBorder="1" applyAlignment="1">
      <alignment horizontal="right" vertical="top"/>
    </xf>
    <xf numFmtId="0" fontId="27" fillId="0" borderId="55" xfId="0" applyFont="1" applyBorder="1" applyAlignment="1">
      <alignment horizontal="center" vertical="top" wrapText="1"/>
    </xf>
    <xf numFmtId="4" fontId="23" fillId="0" borderId="24" xfId="0" applyNumberFormat="1" applyFont="1" applyBorder="1" applyAlignment="1">
      <alignment horizontal="right" vertical="top" wrapText="1"/>
    </xf>
    <xf numFmtId="4" fontId="23" fillId="0" borderId="26" xfId="0" applyNumberFormat="1" applyFont="1" applyBorder="1" applyAlignment="1">
      <alignment horizontal="right" vertical="top" wrapText="1"/>
    </xf>
    <xf numFmtId="4" fontId="23" fillId="0" borderId="25" xfId="0" applyNumberFormat="1" applyFont="1" applyBorder="1" applyAlignment="1">
      <alignment horizontal="right" vertical="top" wrapText="1"/>
    </xf>
    <xf numFmtId="4" fontId="23" fillId="0" borderId="60" xfId="0" applyNumberFormat="1" applyFont="1" applyBorder="1" applyAlignment="1">
      <alignment horizontal="right" vertical="top" wrapText="1"/>
    </xf>
    <xf numFmtId="4" fontId="23" fillId="0" borderId="61" xfId="0" applyNumberFormat="1" applyFont="1" applyBorder="1" applyAlignment="1">
      <alignment horizontal="right" vertical="top" wrapText="1"/>
    </xf>
    <xf numFmtId="4" fontId="23" fillId="0" borderId="62" xfId="0" applyNumberFormat="1" applyFont="1" applyBorder="1" applyAlignment="1">
      <alignment horizontal="right" vertical="top" wrapText="1"/>
    </xf>
    <xf numFmtId="0" fontId="23" fillId="0" borderId="56" xfId="0" applyFont="1" applyBorder="1" applyAlignment="1">
      <alignment horizontal="left" vertical="top" wrapText="1"/>
    </xf>
    <xf numFmtId="0" fontId="27" fillId="0" borderId="55" xfId="0" applyFont="1" applyBorder="1" applyAlignment="1">
      <alignment horizontal="center" vertical="top"/>
    </xf>
    <xf numFmtId="0" fontId="23" fillId="0" borderId="71" xfId="0" applyFont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top"/>
    </xf>
    <xf numFmtId="4" fontId="24" fillId="7" borderId="44" xfId="0" applyNumberFormat="1" applyFont="1" applyFill="1" applyBorder="1" applyAlignment="1">
      <alignment horizontal="right" vertical="center"/>
    </xf>
    <xf numFmtId="4" fontId="24" fillId="7" borderId="15" xfId="0" applyNumberFormat="1" applyFont="1" applyFill="1" applyBorder="1" applyAlignment="1">
      <alignment horizontal="right" vertical="top"/>
    </xf>
    <xf numFmtId="0" fontId="22" fillId="5" borderId="42" xfId="0" applyFont="1" applyFill="1" applyBorder="1" applyAlignment="1">
      <alignment vertical="center"/>
    </xf>
    <xf numFmtId="0" fontId="25" fillId="5" borderId="15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vertical="center"/>
    </xf>
    <xf numFmtId="4" fontId="24" fillId="5" borderId="54" xfId="0" applyNumberFormat="1" applyFont="1" applyFill="1" applyBorder="1" applyAlignment="1">
      <alignment horizontal="right" vertical="top"/>
    </xf>
    <xf numFmtId="4" fontId="24" fillId="6" borderId="89" xfId="0" applyNumberFormat="1" applyFont="1" applyFill="1" applyBorder="1" applyAlignment="1">
      <alignment horizontal="right" vertical="top"/>
    </xf>
    <xf numFmtId="0" fontId="27" fillId="0" borderId="90" xfId="0" applyFont="1" applyBorder="1" applyAlignment="1">
      <alignment vertical="top" wrapText="1"/>
    </xf>
    <xf numFmtId="0" fontId="22" fillId="6" borderId="15" xfId="0" applyFont="1" applyFill="1" applyBorder="1" applyAlignment="1">
      <alignment horizontal="center" vertical="top"/>
    </xf>
    <xf numFmtId="4" fontId="22" fillId="6" borderId="89" xfId="0" applyNumberFormat="1" applyFont="1" applyFill="1" applyBorder="1" applyAlignment="1">
      <alignment horizontal="right" vertical="top"/>
    </xf>
    <xf numFmtId="0" fontId="27" fillId="0" borderId="70" xfId="0" applyFont="1" applyBorder="1" applyAlignment="1">
      <alignment horizontal="center" vertical="top"/>
    </xf>
    <xf numFmtId="0" fontId="26" fillId="6" borderId="48" xfId="0" applyFont="1" applyFill="1" applyBorder="1" applyAlignment="1">
      <alignment vertical="top" wrapText="1"/>
    </xf>
    <xf numFmtId="0" fontId="22" fillId="6" borderId="64" xfId="0" applyFont="1" applyFill="1" applyBorder="1" applyAlignment="1">
      <alignment horizontal="center" vertical="top"/>
    </xf>
    <xf numFmtId="0" fontId="23" fillId="0" borderId="23" xfId="0" applyFont="1" applyBorder="1" applyAlignment="1">
      <alignment vertical="top" wrapText="1"/>
    </xf>
    <xf numFmtId="0" fontId="27" fillId="0" borderId="56" xfId="0" applyFont="1" applyBorder="1" applyAlignment="1">
      <alignment horizontal="center" vertical="top"/>
    </xf>
    <xf numFmtId="0" fontId="23" fillId="0" borderId="27" xfId="0" applyFont="1" applyBorder="1" applyAlignment="1">
      <alignment vertical="top" wrapText="1"/>
    </xf>
    <xf numFmtId="165" fontId="26" fillId="7" borderId="4" xfId="0" applyNumberFormat="1" applyFont="1" applyFill="1" applyBorder="1" applyAlignment="1">
      <alignment horizontal="left" vertical="center" wrapText="1"/>
    </xf>
    <xf numFmtId="0" fontId="28" fillId="6" borderId="49" xfId="0" applyFont="1" applyFill="1" applyBorder="1" applyAlignment="1">
      <alignment horizontal="left" vertical="top" wrapText="1"/>
    </xf>
    <xf numFmtId="0" fontId="28" fillId="6" borderId="64" xfId="0" applyFont="1" applyFill="1" applyBorder="1" applyAlignment="1">
      <alignment horizontal="left" vertical="top" wrapText="1"/>
    </xf>
    <xf numFmtId="10" fontId="24" fillId="0" borderId="74" xfId="0" applyNumberFormat="1" applyFont="1" applyBorder="1" applyAlignment="1">
      <alignment horizontal="right" vertical="top"/>
    </xf>
    <xf numFmtId="4" fontId="24" fillId="7" borderId="15" xfId="0" applyNumberFormat="1" applyFont="1" applyFill="1" applyBorder="1" applyAlignment="1">
      <alignment horizontal="right" vertical="center"/>
    </xf>
    <xf numFmtId="4" fontId="24" fillId="7" borderId="46" xfId="0" applyNumberFormat="1" applyFont="1" applyFill="1" applyBorder="1" applyAlignment="1">
      <alignment horizontal="right" vertical="center"/>
    </xf>
    <xf numFmtId="0" fontId="22" fillId="7" borderId="15" xfId="0" applyFont="1" applyFill="1" applyBorder="1" applyAlignment="1">
      <alignment vertical="center" wrapText="1"/>
    </xf>
    <xf numFmtId="4" fontId="24" fillId="5" borderId="41" xfId="0" applyNumberFormat="1" applyFont="1" applyFill="1" applyBorder="1" applyAlignment="1">
      <alignment horizontal="right" vertical="center"/>
    </xf>
    <xf numFmtId="0" fontId="23" fillId="5" borderId="40" xfId="0" applyFont="1" applyFill="1" applyBorder="1" applyAlignment="1">
      <alignment vertical="center"/>
    </xf>
    <xf numFmtId="4" fontId="23" fillId="0" borderId="90" xfId="0" applyNumberFormat="1" applyFont="1" applyBorder="1" applyAlignment="1">
      <alignment horizontal="right" vertical="top"/>
    </xf>
    <xf numFmtId="4" fontId="24" fillId="0" borderId="65" xfId="0" applyNumberFormat="1" applyFont="1" applyBorder="1" applyAlignment="1">
      <alignment horizontal="right" vertical="top"/>
    </xf>
    <xf numFmtId="4" fontId="24" fillId="0" borderId="91" xfId="0" applyNumberFormat="1" applyFont="1" applyBorder="1" applyAlignment="1">
      <alignment horizontal="right" vertical="top"/>
    </xf>
    <xf numFmtId="10" fontId="24" fillId="0" borderId="91" xfId="0" applyNumberFormat="1" applyFont="1" applyBorder="1" applyAlignment="1">
      <alignment horizontal="right" vertical="top"/>
    </xf>
    <xf numFmtId="0" fontId="23" fillId="0" borderId="67" xfId="0" applyFont="1" applyBorder="1" applyAlignment="1">
      <alignment vertical="top" wrapText="1"/>
    </xf>
    <xf numFmtId="4" fontId="24" fillId="0" borderId="24" xfId="0" applyNumberFormat="1" applyFont="1" applyBorder="1" applyAlignment="1">
      <alignment horizontal="right" vertical="top"/>
    </xf>
    <xf numFmtId="0" fontId="27" fillId="0" borderId="92" xfId="0" applyFont="1" applyBorder="1" applyAlignment="1">
      <alignment vertical="top" wrapText="1"/>
    </xf>
    <xf numFmtId="4" fontId="23" fillId="0" borderId="93" xfId="0" applyNumberFormat="1" applyFont="1" applyBorder="1" applyAlignment="1">
      <alignment horizontal="right" vertical="top"/>
    </xf>
    <xf numFmtId="4" fontId="24" fillId="0" borderId="28" xfId="0" applyNumberFormat="1" applyFont="1" applyBorder="1" applyAlignment="1">
      <alignment horizontal="right" vertical="top"/>
    </xf>
    <xf numFmtId="4" fontId="24" fillId="0" borderId="94" xfId="0" applyNumberFormat="1" applyFont="1" applyBorder="1" applyAlignment="1">
      <alignment horizontal="right" vertical="top"/>
    </xf>
    <xf numFmtId="10" fontId="24" fillId="0" borderId="94" xfId="0" applyNumberFormat="1" applyFont="1" applyBorder="1" applyAlignment="1">
      <alignment horizontal="right" vertical="top"/>
    </xf>
    <xf numFmtId="165" fontId="22" fillId="7" borderId="44" xfId="0" applyNumberFormat="1" applyFont="1" applyFill="1" applyBorder="1" applyAlignment="1">
      <alignment horizontal="center" vertical="center"/>
    </xf>
    <xf numFmtId="0" fontId="25" fillId="5" borderId="80" xfId="0" applyFont="1" applyFill="1" applyBorder="1" applyAlignment="1">
      <alignment vertical="center"/>
    </xf>
    <xf numFmtId="4" fontId="27" fillId="0" borderId="24" xfId="0" applyNumberFormat="1" applyFont="1" applyBorder="1" applyAlignment="1">
      <alignment horizontal="right" vertical="top"/>
    </xf>
    <xf numFmtId="4" fontId="27" fillId="0" borderId="26" xfId="0" applyNumberFormat="1" applyFont="1" applyBorder="1" applyAlignment="1">
      <alignment horizontal="right" vertical="top"/>
    </xf>
    <xf numFmtId="4" fontId="24" fillId="0" borderId="60" xfId="0" applyNumberFormat="1" applyFont="1" applyBorder="1" applyAlignment="1">
      <alignment horizontal="right" vertical="top"/>
    </xf>
    <xf numFmtId="165" fontId="22" fillId="7" borderId="80" xfId="0" applyNumberFormat="1" applyFont="1" applyFill="1" applyBorder="1" applyAlignment="1">
      <alignment horizontal="center" vertical="center"/>
    </xf>
    <xf numFmtId="4" fontId="22" fillId="7" borderId="44" xfId="0" applyNumberFormat="1" applyFont="1" applyFill="1" applyBorder="1" applyAlignment="1">
      <alignment horizontal="right" vertical="center"/>
    </xf>
    <xf numFmtId="4" fontId="24" fillId="5" borderId="80" xfId="0" applyNumberFormat="1" applyFont="1" applyFill="1" applyBorder="1" applyAlignment="1">
      <alignment horizontal="right" vertical="center"/>
    </xf>
    <xf numFmtId="0" fontId="23" fillId="5" borderId="95" xfId="0" applyFont="1" applyFill="1" applyBorder="1" applyAlignment="1">
      <alignment vertical="center"/>
    </xf>
    <xf numFmtId="165" fontId="22" fillId="0" borderId="96" xfId="0" applyNumberFormat="1" applyFont="1" applyBorder="1" applyAlignment="1">
      <alignment vertical="top"/>
    </xf>
    <xf numFmtId="166" fontId="25" fillId="0" borderId="48" xfId="0" applyNumberFormat="1" applyFont="1" applyBorder="1" applyAlignment="1">
      <alignment horizontal="center" vertical="top"/>
    </xf>
    <xf numFmtId="0" fontId="23" fillId="0" borderId="97" xfId="0" applyFont="1" applyBorder="1" applyAlignment="1">
      <alignment vertical="top" wrapText="1"/>
    </xf>
    <xf numFmtId="0" fontId="23" fillId="0" borderId="48" xfId="0" applyFont="1" applyBorder="1" applyAlignment="1">
      <alignment horizontal="center" vertical="top"/>
    </xf>
    <xf numFmtId="4" fontId="23" fillId="0" borderId="91" xfId="0" applyNumberFormat="1" applyFont="1" applyBorder="1" applyAlignment="1">
      <alignment horizontal="right" vertical="top"/>
    </xf>
    <xf numFmtId="4" fontId="23" fillId="0" borderId="66" xfId="0" applyNumberFormat="1" applyFont="1" applyBorder="1" applyAlignment="1">
      <alignment horizontal="right" vertical="top"/>
    </xf>
    <xf numFmtId="4" fontId="23" fillId="0" borderId="67" xfId="0" applyNumberFormat="1" applyFont="1" applyBorder="1" applyAlignment="1">
      <alignment horizontal="right" vertical="top"/>
    </xf>
    <xf numFmtId="4" fontId="23" fillId="0" borderId="65" xfId="0" applyNumberFormat="1" applyFont="1" applyBorder="1" applyAlignment="1">
      <alignment horizontal="right" vertical="top"/>
    </xf>
    <xf numFmtId="166" fontId="25" fillId="0" borderId="23" xfId="0" applyNumberFormat="1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4" fontId="23" fillId="0" borderId="57" xfId="0" applyNumberFormat="1" applyFont="1" applyBorder="1" applyAlignment="1">
      <alignment horizontal="right" vertical="top"/>
    </xf>
    <xf numFmtId="0" fontId="23" fillId="0" borderId="27" xfId="0" applyFont="1" applyBorder="1" applyAlignment="1">
      <alignment horizontal="center" vertical="top"/>
    </xf>
    <xf numFmtId="4" fontId="23" fillId="0" borderId="63" xfId="0" applyNumberFormat="1" applyFont="1" applyBorder="1" applyAlignment="1">
      <alignment horizontal="right" vertical="top"/>
    </xf>
    <xf numFmtId="4" fontId="23" fillId="0" borderId="58" xfId="0" applyNumberFormat="1" applyFont="1" applyBorder="1" applyAlignment="1">
      <alignment horizontal="right" vertical="top"/>
    </xf>
    <xf numFmtId="4" fontId="23" fillId="0" borderId="98" xfId="0" applyNumberFormat="1" applyFont="1" applyBorder="1" applyAlignment="1">
      <alignment horizontal="right" vertical="top"/>
    </xf>
    <xf numFmtId="4" fontId="24" fillId="0" borderId="48" xfId="0" applyNumberFormat="1" applyFont="1" applyBorder="1" applyAlignment="1">
      <alignment horizontal="right" vertical="top"/>
    </xf>
    <xf numFmtId="0" fontId="23" fillId="0" borderId="48" xfId="0" applyFont="1" applyBorder="1" applyAlignment="1">
      <alignment vertical="top" wrapText="1"/>
    </xf>
    <xf numFmtId="166" fontId="25" fillId="0" borderId="27" xfId="0" applyNumberFormat="1" applyFont="1" applyBorder="1" applyAlignment="1">
      <alignment horizontal="center" vertical="top"/>
    </xf>
    <xf numFmtId="4" fontId="24" fillId="0" borderId="27" xfId="0" applyNumberFormat="1" applyFont="1" applyBorder="1" applyAlignment="1">
      <alignment horizontal="right" vertical="top"/>
    </xf>
    <xf numFmtId="166" fontId="25" fillId="0" borderId="69" xfId="0" applyNumberFormat="1" applyFont="1" applyBorder="1" applyAlignment="1">
      <alignment horizontal="center" vertical="top"/>
    </xf>
    <xf numFmtId="0" fontId="23" fillId="0" borderId="69" xfId="0" applyFont="1" applyBorder="1" applyAlignment="1">
      <alignment horizontal="center" vertical="top"/>
    </xf>
    <xf numFmtId="0" fontId="23" fillId="0" borderId="69" xfId="0" applyFont="1" applyBorder="1" applyAlignment="1">
      <alignment vertical="top" wrapText="1"/>
    </xf>
    <xf numFmtId="165" fontId="22" fillId="0" borderId="23" xfId="0" applyNumberFormat="1" applyFont="1" applyBorder="1" applyAlignment="1">
      <alignment vertical="top"/>
    </xf>
    <xf numFmtId="165" fontId="22" fillId="0" borderId="27" xfId="0" applyNumberFormat="1" applyFont="1" applyBorder="1" applyAlignment="1">
      <alignment vertical="top"/>
    </xf>
    <xf numFmtId="4" fontId="24" fillId="0" borderId="69" xfId="0" applyNumberFormat="1" applyFont="1" applyBorder="1" applyAlignment="1">
      <alignment horizontal="right" vertical="top"/>
    </xf>
    <xf numFmtId="165" fontId="26" fillId="7" borderId="99" xfId="0" applyNumberFormat="1" applyFont="1" applyFill="1" applyBorder="1" applyAlignment="1">
      <alignment horizontal="left" vertical="center" wrapText="1"/>
    </xf>
    <xf numFmtId="0" fontId="23" fillId="5" borderId="44" xfId="0" applyFont="1" applyFill="1" applyBorder="1" applyAlignment="1">
      <alignment horizontal="center" vertical="center"/>
    </xf>
    <xf numFmtId="166" fontId="25" fillId="0" borderId="19" xfId="0" applyNumberFormat="1" applyFont="1" applyBorder="1" applyAlignment="1">
      <alignment horizontal="center" vertical="top"/>
    </xf>
    <xf numFmtId="0" fontId="23" fillId="0" borderId="96" xfId="0" applyFont="1" applyBorder="1" applyAlignment="1">
      <alignment vertical="top" wrapText="1"/>
    </xf>
    <xf numFmtId="0" fontId="23" fillId="0" borderId="102" xfId="0" applyFont="1" applyBorder="1" applyAlignment="1">
      <alignment vertical="top" wrapText="1"/>
    </xf>
    <xf numFmtId="4" fontId="24" fillId="0" borderId="23" xfId="0" applyNumberFormat="1" applyFont="1" applyBorder="1" applyAlignment="1">
      <alignment horizontal="right" vertical="top"/>
    </xf>
    <xf numFmtId="0" fontId="23" fillId="0" borderId="103" xfId="0" applyFont="1" applyBorder="1" applyAlignment="1">
      <alignment vertical="top" wrapText="1"/>
    </xf>
    <xf numFmtId="0" fontId="23" fillId="0" borderId="87" xfId="0" applyFont="1" applyBorder="1" applyAlignment="1">
      <alignment vertical="top" wrapText="1"/>
    </xf>
    <xf numFmtId="0" fontId="22" fillId="7" borderId="95" xfId="0" applyFont="1" applyFill="1" applyBorder="1" applyAlignment="1">
      <alignment horizontal="center" vertical="center"/>
    </xf>
    <xf numFmtId="0" fontId="25" fillId="5" borderId="38" xfId="0" applyFont="1" applyFill="1" applyBorder="1" applyAlignment="1">
      <alignment horizontal="center" vertical="center"/>
    </xf>
    <xf numFmtId="0" fontId="28" fillId="6" borderId="104" xfId="0" applyFont="1" applyFill="1" applyBorder="1" applyAlignment="1">
      <alignment horizontal="left" vertical="top" wrapText="1"/>
    </xf>
    <xf numFmtId="4" fontId="22" fillId="6" borderId="105" xfId="0" applyNumberFormat="1" applyFont="1" applyFill="1" applyBorder="1" applyAlignment="1">
      <alignment horizontal="right" vertical="top"/>
    </xf>
    <xf numFmtId="4" fontId="22" fillId="6" borderId="48" xfId="0" applyNumberFormat="1" applyFont="1" applyFill="1" applyBorder="1" applyAlignment="1">
      <alignment horizontal="right" vertical="top"/>
    </xf>
    <xf numFmtId="0" fontId="23" fillId="0" borderId="58" xfId="0" applyFont="1" applyBorder="1" applyAlignment="1">
      <alignment vertical="top" wrapText="1"/>
    </xf>
    <xf numFmtId="0" fontId="23" fillId="0" borderId="57" xfId="0" applyFont="1" applyBorder="1" applyAlignment="1">
      <alignment vertical="top" wrapText="1"/>
    </xf>
    <xf numFmtId="4" fontId="23" fillId="0" borderId="92" xfId="0" applyNumberFormat="1" applyFont="1" applyBorder="1" applyAlignment="1">
      <alignment horizontal="right" vertical="top"/>
    </xf>
    <xf numFmtId="165" fontId="22" fillId="6" borderId="50" xfId="0" applyNumberFormat="1" applyFont="1" applyFill="1" applyBorder="1" applyAlignment="1">
      <alignment vertical="top"/>
    </xf>
    <xf numFmtId="49" fontId="25" fillId="6" borderId="106" xfId="0" applyNumberFormat="1" applyFont="1" applyFill="1" applyBorder="1" applyAlignment="1">
      <alignment horizontal="center" vertical="top"/>
    </xf>
    <xf numFmtId="0" fontId="22" fillId="6" borderId="104" xfId="0" applyFont="1" applyFill="1" applyBorder="1" applyAlignment="1">
      <alignment vertical="top" wrapText="1"/>
    </xf>
    <xf numFmtId="0" fontId="26" fillId="6" borderId="64" xfId="0" applyFont="1" applyFill="1" applyBorder="1" applyAlignment="1">
      <alignment horizontal="left" vertical="top" wrapText="1"/>
    </xf>
    <xf numFmtId="165" fontId="26" fillId="7" borderId="37" xfId="0" applyNumberFormat="1" applyFont="1" applyFill="1" applyBorder="1" applyAlignment="1">
      <alignment vertical="center"/>
    </xf>
    <xf numFmtId="165" fontId="22" fillId="7" borderId="41" xfId="0" applyNumberFormat="1" applyFont="1" applyFill="1" applyBorder="1" applyAlignment="1">
      <alignment horizontal="center" vertical="center"/>
    </xf>
    <xf numFmtId="0" fontId="22" fillId="7" borderId="44" xfId="0" applyFont="1" applyFill="1" applyBorder="1" applyAlignment="1">
      <alignment vertical="center" wrapText="1"/>
    </xf>
    <xf numFmtId="0" fontId="22" fillId="7" borderId="39" xfId="0" applyFont="1" applyFill="1" applyBorder="1" applyAlignment="1">
      <alignment horizontal="center" vertical="center"/>
    </xf>
    <xf numFmtId="4" fontId="22" fillId="7" borderId="17" xfId="0" applyNumberFormat="1" applyFont="1" applyFill="1" applyBorder="1" applyAlignment="1">
      <alignment horizontal="right" vertical="center"/>
    </xf>
    <xf numFmtId="165" fontId="22" fillId="4" borderId="42" xfId="0" applyNumberFormat="1" applyFont="1" applyFill="1" applyBorder="1" applyAlignment="1">
      <alignment vertical="center"/>
    </xf>
    <xf numFmtId="165" fontId="22" fillId="4" borderId="43" xfId="0" applyNumberFormat="1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vertical="center" wrapText="1"/>
    </xf>
    <xf numFmtId="4" fontId="22" fillId="4" borderId="42" xfId="0" applyNumberFormat="1" applyFont="1" applyFill="1" applyBorder="1" applyAlignment="1">
      <alignment horizontal="right" vertical="center"/>
    </xf>
    <xf numFmtId="4" fontId="22" fillId="4" borderId="46" xfId="0" applyNumberFormat="1" applyFont="1" applyFill="1" applyBorder="1" applyAlignment="1">
      <alignment horizontal="right" vertical="center"/>
    </xf>
    <xf numFmtId="4" fontId="22" fillId="4" borderId="95" xfId="0" applyNumberFormat="1" applyFont="1" applyFill="1" applyBorder="1" applyAlignment="1">
      <alignment horizontal="right" vertical="center"/>
    </xf>
    <xf numFmtId="10" fontId="24" fillId="4" borderId="54" xfId="0" applyNumberFormat="1" applyFont="1" applyFill="1" applyBorder="1" applyAlignment="1">
      <alignment horizontal="right" vertical="top"/>
    </xf>
    <xf numFmtId="0" fontId="22" fillId="4" borderId="79" xfId="0" applyFont="1" applyFill="1" applyBorder="1" applyAlignment="1">
      <alignment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2" fillId="0" borderId="0" xfId="0" applyFont="1"/>
    <xf numFmtId="0" fontId="25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0" fontId="23" fillId="0" borderId="0" xfId="0" applyNumberFormat="1" applyFont="1"/>
    <xf numFmtId="4" fontId="23" fillId="0" borderId="0" xfId="0" applyNumberFormat="1" applyFont="1"/>
    <xf numFmtId="0" fontId="23" fillId="0" borderId="0" xfId="0" applyFont="1" applyAlignment="1"/>
    <xf numFmtId="0" fontId="23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9" fillId="0" borderId="3" xfId="0" applyFont="1" applyBorder="1"/>
    <xf numFmtId="0" fontId="22" fillId="0" borderId="4" xfId="0" applyFont="1" applyBorder="1" applyAlignment="1">
      <alignment horizontal="center" vertical="center" wrapText="1"/>
    </xf>
    <xf numFmtId="0" fontId="29" fillId="0" borderId="5" xfId="0" applyFont="1" applyBorder="1"/>
    <xf numFmtId="0" fontId="29" fillId="0" borderId="6" xfId="0" applyFont="1" applyBorder="1"/>
    <xf numFmtId="0" fontId="22" fillId="0" borderId="0" xfId="0" applyFont="1" applyAlignment="1">
      <alignment horizontal="center" vertical="center" wrapText="1"/>
    </xf>
    <xf numFmtId="0" fontId="29" fillId="0" borderId="7" xfId="0" applyFont="1" applyBorder="1"/>
    <xf numFmtId="0" fontId="29" fillId="0" borderId="8" xfId="0" applyFont="1" applyBorder="1"/>
    <xf numFmtId="0" fontId="29" fillId="0" borderId="9" xfId="0" applyFont="1" applyBorder="1"/>
    <xf numFmtId="10" fontId="23" fillId="0" borderId="10" xfId="0" applyNumberFormat="1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/>
    </xf>
    <xf numFmtId="14" fontId="23" fillId="0" borderId="0" xfId="0" applyNumberFormat="1" applyFont="1"/>
    <xf numFmtId="0" fontId="29" fillId="0" borderId="13" xfId="0" applyFont="1" applyBorder="1"/>
    <xf numFmtId="10" fontId="23" fillId="0" borderId="10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/>
    </xf>
    <xf numFmtId="10" fontId="23" fillId="0" borderId="11" xfId="0" applyNumberFormat="1" applyFont="1" applyBorder="1" applyAlignment="1">
      <alignment horizontal="center" vertical="center"/>
    </xf>
    <xf numFmtId="4" fontId="23" fillId="0" borderId="14" xfId="0" applyNumberFormat="1" applyFont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center" vertical="center"/>
    </xf>
    <xf numFmtId="4" fontId="22" fillId="0" borderId="14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2" fontId="23" fillId="0" borderId="0" xfId="0" applyNumberFormat="1" applyFont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10" fontId="23" fillId="0" borderId="20" xfId="0" applyNumberFormat="1" applyFont="1" applyBorder="1" applyAlignment="1">
      <alignment horizontal="center" vertical="center"/>
    </xf>
    <xf numFmtId="4" fontId="23" fillId="0" borderId="21" xfId="0" applyNumberFormat="1" applyFont="1" applyBorder="1" applyAlignment="1">
      <alignment horizontal="center" vertical="center"/>
    </xf>
    <xf numFmtId="4" fontId="23" fillId="0" borderId="20" xfId="0" applyNumberFormat="1" applyFont="1" applyBorder="1" applyAlignment="1">
      <alignment horizontal="center" vertical="center"/>
    </xf>
    <xf numFmtId="4" fontId="23" fillId="0" borderId="22" xfId="0" applyNumberFormat="1" applyFont="1" applyBorder="1" applyAlignment="1">
      <alignment horizontal="center" vertical="center"/>
    </xf>
    <xf numFmtId="10" fontId="23" fillId="0" borderId="22" xfId="0" applyNumberFormat="1" applyFont="1" applyBorder="1" applyAlignment="1">
      <alignment horizontal="center" vertical="center"/>
    </xf>
    <xf numFmtId="10" fontId="22" fillId="0" borderId="20" xfId="0" applyNumberFormat="1" applyFont="1" applyBorder="1" applyAlignment="1">
      <alignment horizontal="center" vertical="center"/>
    </xf>
    <xf numFmtId="4" fontId="22" fillId="0" borderId="21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10" fontId="23" fillId="0" borderId="24" xfId="0" applyNumberFormat="1" applyFont="1" applyBorder="1" applyAlignment="1">
      <alignment horizontal="center" vertical="center"/>
    </xf>
    <xf numFmtId="4" fontId="23" fillId="0" borderId="25" xfId="0" applyNumberFormat="1" applyFont="1" applyBorder="1" applyAlignment="1">
      <alignment horizontal="center" vertical="center"/>
    </xf>
    <xf numFmtId="4" fontId="23" fillId="0" borderId="24" xfId="0" applyNumberFormat="1" applyFont="1" applyBorder="1" applyAlignment="1">
      <alignment horizontal="center" vertical="center"/>
    </xf>
    <xf numFmtId="4" fontId="23" fillId="0" borderId="26" xfId="0" applyNumberFormat="1" applyFont="1" applyBorder="1" applyAlignment="1">
      <alignment horizontal="center" vertical="center"/>
    </xf>
    <xf numFmtId="10" fontId="23" fillId="0" borderId="26" xfId="0" applyNumberFormat="1" applyFont="1" applyBorder="1" applyAlignment="1">
      <alignment horizontal="center" vertical="center"/>
    </xf>
    <xf numFmtId="10" fontId="24" fillId="0" borderId="24" xfId="0" applyNumberFormat="1" applyFont="1" applyBorder="1" applyAlignment="1">
      <alignment horizontal="center" vertical="center"/>
    </xf>
    <xf numFmtId="4" fontId="22" fillId="0" borderId="25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10" fontId="23" fillId="0" borderId="28" xfId="0" applyNumberFormat="1" applyFont="1" applyBorder="1" applyAlignment="1">
      <alignment horizontal="center" vertical="center"/>
    </xf>
    <xf numFmtId="4" fontId="23" fillId="0" borderId="29" xfId="0" applyNumberFormat="1" applyFont="1" applyBorder="1" applyAlignment="1">
      <alignment horizontal="center" vertical="center"/>
    </xf>
    <xf numFmtId="4" fontId="23" fillId="0" borderId="28" xfId="0" applyNumberFormat="1" applyFont="1" applyBorder="1" applyAlignment="1">
      <alignment horizontal="center" vertical="center"/>
    </xf>
    <xf numFmtId="4" fontId="23" fillId="0" borderId="30" xfId="0" applyNumberFormat="1" applyFont="1" applyBorder="1" applyAlignment="1">
      <alignment horizontal="center" vertical="center"/>
    </xf>
    <xf numFmtId="10" fontId="23" fillId="0" borderId="30" xfId="0" applyNumberFormat="1" applyFont="1" applyBorder="1" applyAlignment="1">
      <alignment horizontal="center" vertical="center"/>
    </xf>
    <xf numFmtId="10" fontId="24" fillId="0" borderId="28" xfId="0" applyNumberFormat="1" applyFont="1" applyBorder="1" applyAlignment="1">
      <alignment horizontal="center" vertical="center"/>
    </xf>
    <xf numFmtId="4" fontId="22" fillId="0" borderId="29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10" fontId="23" fillId="0" borderId="31" xfId="0" applyNumberFormat="1" applyFont="1" applyBorder="1" applyAlignment="1">
      <alignment horizontal="center" vertical="center"/>
    </xf>
    <xf numFmtId="4" fontId="23" fillId="0" borderId="17" xfId="0" applyNumberFormat="1" applyFont="1" applyBorder="1" applyAlignment="1">
      <alignment horizontal="center" vertical="center"/>
    </xf>
    <xf numFmtId="4" fontId="23" fillId="0" borderId="16" xfId="0" applyNumberFormat="1" applyFont="1" applyBorder="1" applyAlignment="1">
      <alignment horizontal="center" vertical="center"/>
    </xf>
    <xf numFmtId="4" fontId="23" fillId="0" borderId="18" xfId="0" applyNumberFormat="1" applyFont="1" applyBorder="1" applyAlignment="1">
      <alignment horizontal="center" vertical="center"/>
    </xf>
    <xf numFmtId="10" fontId="23" fillId="0" borderId="18" xfId="0" applyNumberFormat="1" applyFont="1" applyBorder="1" applyAlignment="1">
      <alignment horizontal="center" vertical="center"/>
    </xf>
    <xf numFmtId="10" fontId="23" fillId="0" borderId="16" xfId="0" applyNumberFormat="1" applyFont="1" applyBorder="1" applyAlignment="1">
      <alignment horizontal="center" vertical="center"/>
    </xf>
    <xf numFmtId="10" fontId="24" fillId="0" borderId="16" xfId="0" applyNumberFormat="1" applyFont="1" applyBorder="1" applyAlignment="1">
      <alignment horizontal="center" vertical="center"/>
    </xf>
    <xf numFmtId="4" fontId="22" fillId="0" borderId="17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center"/>
    </xf>
    <xf numFmtId="0" fontId="29" fillId="0" borderId="32" xfId="0" applyFont="1" applyBorder="1"/>
    <xf numFmtId="0" fontId="23" fillId="0" borderId="32" xfId="0" applyFont="1" applyBorder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9" fillId="0" borderId="35" xfId="0" applyFont="1" applyBorder="1"/>
    <xf numFmtId="0" fontId="29" fillId="0" borderId="36" xfId="0" applyFont="1" applyBorder="1"/>
    <xf numFmtId="0" fontId="29" fillId="0" borderId="71" xfId="0" applyFont="1" applyBorder="1"/>
    <xf numFmtId="0" fontId="29" fillId="0" borderId="87" xfId="0" applyFont="1" applyBorder="1"/>
    <xf numFmtId="0" fontId="29" fillId="0" borderId="88" xfId="0" applyFont="1" applyBorder="1"/>
    <xf numFmtId="0" fontId="29" fillId="0" borderId="100" xfId="0" applyFont="1" applyBorder="1"/>
    <xf numFmtId="0" fontId="29" fillId="0" borderId="10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workbookViewId="0">
      <selection activeCell="E40" sqref="E40"/>
    </sheetView>
  </sheetViews>
  <sheetFormatPr baseColWidth="10" defaultColWidth="14.5" defaultRowHeight="15" customHeight="1" x14ac:dyDescent="0.15"/>
  <cols>
    <col min="1" max="1" width="16" style="302" customWidth="1"/>
    <col min="2" max="2" width="16.5" style="302" customWidth="1"/>
    <col min="3" max="8" width="20.5" style="302" customWidth="1"/>
    <col min="9" max="9" width="12.5" style="302" customWidth="1"/>
    <col min="10" max="10" width="20.5" style="302" customWidth="1"/>
    <col min="11" max="11" width="12.5" style="302" customWidth="1"/>
    <col min="12" max="12" width="20.5" style="302" customWidth="1"/>
    <col min="13" max="13" width="12.5" style="302" customWidth="1"/>
    <col min="14" max="14" width="20.5" style="302" customWidth="1"/>
    <col min="15" max="23" width="4.83203125" style="302" customWidth="1"/>
    <col min="24" max="26" width="9.5" style="302" customWidth="1"/>
    <col min="27" max="31" width="11" style="302" customWidth="1"/>
    <col min="32" max="16384" width="14.5" style="302"/>
  </cols>
  <sheetData>
    <row r="1" spans="1:31" ht="15" customHeight="1" x14ac:dyDescent="0.15">
      <c r="A1" s="292" t="s">
        <v>0</v>
      </c>
      <c r="B1" s="301"/>
      <c r="C1" s="293"/>
      <c r="D1" s="294"/>
      <c r="E1" s="293"/>
      <c r="F1" s="293"/>
      <c r="G1" s="293"/>
      <c r="H1" s="294" t="s">
        <v>1</v>
      </c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31" ht="15" customHeight="1" x14ac:dyDescent="0.15">
      <c r="A2" s="295"/>
      <c r="B2" s="293"/>
      <c r="C2" s="293"/>
      <c r="D2" s="294"/>
      <c r="E2" s="293"/>
      <c r="F2" s="293"/>
      <c r="G2" s="293"/>
      <c r="H2" s="292" t="s">
        <v>2</v>
      </c>
      <c r="I2" s="301"/>
      <c r="J2" s="301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31" ht="15" customHeight="1" x14ac:dyDescent="0.15">
      <c r="A3" s="295"/>
      <c r="B3" s="293"/>
      <c r="C3" s="293"/>
      <c r="D3" s="294"/>
      <c r="E3" s="293"/>
      <c r="F3" s="293"/>
      <c r="G3" s="293"/>
      <c r="H3" s="292" t="s">
        <v>3</v>
      </c>
      <c r="I3" s="301"/>
      <c r="J3" s="301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</row>
    <row r="4" spans="1:31" ht="15" customHeight="1" x14ac:dyDescent="0.15">
      <c r="A4" s="295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</row>
    <row r="5" spans="1:31" ht="15" customHeight="1" x14ac:dyDescent="0.15">
      <c r="A5" s="295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</row>
    <row r="6" spans="1:31" ht="15" customHeight="1" x14ac:dyDescent="0.15">
      <c r="A6" s="295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</row>
    <row r="7" spans="1:31" ht="13" x14ac:dyDescent="0.15">
      <c r="A7" s="295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</row>
    <row r="8" spans="1:31" ht="13" x14ac:dyDescent="0.15">
      <c r="A8" s="295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</row>
    <row r="9" spans="1:31" ht="13" x14ac:dyDescent="0.15">
      <c r="A9" s="295"/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</row>
    <row r="10" spans="1:31" ht="14.25" customHeight="1" x14ac:dyDescent="0.15">
      <c r="A10" s="296" t="s">
        <v>4</v>
      </c>
      <c r="B10" s="293"/>
      <c r="C10" s="293"/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</row>
    <row r="11" spans="1:31" ht="14.25" customHeight="1" x14ac:dyDescent="0.15">
      <c r="A11" s="295" t="s">
        <v>5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</row>
    <row r="12" spans="1:31" ht="14.25" customHeight="1" x14ac:dyDescent="0.15">
      <c r="A12" s="295" t="s">
        <v>6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</row>
    <row r="13" spans="1:31" ht="14.25" customHeight="1" x14ac:dyDescent="0.15">
      <c r="A13" s="295" t="s">
        <v>7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</row>
    <row r="14" spans="1:31" ht="14.25" customHeight="1" x14ac:dyDescent="0.15">
      <c r="A14" s="295" t="s">
        <v>8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</row>
    <row r="15" spans="1:31" ht="14.25" customHeight="1" x14ac:dyDescent="0.15">
      <c r="A15" s="295" t="s">
        <v>9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</row>
    <row r="16" spans="1:31" ht="15.75" customHeight="1" x14ac:dyDescent="0.15">
      <c r="A16" s="293"/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31" ht="15.75" customHeight="1" x14ac:dyDescent="0.15">
      <c r="E17" s="297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</row>
    <row r="18" spans="1:31" ht="13" x14ac:dyDescent="0.15">
      <c r="A18" s="293"/>
      <c r="B18" s="303" t="s">
        <v>10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299"/>
      <c r="P18" s="300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</row>
    <row r="19" spans="1:31" ht="13" x14ac:dyDescent="0.15">
      <c r="A19" s="293"/>
      <c r="B19" s="303" t="s">
        <v>11</v>
      </c>
      <c r="C19" s="301"/>
      <c r="D19" s="301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299"/>
      <c r="P19" s="300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</row>
    <row r="20" spans="1:31" ht="13" x14ac:dyDescent="0.15">
      <c r="A20" s="293"/>
      <c r="B20" s="304" t="s">
        <v>12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299"/>
      <c r="P20" s="300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</row>
    <row r="21" spans="1:31" ht="15.75" customHeight="1" x14ac:dyDescent="0.15">
      <c r="A21" s="293"/>
      <c r="B21" s="295"/>
      <c r="C21" s="293"/>
      <c r="D21" s="299"/>
      <c r="E21" s="299"/>
      <c r="F21" s="299"/>
      <c r="G21" s="299"/>
      <c r="H21" s="299"/>
      <c r="I21" s="299"/>
      <c r="J21" s="300"/>
      <c r="K21" s="299"/>
      <c r="L21" s="300"/>
      <c r="M21" s="299"/>
      <c r="N21" s="300"/>
      <c r="O21" s="299"/>
      <c r="P21" s="300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</row>
    <row r="22" spans="1:31" ht="15.75" customHeight="1" x14ac:dyDescent="0.15">
      <c r="A22" s="293"/>
      <c r="B22" s="293"/>
      <c r="C22" s="293"/>
      <c r="D22" s="299"/>
      <c r="E22" s="299"/>
      <c r="F22" s="299"/>
      <c r="G22" s="299"/>
      <c r="H22" s="299"/>
      <c r="I22" s="299"/>
      <c r="J22" s="300"/>
      <c r="K22" s="299"/>
      <c r="L22" s="300"/>
      <c r="M22" s="299"/>
      <c r="N22" s="300"/>
      <c r="O22" s="299"/>
      <c r="P22" s="300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</row>
    <row r="23" spans="1:31" ht="30" customHeight="1" x14ac:dyDescent="0.15">
      <c r="A23" s="305"/>
      <c r="B23" s="306" t="s">
        <v>13</v>
      </c>
      <c r="C23" s="307"/>
      <c r="D23" s="308" t="s">
        <v>14</v>
      </c>
      <c r="E23" s="309"/>
      <c r="F23" s="309"/>
      <c r="G23" s="309"/>
      <c r="H23" s="309"/>
      <c r="I23" s="309"/>
      <c r="J23" s="310"/>
      <c r="K23" s="306" t="s">
        <v>15</v>
      </c>
      <c r="L23" s="307"/>
      <c r="M23" s="306" t="s">
        <v>16</v>
      </c>
      <c r="N23" s="307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</row>
    <row r="24" spans="1:31" ht="135" customHeight="1" x14ac:dyDescent="0.15">
      <c r="A24" s="312"/>
      <c r="B24" s="313"/>
      <c r="C24" s="314"/>
      <c r="D24" s="315" t="s">
        <v>17</v>
      </c>
      <c r="E24" s="316" t="s">
        <v>18</v>
      </c>
      <c r="F24" s="316" t="s">
        <v>19</v>
      </c>
      <c r="G24" s="316" t="s">
        <v>20</v>
      </c>
      <c r="H24" s="316" t="s">
        <v>21</v>
      </c>
      <c r="I24" s="317" t="s">
        <v>22</v>
      </c>
      <c r="J24" s="314"/>
      <c r="K24" s="313"/>
      <c r="L24" s="314"/>
      <c r="M24" s="313"/>
      <c r="N24" s="314"/>
      <c r="O24" s="293"/>
      <c r="P24" s="293"/>
      <c r="Q24" s="318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</row>
    <row r="25" spans="1:31" ht="37.5" customHeight="1" x14ac:dyDescent="0.15">
      <c r="A25" s="319"/>
      <c r="B25" s="320" t="s">
        <v>23</v>
      </c>
      <c r="C25" s="321" t="s">
        <v>24</v>
      </c>
      <c r="D25" s="320" t="s">
        <v>24</v>
      </c>
      <c r="E25" s="322" t="s">
        <v>24</v>
      </c>
      <c r="F25" s="322" t="s">
        <v>24</v>
      </c>
      <c r="G25" s="322" t="s">
        <v>24</v>
      </c>
      <c r="H25" s="322" t="s">
        <v>24</v>
      </c>
      <c r="I25" s="322" t="s">
        <v>23</v>
      </c>
      <c r="J25" s="323" t="s">
        <v>25</v>
      </c>
      <c r="K25" s="320" t="s">
        <v>23</v>
      </c>
      <c r="L25" s="321" t="s">
        <v>24</v>
      </c>
      <c r="M25" s="324" t="s">
        <v>23</v>
      </c>
      <c r="N25" s="325" t="s">
        <v>24</v>
      </c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</row>
    <row r="26" spans="1:31" ht="30" customHeight="1" x14ac:dyDescent="0.15">
      <c r="A26" s="327" t="s">
        <v>26</v>
      </c>
      <c r="B26" s="328" t="s">
        <v>27</v>
      </c>
      <c r="C26" s="329" t="s">
        <v>28</v>
      </c>
      <c r="D26" s="328" t="s">
        <v>29</v>
      </c>
      <c r="E26" s="330" t="s">
        <v>30</v>
      </c>
      <c r="F26" s="330" t="s">
        <v>31</v>
      </c>
      <c r="G26" s="330" t="s">
        <v>32</v>
      </c>
      <c r="H26" s="330" t="s">
        <v>33</v>
      </c>
      <c r="I26" s="330" t="s">
        <v>34</v>
      </c>
      <c r="J26" s="329" t="s">
        <v>35</v>
      </c>
      <c r="K26" s="328" t="s">
        <v>36</v>
      </c>
      <c r="L26" s="329" t="s">
        <v>37</v>
      </c>
      <c r="M26" s="328" t="s">
        <v>38</v>
      </c>
      <c r="N26" s="329" t="s">
        <v>39</v>
      </c>
      <c r="O26" s="331"/>
      <c r="P26" s="331"/>
      <c r="Q26" s="332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</row>
    <row r="27" spans="1:31" ht="30" customHeight="1" x14ac:dyDescent="0.15">
      <c r="A27" s="333" t="s">
        <v>40</v>
      </c>
      <c r="B27" s="334">
        <f t="shared" ref="B27:B28" si="0">C27/N27</f>
        <v>1</v>
      </c>
      <c r="C27" s="335">
        <f>'Кошторис  витрат'!G179</f>
        <v>879849</v>
      </c>
      <c r="D27" s="336">
        <v>0</v>
      </c>
      <c r="E27" s="337">
        <v>0</v>
      </c>
      <c r="F27" s="337">
        <v>0</v>
      </c>
      <c r="G27" s="337">
        <v>0</v>
      </c>
      <c r="H27" s="337">
        <v>0</v>
      </c>
      <c r="I27" s="338">
        <f t="shared" ref="I27:I29" si="1">J27/N27</f>
        <v>0</v>
      </c>
      <c r="J27" s="335">
        <f t="shared" ref="J27:J29" si="2">D27+E27+F27+G27+H27</f>
        <v>0</v>
      </c>
      <c r="K27" s="334">
        <f t="shared" ref="K27:K29" si="3">L27/N27</f>
        <v>0</v>
      </c>
      <c r="L27" s="335">
        <f>'Кошторис  витрат'!S179</f>
        <v>0</v>
      </c>
      <c r="M27" s="339">
        <v>1</v>
      </c>
      <c r="N27" s="340">
        <f t="shared" ref="N27:N29" si="4">C27+J27+L27</f>
        <v>879849</v>
      </c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</row>
    <row r="28" spans="1:31" ht="30" customHeight="1" x14ac:dyDescent="0.15">
      <c r="A28" s="341" t="s">
        <v>41</v>
      </c>
      <c r="B28" s="342">
        <f t="shared" si="0"/>
        <v>1</v>
      </c>
      <c r="C28" s="343">
        <f>'Кошторис  витрат'!J179</f>
        <v>879849</v>
      </c>
      <c r="D28" s="344">
        <v>0</v>
      </c>
      <c r="E28" s="345">
        <v>0</v>
      </c>
      <c r="F28" s="345">
        <v>0</v>
      </c>
      <c r="G28" s="345">
        <v>0</v>
      </c>
      <c r="H28" s="345">
        <v>0</v>
      </c>
      <c r="I28" s="346">
        <f t="shared" si="1"/>
        <v>0</v>
      </c>
      <c r="J28" s="343">
        <f t="shared" si="2"/>
        <v>0</v>
      </c>
      <c r="K28" s="342">
        <f t="shared" si="3"/>
        <v>0</v>
      </c>
      <c r="L28" s="343">
        <f>'Кошторис  витрат'!V179</f>
        <v>0</v>
      </c>
      <c r="M28" s="347">
        <v>1</v>
      </c>
      <c r="N28" s="348">
        <f t="shared" si="4"/>
        <v>879849</v>
      </c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</row>
    <row r="29" spans="1:31" ht="30" customHeight="1" x14ac:dyDescent="0.15">
      <c r="A29" s="349" t="s">
        <v>42</v>
      </c>
      <c r="B29" s="350">
        <f>C29/N28</f>
        <v>0.79999999999999993</v>
      </c>
      <c r="C29" s="351">
        <f>263954.7+439924.5</f>
        <v>703879.2</v>
      </c>
      <c r="D29" s="352">
        <v>0</v>
      </c>
      <c r="E29" s="353">
        <v>0</v>
      </c>
      <c r="F29" s="353">
        <v>0</v>
      </c>
      <c r="G29" s="353">
        <v>0</v>
      </c>
      <c r="H29" s="353">
        <v>0</v>
      </c>
      <c r="I29" s="354">
        <f t="shared" si="1"/>
        <v>0</v>
      </c>
      <c r="J29" s="351">
        <f t="shared" si="2"/>
        <v>0</v>
      </c>
      <c r="K29" s="350">
        <f t="shared" si="3"/>
        <v>0</v>
      </c>
      <c r="L29" s="351">
        <v>0</v>
      </c>
      <c r="M29" s="355">
        <f>(N29*M28)/N28</f>
        <v>0.79999999999999993</v>
      </c>
      <c r="N29" s="356">
        <f t="shared" si="4"/>
        <v>703879.2</v>
      </c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</row>
    <row r="30" spans="1:31" ht="30" customHeight="1" x14ac:dyDescent="0.15">
      <c r="A30" s="357" t="s">
        <v>43</v>
      </c>
      <c r="B30" s="358">
        <f t="shared" ref="B30:N30" si="5">B28-B29</f>
        <v>0.20000000000000007</v>
      </c>
      <c r="C30" s="359">
        <f t="shared" si="5"/>
        <v>175969.80000000005</v>
      </c>
      <c r="D30" s="360">
        <f t="shared" si="5"/>
        <v>0</v>
      </c>
      <c r="E30" s="361">
        <f t="shared" si="5"/>
        <v>0</v>
      </c>
      <c r="F30" s="361">
        <f t="shared" si="5"/>
        <v>0</v>
      </c>
      <c r="G30" s="361">
        <f t="shared" si="5"/>
        <v>0</v>
      </c>
      <c r="H30" s="361">
        <f t="shared" si="5"/>
        <v>0</v>
      </c>
      <c r="I30" s="362">
        <f t="shared" si="5"/>
        <v>0</v>
      </c>
      <c r="J30" s="359">
        <f t="shared" si="5"/>
        <v>0</v>
      </c>
      <c r="K30" s="363">
        <f t="shared" si="5"/>
        <v>0</v>
      </c>
      <c r="L30" s="359">
        <f t="shared" si="5"/>
        <v>0</v>
      </c>
      <c r="M30" s="364">
        <f t="shared" si="5"/>
        <v>0.20000000000000007</v>
      </c>
      <c r="N30" s="365">
        <f t="shared" si="5"/>
        <v>175969.80000000005</v>
      </c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</row>
    <row r="31" spans="1:31" ht="15.75" customHeight="1" x14ac:dyDescent="0.15">
      <c r="A31" s="295"/>
      <c r="B31" s="295"/>
      <c r="C31" s="295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</row>
    <row r="32" spans="1:31" ht="15.75" customHeight="1" x14ac:dyDescent="0.15">
      <c r="A32" s="293"/>
      <c r="B32" s="293" t="s">
        <v>44</v>
      </c>
      <c r="C32" s="366"/>
      <c r="D32" s="367"/>
      <c r="E32" s="367"/>
      <c r="F32" s="293"/>
      <c r="G32" s="368"/>
      <c r="H32" s="368"/>
      <c r="I32" s="299"/>
      <c r="J32" s="366"/>
      <c r="K32" s="367"/>
      <c r="L32" s="367"/>
      <c r="M32" s="367"/>
      <c r="N32" s="367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</row>
    <row r="33" spans="1:31" ht="15.75" customHeight="1" x14ac:dyDescent="0.15">
      <c r="A33" s="293"/>
      <c r="B33" s="293"/>
      <c r="C33" s="293"/>
      <c r="D33" s="369" t="s">
        <v>45</v>
      </c>
      <c r="E33" s="293"/>
      <c r="F33" s="293"/>
      <c r="G33" s="370" t="s">
        <v>46</v>
      </c>
      <c r="H33" s="301"/>
      <c r="I33" s="299"/>
      <c r="J33" s="370" t="s">
        <v>47</v>
      </c>
      <c r="K33" s="301"/>
      <c r="L33" s="301"/>
      <c r="M33" s="301"/>
      <c r="N33" s="301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</row>
    <row r="34" spans="1:31" ht="15.75" customHeight="1" x14ac:dyDescent="0.15">
      <c r="A34" s="293"/>
      <c r="B34" s="293"/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</row>
    <row r="35" spans="1:31" ht="15.75" customHeight="1" x14ac:dyDescent="0.15">
      <c r="A35" s="293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</row>
    <row r="36" spans="1:31" ht="15.75" customHeight="1" x14ac:dyDescent="0.15">
      <c r="A36" s="293"/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</row>
    <row r="37" spans="1:31" ht="15.75" customHeight="1" x14ac:dyDescent="0.15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</row>
    <row r="38" spans="1:31" ht="15.75" customHeight="1" x14ac:dyDescent="0.15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</row>
    <row r="39" spans="1:31" ht="15.75" customHeight="1" x14ac:dyDescent="0.15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</row>
    <row r="40" spans="1:31" ht="15.75" customHeight="1" x14ac:dyDescent="0.15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</row>
    <row r="41" spans="1:31" ht="15.75" customHeight="1" x14ac:dyDescent="0.15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</row>
    <row r="42" spans="1:31" ht="15.75" customHeight="1" x14ac:dyDescent="0.15">
      <c r="A42" s="293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</row>
    <row r="43" spans="1:31" ht="15.75" customHeight="1" x14ac:dyDescent="0.15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</row>
    <row r="44" spans="1:31" ht="15.75" customHeight="1" x14ac:dyDescent="0.15">
      <c r="A44" s="293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</row>
    <row r="45" spans="1:31" ht="15.75" customHeight="1" x14ac:dyDescent="0.15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</row>
    <row r="46" spans="1:31" ht="15.75" customHeight="1" x14ac:dyDescent="0.15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</row>
    <row r="47" spans="1:31" ht="15.75" customHeight="1" x14ac:dyDescent="0.15">
      <c r="A47" s="29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</row>
    <row r="48" spans="1:31" ht="15.75" customHeight="1" x14ac:dyDescent="0.15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</row>
    <row r="49" spans="1:26" ht="15.75" customHeight="1" x14ac:dyDescent="0.15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</row>
    <row r="50" spans="1:26" ht="15.75" customHeight="1" x14ac:dyDescent="0.15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</row>
    <row r="51" spans="1:26" ht="15.75" customHeight="1" x14ac:dyDescent="0.15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</row>
    <row r="52" spans="1:26" ht="15.75" customHeight="1" x14ac:dyDescent="0.15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</row>
    <row r="53" spans="1:26" ht="15.75" customHeight="1" x14ac:dyDescent="0.15">
      <c r="A53" s="293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</row>
    <row r="54" spans="1:26" ht="15.75" customHeight="1" x14ac:dyDescent="0.15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</row>
    <row r="55" spans="1:26" ht="15.75" customHeight="1" x14ac:dyDescent="0.15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</row>
    <row r="56" spans="1:26" ht="15.75" customHeight="1" x14ac:dyDescent="0.15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</row>
    <row r="57" spans="1:26" ht="15.75" customHeight="1" x14ac:dyDescent="0.1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</row>
    <row r="58" spans="1:26" ht="15.75" customHeight="1" x14ac:dyDescent="0.1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</row>
    <row r="59" spans="1:26" ht="15.75" customHeight="1" x14ac:dyDescent="0.1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</row>
    <row r="60" spans="1:26" ht="15.75" customHeight="1" x14ac:dyDescent="0.1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</row>
    <row r="61" spans="1:26" ht="15.75" customHeight="1" x14ac:dyDescent="0.1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</row>
    <row r="62" spans="1:26" ht="15.75" customHeight="1" x14ac:dyDescent="0.15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</row>
    <row r="63" spans="1:26" ht="15.75" customHeight="1" x14ac:dyDescent="0.15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</row>
    <row r="64" spans="1:26" ht="15.75" customHeight="1" x14ac:dyDescent="0.15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</row>
    <row r="65" spans="1:26" ht="15.75" customHeight="1" x14ac:dyDescent="0.15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</row>
    <row r="66" spans="1:26" ht="15.75" customHeight="1" x14ac:dyDescent="0.15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</row>
    <row r="67" spans="1:26" ht="15.75" customHeight="1" x14ac:dyDescent="0.15">
      <c r="A67" s="293"/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</row>
    <row r="68" spans="1:26" ht="15.75" customHeight="1" x14ac:dyDescent="0.15">
      <c r="A68" s="293"/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</row>
    <row r="69" spans="1:26" ht="15.75" customHeight="1" x14ac:dyDescent="0.15">
      <c r="A69" s="293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</row>
    <row r="70" spans="1:26" ht="15.75" customHeight="1" x14ac:dyDescent="0.15">
      <c r="A70" s="293"/>
      <c r="B70" s="293"/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</row>
    <row r="71" spans="1:26" ht="15.75" customHeight="1" x14ac:dyDescent="0.15">
      <c r="A71" s="293"/>
      <c r="B71" s="293"/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</row>
    <row r="72" spans="1:26" ht="15.75" customHeight="1" x14ac:dyDescent="0.15">
      <c r="A72" s="293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</row>
    <row r="73" spans="1:26" ht="15.75" customHeight="1" x14ac:dyDescent="0.15">
      <c r="A73" s="293"/>
      <c r="B73" s="293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</row>
    <row r="74" spans="1:26" ht="15.75" customHeight="1" x14ac:dyDescent="0.15">
      <c r="A74" s="293"/>
      <c r="B74" s="293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</row>
    <row r="75" spans="1:26" ht="15.75" customHeight="1" x14ac:dyDescent="0.15">
      <c r="A75" s="293"/>
      <c r="B75" s="293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</row>
    <row r="76" spans="1:26" ht="15.75" customHeight="1" x14ac:dyDescent="0.15">
      <c r="A76" s="293"/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</row>
    <row r="77" spans="1:26" ht="15.75" customHeight="1" x14ac:dyDescent="0.15">
      <c r="A77" s="293"/>
      <c r="B77" s="293"/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</row>
    <row r="78" spans="1:26" ht="15.75" customHeight="1" x14ac:dyDescent="0.15">
      <c r="A78" s="293"/>
      <c r="B78" s="293"/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</row>
    <row r="79" spans="1:26" ht="15.75" customHeight="1" x14ac:dyDescent="0.15">
      <c r="A79" s="293"/>
      <c r="B79" s="293"/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</row>
    <row r="80" spans="1:26" ht="15.75" customHeight="1" x14ac:dyDescent="0.15">
      <c r="A80" s="293"/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</row>
    <row r="81" spans="1:26" ht="15.75" customHeight="1" x14ac:dyDescent="0.15">
      <c r="A81" s="293"/>
      <c r="B81" s="293"/>
      <c r="C81" s="293"/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</row>
    <row r="82" spans="1:26" ht="15.75" customHeight="1" x14ac:dyDescent="0.15">
      <c r="A82" s="293"/>
      <c r="B82" s="293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</row>
    <row r="83" spans="1:26" ht="15.75" customHeight="1" x14ac:dyDescent="0.15">
      <c r="A83" s="293"/>
      <c r="B83" s="293"/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</row>
    <row r="84" spans="1:26" ht="15.75" customHeight="1" x14ac:dyDescent="0.15">
      <c r="A84" s="293"/>
      <c r="B84" s="293"/>
      <c r="C84" s="293"/>
      <c r="D84" s="293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</row>
    <row r="85" spans="1:26" ht="15.75" customHeight="1" x14ac:dyDescent="0.15">
      <c r="A85" s="293"/>
      <c r="B85" s="293"/>
      <c r="C85" s="293"/>
      <c r="D85" s="293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</row>
    <row r="86" spans="1:26" ht="15.75" customHeight="1" x14ac:dyDescent="0.15">
      <c r="A86" s="293"/>
      <c r="B86" s="293"/>
      <c r="C86" s="293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</row>
    <row r="87" spans="1:26" ht="15.75" customHeight="1" x14ac:dyDescent="0.15">
      <c r="A87" s="293"/>
      <c r="B87" s="293"/>
      <c r="C87" s="293"/>
      <c r="D87" s="293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</row>
    <row r="88" spans="1:26" ht="15.75" customHeight="1" x14ac:dyDescent="0.15">
      <c r="A88" s="293"/>
      <c r="B88" s="293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</row>
    <row r="89" spans="1:26" ht="15.75" customHeight="1" x14ac:dyDescent="0.15">
      <c r="A89" s="293"/>
      <c r="B89" s="293"/>
      <c r="C89" s="293"/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</row>
    <row r="90" spans="1:26" ht="15.75" customHeight="1" x14ac:dyDescent="0.15">
      <c r="A90" s="293"/>
      <c r="B90" s="293"/>
      <c r="C90" s="293"/>
      <c r="D90" s="293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</row>
    <row r="91" spans="1:26" ht="15.75" customHeight="1" x14ac:dyDescent="0.15">
      <c r="A91" s="293"/>
      <c r="B91" s="293"/>
      <c r="C91" s="293"/>
      <c r="D91" s="293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</row>
    <row r="92" spans="1:26" ht="15.75" customHeight="1" x14ac:dyDescent="0.15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</row>
    <row r="93" spans="1:26" ht="15.75" customHeight="1" x14ac:dyDescent="0.15">
      <c r="A93" s="293"/>
      <c r="B93" s="293"/>
      <c r="C93" s="293"/>
      <c r="D93" s="293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</row>
    <row r="94" spans="1:26" ht="15.75" customHeight="1" x14ac:dyDescent="0.15">
      <c r="A94" s="293"/>
      <c r="B94" s="293"/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</row>
    <row r="95" spans="1:26" ht="15.75" customHeight="1" x14ac:dyDescent="0.15">
      <c r="A95" s="293"/>
      <c r="B95" s="293"/>
      <c r="C95" s="293"/>
      <c r="D95" s="293"/>
      <c r="E95" s="293"/>
      <c r="F95" s="293"/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</row>
    <row r="96" spans="1:26" ht="15.75" customHeight="1" x14ac:dyDescent="0.15">
      <c r="A96" s="293"/>
      <c r="B96" s="293"/>
      <c r="C96" s="293"/>
      <c r="D96" s="293"/>
      <c r="E96" s="293"/>
      <c r="F96" s="293"/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  <c r="X96" s="293"/>
      <c r="Y96" s="293"/>
      <c r="Z96" s="293"/>
    </row>
    <row r="97" spans="1:26" ht="15.75" customHeight="1" x14ac:dyDescent="0.15">
      <c r="A97" s="293"/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  <c r="X97" s="293"/>
      <c r="Y97" s="293"/>
      <c r="Z97" s="293"/>
    </row>
    <row r="98" spans="1:26" ht="15.75" customHeight="1" x14ac:dyDescent="0.15">
      <c r="A98" s="293"/>
      <c r="B98" s="293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</row>
    <row r="99" spans="1:26" ht="15.75" customHeight="1" x14ac:dyDescent="0.15">
      <c r="A99" s="293"/>
      <c r="B99" s="293"/>
      <c r="C99" s="293"/>
      <c r="D99" s="293"/>
      <c r="E99" s="293"/>
      <c r="F99" s="293"/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  <c r="X99" s="293"/>
      <c r="Y99" s="293"/>
      <c r="Z99" s="293"/>
    </row>
    <row r="100" spans="1:26" ht="15.75" customHeight="1" x14ac:dyDescent="0.15">
      <c r="A100" s="293"/>
      <c r="B100" s="293"/>
      <c r="C100" s="293"/>
      <c r="D100" s="293"/>
      <c r="E100" s="293"/>
      <c r="F100" s="293"/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  <c r="X100" s="293"/>
      <c r="Y100" s="293"/>
      <c r="Z100" s="293"/>
    </row>
    <row r="101" spans="1:26" ht="15.75" customHeight="1" x14ac:dyDescent="0.15">
      <c r="A101" s="293"/>
      <c r="B101" s="293"/>
      <c r="C101" s="293"/>
      <c r="D101" s="293"/>
      <c r="E101" s="293"/>
      <c r="F101" s="293"/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  <c r="X101" s="293"/>
      <c r="Y101" s="293"/>
      <c r="Z101" s="293"/>
    </row>
    <row r="102" spans="1:26" ht="15.75" customHeight="1" x14ac:dyDescent="0.15">
      <c r="A102" s="293"/>
      <c r="B102" s="293"/>
      <c r="C102" s="293"/>
      <c r="D102" s="293"/>
      <c r="E102" s="293"/>
      <c r="F102" s="293"/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  <c r="X102" s="293"/>
      <c r="Y102" s="293"/>
      <c r="Z102" s="293"/>
    </row>
    <row r="103" spans="1:26" ht="15.75" customHeight="1" x14ac:dyDescent="0.15">
      <c r="A103" s="293"/>
      <c r="B103" s="293"/>
      <c r="C103" s="293"/>
      <c r="D103" s="293"/>
      <c r="E103" s="293"/>
      <c r="F103" s="293"/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  <c r="X103" s="293"/>
      <c r="Y103" s="293"/>
      <c r="Z103" s="293"/>
    </row>
    <row r="104" spans="1:26" ht="15.75" customHeight="1" x14ac:dyDescent="0.15">
      <c r="A104" s="293"/>
      <c r="B104" s="293"/>
      <c r="C104" s="293"/>
      <c r="D104" s="293"/>
      <c r="E104" s="293"/>
      <c r="F104" s="293"/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  <c r="X104" s="293"/>
      <c r="Y104" s="293"/>
      <c r="Z104" s="293"/>
    </row>
    <row r="105" spans="1:26" ht="15.75" customHeight="1" x14ac:dyDescent="0.15">
      <c r="A105" s="293"/>
      <c r="B105" s="293"/>
      <c r="C105" s="293"/>
      <c r="D105" s="293"/>
      <c r="E105" s="293"/>
      <c r="F105" s="293"/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  <c r="X105" s="293"/>
      <c r="Y105" s="293"/>
      <c r="Z105" s="293"/>
    </row>
    <row r="106" spans="1:26" ht="15.75" customHeight="1" x14ac:dyDescent="0.15">
      <c r="A106" s="293"/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</row>
    <row r="107" spans="1:26" ht="15.75" customHeight="1" x14ac:dyDescent="0.15">
      <c r="A107" s="293"/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  <c r="X107" s="293"/>
      <c r="Y107" s="293"/>
      <c r="Z107" s="293"/>
    </row>
    <row r="108" spans="1:26" ht="15.75" customHeight="1" x14ac:dyDescent="0.15">
      <c r="A108" s="293"/>
      <c r="B108" s="293"/>
      <c r="C108" s="293"/>
      <c r="D108" s="293"/>
      <c r="E108" s="293"/>
      <c r="F108" s="293"/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  <c r="X108" s="293"/>
      <c r="Y108" s="293"/>
      <c r="Z108" s="293"/>
    </row>
    <row r="109" spans="1:26" ht="15.75" customHeight="1" x14ac:dyDescent="0.15">
      <c r="A109" s="293"/>
      <c r="B109" s="293"/>
      <c r="C109" s="293"/>
      <c r="D109" s="293"/>
      <c r="E109" s="293"/>
      <c r="F109" s="293"/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  <c r="X109" s="293"/>
      <c r="Y109" s="293"/>
      <c r="Z109" s="293"/>
    </row>
    <row r="110" spans="1:26" ht="15.75" customHeight="1" x14ac:dyDescent="0.15">
      <c r="A110" s="293"/>
      <c r="B110" s="293"/>
      <c r="C110" s="293"/>
      <c r="D110" s="293"/>
      <c r="E110" s="293"/>
      <c r="F110" s="293"/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  <c r="X110" s="293"/>
      <c r="Y110" s="293"/>
      <c r="Z110" s="293"/>
    </row>
    <row r="111" spans="1:26" ht="15.75" customHeight="1" x14ac:dyDescent="0.15">
      <c r="A111" s="293"/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  <c r="X111" s="293"/>
      <c r="Y111" s="293"/>
      <c r="Z111" s="293"/>
    </row>
    <row r="112" spans="1:26" ht="15.75" customHeight="1" x14ac:dyDescent="0.15">
      <c r="A112" s="293"/>
      <c r="B112" s="293"/>
      <c r="C112" s="293"/>
      <c r="D112" s="293"/>
      <c r="E112" s="293"/>
      <c r="F112" s="293"/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  <c r="X112" s="293"/>
      <c r="Y112" s="293"/>
      <c r="Z112" s="293"/>
    </row>
    <row r="113" spans="1:26" ht="15.75" customHeight="1" x14ac:dyDescent="0.15">
      <c r="A113" s="293"/>
      <c r="B113" s="293"/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  <c r="X113" s="293"/>
      <c r="Y113" s="293"/>
      <c r="Z113" s="293"/>
    </row>
    <row r="114" spans="1:26" ht="15.75" customHeight="1" x14ac:dyDescent="0.15">
      <c r="A114" s="293"/>
      <c r="B114" s="293"/>
      <c r="C114" s="293"/>
      <c r="D114" s="293"/>
      <c r="E114" s="293"/>
      <c r="F114" s="293"/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  <c r="X114" s="293"/>
      <c r="Y114" s="293"/>
      <c r="Z114" s="293"/>
    </row>
    <row r="115" spans="1:26" ht="15.75" customHeight="1" x14ac:dyDescent="0.15">
      <c r="A115" s="293"/>
      <c r="B115" s="293"/>
      <c r="C115" s="293"/>
      <c r="D115" s="293"/>
      <c r="E115" s="293"/>
      <c r="F115" s="293"/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  <c r="X115" s="293"/>
      <c r="Y115" s="293"/>
      <c r="Z115" s="293"/>
    </row>
    <row r="116" spans="1:26" ht="15.75" customHeight="1" x14ac:dyDescent="0.15">
      <c r="A116" s="293"/>
      <c r="B116" s="293"/>
      <c r="C116" s="293"/>
      <c r="D116" s="293"/>
      <c r="E116" s="293"/>
      <c r="F116" s="293"/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293"/>
      <c r="Y116" s="293"/>
      <c r="Z116" s="293"/>
    </row>
    <row r="117" spans="1:26" ht="15.75" customHeight="1" x14ac:dyDescent="0.15">
      <c r="A117" s="293"/>
      <c r="B117" s="293"/>
      <c r="C117" s="293"/>
      <c r="D117" s="293"/>
      <c r="E117" s="293"/>
      <c r="F117" s="293"/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  <c r="X117" s="293"/>
      <c r="Y117" s="293"/>
      <c r="Z117" s="293"/>
    </row>
    <row r="118" spans="1:26" ht="15.75" customHeight="1" x14ac:dyDescent="0.15">
      <c r="A118" s="293"/>
      <c r="B118" s="293"/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  <c r="X118" s="293"/>
      <c r="Y118" s="293"/>
      <c r="Z118" s="293"/>
    </row>
    <row r="119" spans="1:26" ht="15.75" customHeight="1" x14ac:dyDescent="0.15">
      <c r="A119" s="293"/>
      <c r="B119" s="293"/>
      <c r="C119" s="293"/>
      <c r="D119" s="293"/>
      <c r="E119" s="293"/>
      <c r="F119" s="293"/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  <c r="X119" s="293"/>
      <c r="Y119" s="293"/>
      <c r="Z119" s="293"/>
    </row>
    <row r="120" spans="1:26" ht="15.75" customHeight="1" x14ac:dyDescent="0.15">
      <c r="A120" s="293"/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</row>
    <row r="121" spans="1:26" ht="15.75" customHeight="1" x14ac:dyDescent="0.15">
      <c r="A121" s="293"/>
      <c r="B121" s="293"/>
      <c r="C121" s="293"/>
      <c r="D121" s="293"/>
      <c r="E121" s="293"/>
      <c r="F121" s="293"/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  <c r="X121" s="293"/>
      <c r="Y121" s="293"/>
      <c r="Z121" s="293"/>
    </row>
    <row r="122" spans="1:26" ht="15.75" customHeight="1" x14ac:dyDescent="0.15">
      <c r="A122" s="293"/>
      <c r="B122" s="293"/>
      <c r="C122" s="293"/>
      <c r="D122" s="293"/>
      <c r="E122" s="293"/>
      <c r="F122" s="293"/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  <c r="X122" s="293"/>
      <c r="Y122" s="293"/>
      <c r="Z122" s="293"/>
    </row>
    <row r="123" spans="1:26" ht="15.75" customHeight="1" x14ac:dyDescent="0.15">
      <c r="A123" s="293"/>
      <c r="B123" s="293"/>
      <c r="C123" s="293"/>
      <c r="D123" s="293"/>
      <c r="E123" s="293"/>
      <c r="F123" s="293"/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  <c r="X123" s="293"/>
      <c r="Y123" s="293"/>
      <c r="Z123" s="293"/>
    </row>
    <row r="124" spans="1:26" ht="15.75" customHeight="1" x14ac:dyDescent="0.15">
      <c r="A124" s="293"/>
      <c r="B124" s="293"/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  <c r="X124" s="293"/>
      <c r="Y124" s="293"/>
      <c r="Z124" s="293"/>
    </row>
    <row r="125" spans="1:26" ht="15.75" customHeight="1" x14ac:dyDescent="0.15">
      <c r="A125" s="293"/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</row>
    <row r="126" spans="1:26" ht="15.75" customHeight="1" x14ac:dyDescent="0.15">
      <c r="A126" s="293"/>
      <c r="B126" s="293"/>
      <c r="C126" s="293"/>
      <c r="D126" s="293"/>
      <c r="E126" s="293"/>
      <c r="F126" s="293"/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  <c r="X126" s="293"/>
      <c r="Y126" s="293"/>
      <c r="Z126" s="293"/>
    </row>
    <row r="127" spans="1:26" ht="15.75" customHeight="1" x14ac:dyDescent="0.15">
      <c r="A127" s="293"/>
      <c r="B127" s="293"/>
      <c r="C127" s="293"/>
      <c r="D127" s="293"/>
      <c r="E127" s="293"/>
      <c r="F127" s="293"/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  <c r="X127" s="293"/>
      <c r="Y127" s="293"/>
      <c r="Z127" s="293"/>
    </row>
    <row r="128" spans="1:26" ht="15.75" customHeight="1" x14ac:dyDescent="0.15">
      <c r="A128" s="293"/>
      <c r="B128" s="293"/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</row>
    <row r="129" spans="1:26" ht="15.75" customHeight="1" x14ac:dyDescent="0.15">
      <c r="A129" s="293"/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  <c r="X129" s="293"/>
      <c r="Y129" s="293"/>
      <c r="Z129" s="293"/>
    </row>
    <row r="130" spans="1:26" ht="15.75" customHeight="1" x14ac:dyDescent="0.15">
      <c r="A130" s="293"/>
      <c r="B130" s="293"/>
      <c r="C130" s="293"/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3"/>
    </row>
    <row r="131" spans="1:26" ht="15.75" customHeight="1" x14ac:dyDescent="0.15">
      <c r="A131" s="293"/>
      <c r="B131" s="293"/>
      <c r="C131" s="293"/>
      <c r="D131" s="293"/>
      <c r="E131" s="293"/>
      <c r="F131" s="293"/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3"/>
    </row>
    <row r="132" spans="1:26" ht="15.75" customHeight="1" x14ac:dyDescent="0.15">
      <c r="A132" s="293"/>
      <c r="B132" s="293"/>
      <c r="C132" s="293"/>
      <c r="D132" s="293"/>
      <c r="E132" s="293"/>
      <c r="F132" s="293"/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3"/>
    </row>
    <row r="133" spans="1:26" ht="15.75" customHeight="1" x14ac:dyDescent="0.15">
      <c r="A133" s="293"/>
      <c r="B133" s="293"/>
      <c r="C133" s="293"/>
      <c r="D133" s="293"/>
      <c r="E133" s="293"/>
      <c r="F133" s="293"/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  <c r="X133" s="293"/>
      <c r="Y133" s="293"/>
      <c r="Z133" s="293"/>
    </row>
    <row r="134" spans="1:26" ht="15.75" customHeight="1" x14ac:dyDescent="0.15">
      <c r="A134" s="293"/>
      <c r="B134" s="293"/>
      <c r="C134" s="293"/>
      <c r="D134" s="293"/>
      <c r="E134" s="293"/>
      <c r="F134" s="293"/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</row>
    <row r="135" spans="1:26" ht="15.75" customHeight="1" x14ac:dyDescent="0.15">
      <c r="A135" s="293"/>
      <c r="B135" s="293"/>
      <c r="C135" s="293"/>
      <c r="D135" s="293"/>
      <c r="E135" s="293"/>
      <c r="F135" s="293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</row>
    <row r="136" spans="1:26" ht="15.75" customHeight="1" x14ac:dyDescent="0.15">
      <c r="A136" s="293"/>
      <c r="B136" s="293"/>
      <c r="C136" s="293"/>
      <c r="D136" s="293"/>
      <c r="E136" s="293"/>
      <c r="F136" s="293"/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3"/>
    </row>
    <row r="137" spans="1:26" ht="15.75" customHeight="1" x14ac:dyDescent="0.15">
      <c r="A137" s="293"/>
      <c r="B137" s="293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</row>
    <row r="138" spans="1:26" ht="15.75" customHeight="1" x14ac:dyDescent="0.15">
      <c r="A138" s="293"/>
      <c r="B138" s="293"/>
      <c r="C138" s="293"/>
      <c r="D138" s="293"/>
      <c r="E138" s="293"/>
      <c r="F138" s="293"/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  <c r="X138" s="293"/>
      <c r="Y138" s="293"/>
      <c r="Z138" s="293"/>
    </row>
    <row r="139" spans="1:26" ht="15.75" customHeight="1" x14ac:dyDescent="0.15">
      <c r="A139" s="293"/>
      <c r="B139" s="293"/>
      <c r="C139" s="293"/>
      <c r="D139" s="293"/>
      <c r="E139" s="293"/>
      <c r="F139" s="293"/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  <c r="X139" s="293"/>
      <c r="Y139" s="293"/>
      <c r="Z139" s="293"/>
    </row>
    <row r="140" spans="1:26" ht="15.75" customHeight="1" x14ac:dyDescent="0.15">
      <c r="A140" s="293"/>
      <c r="B140" s="293"/>
      <c r="C140" s="293"/>
      <c r="D140" s="293"/>
      <c r="E140" s="293"/>
      <c r="F140" s="293"/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  <c r="X140" s="293"/>
      <c r="Y140" s="293"/>
      <c r="Z140" s="293"/>
    </row>
    <row r="141" spans="1:26" ht="15.75" customHeight="1" x14ac:dyDescent="0.15">
      <c r="A141" s="293"/>
      <c r="B141" s="293"/>
      <c r="C141" s="293"/>
      <c r="D141" s="293"/>
      <c r="E141" s="293"/>
      <c r="F141" s="293"/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  <c r="X141" s="293"/>
      <c r="Y141" s="293"/>
      <c r="Z141" s="293"/>
    </row>
    <row r="142" spans="1:26" ht="15.75" customHeight="1" x14ac:dyDescent="0.15">
      <c r="A142" s="293"/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</row>
    <row r="143" spans="1:26" ht="15.75" customHeight="1" x14ac:dyDescent="0.15">
      <c r="A143" s="293"/>
      <c r="B143" s="293"/>
      <c r="C143" s="293"/>
      <c r="D143" s="293"/>
      <c r="E143" s="293"/>
      <c r="F143" s="293"/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  <c r="X143" s="293"/>
      <c r="Y143" s="293"/>
      <c r="Z143" s="293"/>
    </row>
    <row r="144" spans="1:26" ht="15.75" customHeight="1" x14ac:dyDescent="0.15">
      <c r="A144" s="293"/>
      <c r="B144" s="293"/>
      <c r="C144" s="293"/>
      <c r="D144" s="293"/>
      <c r="E144" s="293"/>
      <c r="F144" s="293"/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  <c r="X144" s="293"/>
      <c r="Y144" s="293"/>
      <c r="Z144" s="293"/>
    </row>
    <row r="145" spans="1:26" ht="15.75" customHeight="1" x14ac:dyDescent="0.15">
      <c r="A145" s="293"/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</row>
    <row r="146" spans="1:26" ht="15.75" customHeight="1" x14ac:dyDescent="0.15">
      <c r="A146" s="293"/>
      <c r="B146" s="293"/>
      <c r="C146" s="293"/>
      <c r="D146" s="293"/>
      <c r="E146" s="293"/>
      <c r="F146" s="293"/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  <c r="X146" s="293"/>
      <c r="Y146" s="293"/>
      <c r="Z146" s="293"/>
    </row>
    <row r="147" spans="1:26" ht="15.75" customHeight="1" x14ac:dyDescent="0.15">
      <c r="A147" s="293"/>
      <c r="B147" s="293"/>
      <c r="C147" s="293"/>
      <c r="D147" s="293"/>
      <c r="E147" s="293"/>
      <c r="F147" s="293"/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  <c r="X147" s="293"/>
      <c r="Y147" s="293"/>
      <c r="Z147" s="293"/>
    </row>
    <row r="148" spans="1:26" ht="15.75" customHeight="1" x14ac:dyDescent="0.15">
      <c r="A148" s="293"/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</row>
    <row r="149" spans="1:26" ht="15.75" customHeight="1" x14ac:dyDescent="0.15">
      <c r="A149" s="293"/>
      <c r="B149" s="293"/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  <c r="X149" s="293"/>
      <c r="Y149" s="293"/>
      <c r="Z149" s="293"/>
    </row>
    <row r="150" spans="1:26" ht="15.75" customHeight="1" x14ac:dyDescent="0.15">
      <c r="A150" s="293"/>
      <c r="B150" s="293"/>
      <c r="C150" s="293"/>
      <c r="D150" s="293"/>
      <c r="E150" s="293"/>
      <c r="F150" s="293"/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  <c r="X150" s="293"/>
      <c r="Y150" s="293"/>
      <c r="Z150" s="293"/>
    </row>
    <row r="151" spans="1:26" ht="15.75" customHeight="1" x14ac:dyDescent="0.15">
      <c r="A151" s="293"/>
      <c r="B151" s="293"/>
      <c r="C151" s="293"/>
      <c r="D151" s="293"/>
      <c r="E151" s="293"/>
      <c r="F151" s="293"/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  <c r="X151" s="293"/>
      <c r="Y151" s="293"/>
      <c r="Z151" s="293"/>
    </row>
    <row r="152" spans="1:26" ht="15.75" customHeight="1" x14ac:dyDescent="0.15">
      <c r="A152" s="293"/>
      <c r="B152" s="293"/>
      <c r="C152" s="293"/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</row>
    <row r="153" spans="1:26" ht="15.75" customHeight="1" x14ac:dyDescent="0.15">
      <c r="A153" s="293"/>
      <c r="B153" s="293"/>
      <c r="C153" s="293"/>
      <c r="D153" s="293"/>
      <c r="E153" s="293"/>
      <c r="F153" s="293"/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  <c r="X153" s="293"/>
      <c r="Y153" s="293"/>
      <c r="Z153" s="293"/>
    </row>
    <row r="154" spans="1:26" ht="15.75" customHeight="1" x14ac:dyDescent="0.15">
      <c r="A154" s="293"/>
      <c r="B154" s="293"/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  <c r="X154" s="293"/>
      <c r="Y154" s="293"/>
      <c r="Z154" s="293"/>
    </row>
    <row r="155" spans="1:26" ht="15.75" customHeight="1" x14ac:dyDescent="0.15">
      <c r="A155" s="293"/>
      <c r="B155" s="293"/>
      <c r="C155" s="293"/>
      <c r="D155" s="293"/>
      <c r="E155" s="293"/>
      <c r="F155" s="293"/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  <c r="X155" s="293"/>
      <c r="Y155" s="293"/>
      <c r="Z155" s="293"/>
    </row>
    <row r="156" spans="1:26" ht="15.75" customHeight="1" x14ac:dyDescent="0.15">
      <c r="A156" s="293"/>
      <c r="B156" s="293"/>
      <c r="C156" s="293"/>
      <c r="D156" s="293"/>
      <c r="E156" s="293"/>
      <c r="F156" s="293"/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293"/>
      <c r="Y156" s="293"/>
      <c r="Z156" s="293"/>
    </row>
    <row r="157" spans="1:26" ht="15.75" customHeight="1" x14ac:dyDescent="0.15">
      <c r="A157" s="293"/>
      <c r="B157" s="293"/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</row>
    <row r="158" spans="1:26" ht="15.75" customHeight="1" x14ac:dyDescent="0.15">
      <c r="A158" s="293"/>
      <c r="B158" s="293"/>
      <c r="C158" s="293"/>
      <c r="D158" s="293"/>
      <c r="E158" s="293"/>
      <c r="F158" s="293"/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  <c r="X158" s="293"/>
      <c r="Y158" s="293"/>
      <c r="Z158" s="293"/>
    </row>
    <row r="159" spans="1:26" ht="15.75" customHeight="1" x14ac:dyDescent="0.15">
      <c r="A159" s="293"/>
      <c r="B159" s="293"/>
      <c r="C159" s="293"/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</row>
    <row r="160" spans="1:26" ht="15.75" customHeight="1" x14ac:dyDescent="0.15">
      <c r="A160" s="293"/>
      <c r="B160" s="293"/>
      <c r="C160" s="293"/>
      <c r="D160" s="293"/>
      <c r="E160" s="293"/>
      <c r="F160" s="293"/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  <c r="X160" s="293"/>
      <c r="Y160" s="293"/>
      <c r="Z160" s="293"/>
    </row>
    <row r="161" spans="1:26" ht="15.75" customHeight="1" x14ac:dyDescent="0.15">
      <c r="A161" s="293"/>
      <c r="B161" s="293"/>
      <c r="C161" s="293"/>
      <c r="D161" s="293"/>
      <c r="E161" s="293"/>
      <c r="F161" s="293"/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  <c r="X161" s="293"/>
      <c r="Y161" s="293"/>
      <c r="Z161" s="293"/>
    </row>
    <row r="162" spans="1:26" ht="15.75" customHeight="1" x14ac:dyDescent="0.15">
      <c r="A162" s="293"/>
      <c r="B162" s="293"/>
      <c r="C162" s="293"/>
      <c r="D162" s="293"/>
      <c r="E162" s="293"/>
      <c r="F162" s="293"/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  <c r="X162" s="293"/>
      <c r="Y162" s="293"/>
      <c r="Z162" s="293"/>
    </row>
    <row r="163" spans="1:26" ht="15.75" customHeight="1" x14ac:dyDescent="0.15">
      <c r="A163" s="293"/>
      <c r="B163" s="293"/>
      <c r="C163" s="293"/>
      <c r="D163" s="293"/>
      <c r="E163" s="293"/>
      <c r="F163" s="293"/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  <c r="X163" s="293"/>
      <c r="Y163" s="293"/>
      <c r="Z163" s="293"/>
    </row>
    <row r="164" spans="1:26" ht="15.75" customHeight="1" x14ac:dyDescent="0.15">
      <c r="A164" s="293"/>
      <c r="B164" s="293"/>
      <c r="C164" s="293"/>
      <c r="D164" s="293"/>
      <c r="E164" s="293"/>
      <c r="F164" s="293"/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  <c r="X164" s="293"/>
      <c r="Y164" s="293"/>
      <c r="Z164" s="293"/>
    </row>
    <row r="165" spans="1:26" ht="15.75" customHeight="1" x14ac:dyDescent="0.15">
      <c r="A165" s="293"/>
      <c r="B165" s="293"/>
      <c r="C165" s="293"/>
      <c r="D165" s="293"/>
      <c r="E165" s="293"/>
      <c r="F165" s="293"/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  <c r="X165" s="293"/>
      <c r="Y165" s="293"/>
      <c r="Z165" s="293"/>
    </row>
    <row r="166" spans="1:26" ht="15.75" customHeight="1" x14ac:dyDescent="0.15">
      <c r="A166" s="293"/>
      <c r="B166" s="293"/>
      <c r="C166" s="293"/>
      <c r="D166" s="293"/>
      <c r="E166" s="293"/>
      <c r="F166" s="293"/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  <c r="X166" s="293"/>
      <c r="Y166" s="293"/>
      <c r="Z166" s="293"/>
    </row>
    <row r="167" spans="1:26" ht="15.75" customHeight="1" x14ac:dyDescent="0.15">
      <c r="A167" s="293"/>
      <c r="B167" s="293"/>
      <c r="C167" s="293"/>
      <c r="D167" s="293"/>
      <c r="E167" s="293"/>
      <c r="F167" s="293"/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  <c r="X167" s="293"/>
      <c r="Y167" s="293"/>
      <c r="Z167" s="293"/>
    </row>
    <row r="168" spans="1:26" ht="15.75" customHeight="1" x14ac:dyDescent="0.15">
      <c r="A168" s="293"/>
      <c r="B168" s="293"/>
      <c r="C168" s="293"/>
      <c r="D168" s="293"/>
      <c r="E168" s="293"/>
      <c r="F168" s="293"/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  <c r="X168" s="293"/>
      <c r="Y168" s="293"/>
      <c r="Z168" s="293"/>
    </row>
    <row r="169" spans="1:26" ht="15.75" customHeight="1" x14ac:dyDescent="0.15">
      <c r="A169" s="293"/>
      <c r="B169" s="293"/>
      <c r="C169" s="293"/>
      <c r="D169" s="293"/>
      <c r="E169" s="293"/>
      <c r="F169" s="293"/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  <c r="X169" s="293"/>
      <c r="Y169" s="293"/>
      <c r="Z169" s="293"/>
    </row>
    <row r="170" spans="1:26" ht="15.75" customHeight="1" x14ac:dyDescent="0.15">
      <c r="A170" s="293"/>
      <c r="B170" s="293"/>
      <c r="C170" s="293"/>
      <c r="D170" s="293"/>
      <c r="E170" s="293"/>
      <c r="F170" s="293"/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</row>
    <row r="171" spans="1:26" ht="15.75" customHeight="1" x14ac:dyDescent="0.15">
      <c r="A171" s="293"/>
      <c r="B171" s="293"/>
      <c r="C171" s="293"/>
      <c r="D171" s="293"/>
      <c r="E171" s="293"/>
      <c r="F171" s="293"/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  <c r="X171" s="293"/>
      <c r="Y171" s="293"/>
      <c r="Z171" s="293"/>
    </row>
    <row r="172" spans="1:26" ht="15.75" customHeight="1" x14ac:dyDescent="0.15">
      <c r="A172" s="293"/>
      <c r="B172" s="293"/>
      <c r="C172" s="293"/>
      <c r="D172" s="293"/>
      <c r="E172" s="293"/>
      <c r="F172" s="293"/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  <c r="X172" s="293"/>
      <c r="Y172" s="293"/>
      <c r="Z172" s="293"/>
    </row>
    <row r="173" spans="1:26" ht="15.75" customHeight="1" x14ac:dyDescent="0.15">
      <c r="A173" s="293"/>
      <c r="B173" s="293"/>
      <c r="C173" s="293"/>
      <c r="D173" s="293"/>
      <c r="E173" s="293"/>
      <c r="F173" s="293"/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  <c r="X173" s="293"/>
      <c r="Y173" s="293"/>
      <c r="Z173" s="293"/>
    </row>
    <row r="174" spans="1:26" ht="15.75" customHeight="1" x14ac:dyDescent="0.15">
      <c r="A174" s="293"/>
      <c r="B174" s="293"/>
      <c r="C174" s="293"/>
      <c r="D174" s="293"/>
      <c r="E174" s="293"/>
      <c r="F174" s="293"/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</row>
    <row r="175" spans="1:26" ht="15.75" customHeight="1" x14ac:dyDescent="0.15">
      <c r="A175" s="293"/>
      <c r="B175" s="293"/>
      <c r="C175" s="293"/>
      <c r="D175" s="293"/>
      <c r="E175" s="293"/>
      <c r="F175" s="293"/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  <c r="X175" s="293"/>
      <c r="Y175" s="293"/>
      <c r="Z175" s="293"/>
    </row>
    <row r="176" spans="1:26" ht="15.75" customHeight="1" x14ac:dyDescent="0.15">
      <c r="A176" s="293"/>
      <c r="B176" s="293"/>
      <c r="C176" s="293"/>
      <c r="D176" s="293"/>
      <c r="E176" s="293"/>
      <c r="F176" s="293"/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  <c r="X176" s="293"/>
      <c r="Y176" s="293"/>
      <c r="Z176" s="293"/>
    </row>
    <row r="177" spans="1:26" ht="15.75" customHeight="1" x14ac:dyDescent="0.15">
      <c r="A177" s="293"/>
      <c r="B177" s="293"/>
      <c r="C177" s="293"/>
      <c r="D177" s="293"/>
      <c r="E177" s="293"/>
      <c r="F177" s="293"/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  <c r="X177" s="293"/>
      <c r="Y177" s="293"/>
      <c r="Z177" s="293"/>
    </row>
    <row r="178" spans="1:26" ht="15.75" customHeight="1" x14ac:dyDescent="0.15">
      <c r="A178" s="293"/>
      <c r="B178" s="293"/>
      <c r="C178" s="293"/>
      <c r="D178" s="293"/>
      <c r="E178" s="293"/>
      <c r="F178" s="293"/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  <c r="X178" s="293"/>
      <c r="Y178" s="293"/>
      <c r="Z178" s="293"/>
    </row>
    <row r="179" spans="1:26" ht="15.75" customHeight="1" x14ac:dyDescent="0.15">
      <c r="A179" s="293"/>
      <c r="B179" s="293"/>
      <c r="C179" s="293"/>
      <c r="D179" s="293"/>
      <c r="E179" s="293"/>
      <c r="F179" s="293"/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  <c r="X179" s="293"/>
      <c r="Y179" s="293"/>
      <c r="Z179" s="293"/>
    </row>
    <row r="180" spans="1:26" ht="15.75" customHeight="1" x14ac:dyDescent="0.15">
      <c r="A180" s="293"/>
      <c r="B180" s="293"/>
      <c r="C180" s="293"/>
      <c r="D180" s="293"/>
      <c r="E180" s="293"/>
      <c r="F180" s="293"/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  <c r="X180" s="293"/>
      <c r="Y180" s="293"/>
      <c r="Z180" s="293"/>
    </row>
    <row r="181" spans="1:26" ht="15.75" customHeight="1" x14ac:dyDescent="0.15">
      <c r="A181" s="293"/>
      <c r="B181" s="293"/>
      <c r="C181" s="293"/>
      <c r="D181" s="293"/>
      <c r="E181" s="293"/>
      <c r="F181" s="293"/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  <c r="X181" s="293"/>
      <c r="Y181" s="293"/>
      <c r="Z181" s="293"/>
    </row>
    <row r="182" spans="1:26" ht="15.75" customHeight="1" x14ac:dyDescent="0.15">
      <c r="A182" s="293"/>
      <c r="B182" s="293"/>
      <c r="C182" s="293"/>
      <c r="D182" s="293"/>
      <c r="E182" s="293"/>
      <c r="F182" s="293"/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3"/>
    </row>
    <row r="183" spans="1:26" ht="15.75" customHeight="1" x14ac:dyDescent="0.15">
      <c r="A183" s="293"/>
      <c r="B183" s="293"/>
      <c r="C183" s="293"/>
      <c r="D183" s="293"/>
      <c r="E183" s="293"/>
      <c r="F183" s="293"/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  <c r="X183" s="293"/>
      <c r="Y183" s="293"/>
      <c r="Z183" s="293"/>
    </row>
    <row r="184" spans="1:26" ht="15.75" customHeight="1" x14ac:dyDescent="0.15">
      <c r="A184" s="293"/>
      <c r="B184" s="293"/>
      <c r="C184" s="293"/>
      <c r="D184" s="293"/>
      <c r="E184" s="293"/>
      <c r="F184" s="293"/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  <c r="X184" s="293"/>
      <c r="Y184" s="293"/>
      <c r="Z184" s="293"/>
    </row>
    <row r="185" spans="1:26" ht="15.75" customHeight="1" x14ac:dyDescent="0.15">
      <c r="A185" s="293"/>
      <c r="B185" s="293"/>
      <c r="C185" s="293"/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  <c r="X185" s="293"/>
      <c r="Y185" s="293"/>
      <c r="Z185" s="293"/>
    </row>
    <row r="186" spans="1:26" ht="15.75" customHeight="1" x14ac:dyDescent="0.15">
      <c r="A186" s="293"/>
      <c r="B186" s="293"/>
      <c r="C186" s="293"/>
      <c r="D186" s="293"/>
      <c r="E186" s="293"/>
      <c r="F186" s="293"/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3"/>
    </row>
    <row r="187" spans="1:26" ht="15.75" customHeight="1" x14ac:dyDescent="0.15">
      <c r="A187" s="293"/>
      <c r="B187" s="293"/>
      <c r="C187" s="293"/>
      <c r="D187" s="293"/>
      <c r="E187" s="293"/>
      <c r="F187" s="293"/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  <c r="X187" s="293"/>
      <c r="Y187" s="293"/>
      <c r="Z187" s="293"/>
    </row>
    <row r="188" spans="1:26" ht="15.75" customHeight="1" x14ac:dyDescent="0.15">
      <c r="A188" s="293"/>
      <c r="B188" s="293"/>
      <c r="C188" s="293"/>
      <c r="D188" s="293"/>
      <c r="E188" s="293"/>
      <c r="F188" s="293"/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  <c r="X188" s="293"/>
      <c r="Y188" s="293"/>
      <c r="Z188" s="293"/>
    </row>
    <row r="189" spans="1:26" ht="15.75" customHeight="1" x14ac:dyDescent="0.15">
      <c r="A189" s="293"/>
      <c r="B189" s="293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  <c r="X189" s="293"/>
      <c r="Y189" s="293"/>
      <c r="Z189" s="293"/>
    </row>
    <row r="190" spans="1:26" ht="15.75" customHeight="1" x14ac:dyDescent="0.15">
      <c r="A190" s="293"/>
      <c r="B190" s="293"/>
      <c r="C190" s="293"/>
      <c r="D190" s="293"/>
      <c r="E190" s="293"/>
      <c r="F190" s="293"/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  <c r="X190" s="293"/>
      <c r="Y190" s="293"/>
      <c r="Z190" s="293"/>
    </row>
    <row r="191" spans="1:26" ht="15.75" customHeight="1" x14ac:dyDescent="0.15">
      <c r="A191" s="293"/>
      <c r="B191" s="293"/>
      <c r="C191" s="293"/>
      <c r="D191" s="293"/>
      <c r="E191" s="293"/>
      <c r="F191" s="293"/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  <c r="X191" s="293"/>
      <c r="Y191" s="293"/>
      <c r="Z191" s="293"/>
    </row>
    <row r="192" spans="1:26" ht="15.75" customHeight="1" x14ac:dyDescent="0.15">
      <c r="A192" s="293"/>
      <c r="B192" s="293"/>
      <c r="C192" s="293"/>
      <c r="D192" s="293"/>
      <c r="E192" s="293"/>
      <c r="F192" s="293"/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  <c r="X192" s="293"/>
      <c r="Y192" s="293"/>
      <c r="Z192" s="293"/>
    </row>
    <row r="193" spans="1:26" ht="15.75" customHeight="1" x14ac:dyDescent="0.15">
      <c r="A193" s="293"/>
      <c r="B193" s="293"/>
      <c r="C193" s="293"/>
      <c r="D193" s="293"/>
      <c r="E193" s="293"/>
      <c r="F193" s="293"/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  <c r="X193" s="293"/>
      <c r="Y193" s="293"/>
      <c r="Z193" s="293"/>
    </row>
    <row r="194" spans="1:26" ht="15.75" customHeight="1" x14ac:dyDescent="0.15">
      <c r="A194" s="293"/>
      <c r="B194" s="293"/>
      <c r="C194" s="293"/>
      <c r="D194" s="293"/>
      <c r="E194" s="293"/>
      <c r="F194" s="293"/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  <c r="X194" s="293"/>
      <c r="Y194" s="293"/>
      <c r="Z194" s="293"/>
    </row>
    <row r="195" spans="1:26" ht="15.75" customHeight="1" x14ac:dyDescent="0.15">
      <c r="A195" s="293"/>
      <c r="B195" s="293"/>
      <c r="C195" s="293"/>
      <c r="D195" s="293"/>
      <c r="E195" s="293"/>
      <c r="F195" s="293"/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  <c r="X195" s="293"/>
      <c r="Y195" s="293"/>
      <c r="Z195" s="293"/>
    </row>
    <row r="196" spans="1:26" ht="15.75" customHeight="1" x14ac:dyDescent="0.15">
      <c r="A196" s="293"/>
      <c r="B196" s="293"/>
      <c r="C196" s="293"/>
      <c r="D196" s="293"/>
      <c r="E196" s="293"/>
      <c r="F196" s="293"/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293"/>
      <c r="Y196" s="293"/>
      <c r="Z196" s="293"/>
    </row>
    <row r="197" spans="1:26" ht="15.75" customHeight="1" x14ac:dyDescent="0.15">
      <c r="A197" s="293"/>
      <c r="B197" s="293"/>
      <c r="C197" s="293"/>
      <c r="D197" s="293"/>
      <c r="E197" s="293"/>
      <c r="F197" s="293"/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  <c r="X197" s="293"/>
      <c r="Y197" s="293"/>
      <c r="Z197" s="293"/>
    </row>
    <row r="198" spans="1:26" ht="15.75" customHeight="1" x14ac:dyDescent="0.15">
      <c r="A198" s="293"/>
      <c r="B198" s="293"/>
      <c r="C198" s="293"/>
      <c r="D198" s="293"/>
      <c r="E198" s="293"/>
      <c r="F198" s="293"/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  <c r="X198" s="293"/>
      <c r="Y198" s="293"/>
      <c r="Z198" s="293"/>
    </row>
    <row r="199" spans="1:26" ht="15.75" customHeight="1" x14ac:dyDescent="0.15">
      <c r="A199" s="293"/>
      <c r="B199" s="293"/>
      <c r="C199" s="293"/>
      <c r="D199" s="293"/>
      <c r="E199" s="293"/>
      <c r="F199" s="293"/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  <c r="X199" s="293"/>
      <c r="Y199" s="293"/>
      <c r="Z199" s="293"/>
    </row>
    <row r="200" spans="1:26" ht="15.75" customHeight="1" x14ac:dyDescent="0.15">
      <c r="A200" s="293"/>
      <c r="B200" s="293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  <c r="X200" s="293"/>
      <c r="Y200" s="293"/>
      <c r="Z200" s="293"/>
    </row>
    <row r="201" spans="1:26" ht="15.75" customHeight="1" x14ac:dyDescent="0.15">
      <c r="A201" s="293"/>
      <c r="B201" s="293"/>
      <c r="C201" s="293"/>
      <c r="D201" s="293"/>
      <c r="E201" s="293"/>
      <c r="F201" s="293"/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  <c r="X201" s="293"/>
      <c r="Y201" s="293"/>
      <c r="Z201" s="293"/>
    </row>
    <row r="202" spans="1:26" ht="15.75" customHeight="1" x14ac:dyDescent="0.15">
      <c r="A202" s="293"/>
      <c r="B202" s="293"/>
      <c r="C202" s="293"/>
      <c r="D202" s="293"/>
      <c r="E202" s="293"/>
      <c r="F202" s="293"/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  <c r="X202" s="293"/>
      <c r="Y202" s="293"/>
      <c r="Z202" s="293"/>
    </row>
    <row r="203" spans="1:26" ht="15.75" customHeight="1" x14ac:dyDescent="0.15">
      <c r="A203" s="293"/>
      <c r="B203" s="293"/>
      <c r="C203" s="293"/>
      <c r="D203" s="293"/>
      <c r="E203" s="293"/>
      <c r="F203" s="293"/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  <c r="X203" s="293"/>
      <c r="Y203" s="293"/>
      <c r="Z203" s="293"/>
    </row>
    <row r="204" spans="1:26" ht="15.75" customHeight="1" x14ac:dyDescent="0.15">
      <c r="A204" s="293"/>
      <c r="B204" s="293"/>
      <c r="C204" s="293"/>
      <c r="D204" s="293"/>
      <c r="E204" s="293"/>
      <c r="F204" s="293"/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  <c r="X204" s="293"/>
      <c r="Y204" s="293"/>
      <c r="Z204" s="293"/>
    </row>
    <row r="205" spans="1:26" ht="15.75" customHeight="1" x14ac:dyDescent="0.15">
      <c r="A205" s="293"/>
      <c r="B205" s="293"/>
      <c r="C205" s="293"/>
      <c r="D205" s="293"/>
      <c r="E205" s="293"/>
      <c r="F205" s="293"/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  <c r="X205" s="293"/>
      <c r="Y205" s="293"/>
      <c r="Z205" s="293"/>
    </row>
    <row r="206" spans="1:26" ht="15.75" customHeight="1" x14ac:dyDescent="0.15">
      <c r="A206" s="293"/>
      <c r="B206" s="293"/>
      <c r="C206" s="293"/>
      <c r="D206" s="293"/>
      <c r="E206" s="293"/>
      <c r="F206" s="293"/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  <c r="X206" s="293"/>
      <c r="Y206" s="293"/>
      <c r="Z206" s="293"/>
    </row>
    <row r="207" spans="1:26" ht="15.75" customHeight="1" x14ac:dyDescent="0.15">
      <c r="A207" s="293"/>
      <c r="B207" s="293"/>
      <c r="C207" s="293"/>
      <c r="D207" s="293"/>
      <c r="E207" s="293"/>
      <c r="F207" s="293"/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  <c r="X207" s="293"/>
      <c r="Y207" s="293"/>
      <c r="Z207" s="293"/>
    </row>
    <row r="208" spans="1:26" ht="15.75" customHeight="1" x14ac:dyDescent="0.15">
      <c r="A208" s="293"/>
      <c r="B208" s="293"/>
      <c r="C208" s="293"/>
      <c r="D208" s="293"/>
      <c r="E208" s="293"/>
      <c r="F208" s="293"/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  <c r="X208" s="293"/>
      <c r="Y208" s="293"/>
      <c r="Z208" s="293"/>
    </row>
    <row r="209" spans="1:26" ht="15.75" customHeight="1" x14ac:dyDescent="0.15">
      <c r="A209" s="293"/>
      <c r="B209" s="293"/>
      <c r="C209" s="293"/>
      <c r="D209" s="293"/>
      <c r="E209" s="293"/>
      <c r="F209" s="293"/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  <c r="X209" s="293"/>
      <c r="Y209" s="293"/>
      <c r="Z209" s="293"/>
    </row>
    <row r="210" spans="1:26" ht="15.75" customHeight="1" x14ac:dyDescent="0.15">
      <c r="A210" s="293"/>
      <c r="B210" s="293"/>
      <c r="C210" s="293"/>
      <c r="D210" s="293"/>
      <c r="E210" s="293"/>
      <c r="F210" s="293"/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  <c r="X210" s="293"/>
      <c r="Y210" s="293"/>
      <c r="Z210" s="293"/>
    </row>
    <row r="211" spans="1:26" ht="15.75" customHeight="1" x14ac:dyDescent="0.15">
      <c r="A211" s="293"/>
      <c r="B211" s="293"/>
      <c r="C211" s="293"/>
      <c r="D211" s="293"/>
      <c r="E211" s="293"/>
      <c r="F211" s="293"/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  <c r="X211" s="293"/>
      <c r="Y211" s="293"/>
      <c r="Z211" s="293"/>
    </row>
    <row r="212" spans="1:26" ht="15.75" customHeight="1" x14ac:dyDescent="0.15">
      <c r="A212" s="293"/>
      <c r="B212" s="293"/>
      <c r="C212" s="293"/>
      <c r="D212" s="293"/>
      <c r="E212" s="293"/>
      <c r="F212" s="293"/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  <c r="X212" s="293"/>
      <c r="Y212" s="293"/>
      <c r="Z212" s="293"/>
    </row>
    <row r="213" spans="1:26" ht="15.75" customHeight="1" x14ac:dyDescent="0.15">
      <c r="A213" s="293"/>
      <c r="B213" s="293"/>
      <c r="C213" s="293"/>
      <c r="D213" s="293"/>
      <c r="E213" s="293"/>
      <c r="F213" s="293"/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  <c r="X213" s="293"/>
      <c r="Y213" s="293"/>
      <c r="Z213" s="293"/>
    </row>
    <row r="214" spans="1:26" ht="15.75" customHeight="1" x14ac:dyDescent="0.15">
      <c r="A214" s="293"/>
      <c r="B214" s="293"/>
      <c r="C214" s="293"/>
      <c r="D214" s="293"/>
      <c r="E214" s="293"/>
      <c r="F214" s="293"/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  <c r="X214" s="293"/>
      <c r="Y214" s="293"/>
      <c r="Z214" s="293"/>
    </row>
    <row r="215" spans="1:26" ht="15.75" customHeight="1" x14ac:dyDescent="0.15">
      <c r="A215" s="293"/>
      <c r="B215" s="293"/>
      <c r="C215" s="293"/>
      <c r="D215" s="293"/>
      <c r="E215" s="293"/>
      <c r="F215" s="293"/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  <c r="X215" s="293"/>
      <c r="Y215" s="293"/>
      <c r="Z215" s="293"/>
    </row>
    <row r="216" spans="1:26" ht="15.75" customHeight="1" x14ac:dyDescent="0.15">
      <c r="A216" s="293"/>
      <c r="B216" s="293"/>
      <c r="C216" s="293"/>
      <c r="D216" s="293"/>
      <c r="E216" s="293"/>
      <c r="F216" s="293"/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  <c r="X216" s="293"/>
      <c r="Y216" s="293"/>
      <c r="Z216" s="293"/>
    </row>
    <row r="217" spans="1:26" ht="15.75" customHeight="1" x14ac:dyDescent="0.15">
      <c r="A217" s="293"/>
      <c r="B217" s="293"/>
      <c r="C217" s="293"/>
      <c r="D217" s="293"/>
      <c r="E217" s="293"/>
      <c r="F217" s="293"/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  <c r="X217" s="293"/>
      <c r="Y217" s="293"/>
      <c r="Z217" s="293"/>
    </row>
    <row r="218" spans="1:26" ht="15.75" customHeight="1" x14ac:dyDescent="0.15">
      <c r="A218" s="293"/>
      <c r="B218" s="293"/>
      <c r="C218" s="293"/>
      <c r="D218" s="293"/>
      <c r="E218" s="293"/>
      <c r="F218" s="293"/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  <c r="X218" s="293"/>
      <c r="Y218" s="293"/>
      <c r="Z218" s="293"/>
    </row>
    <row r="219" spans="1:26" ht="15.75" customHeight="1" x14ac:dyDescent="0.15">
      <c r="A219" s="293"/>
      <c r="B219" s="293"/>
      <c r="C219" s="293"/>
      <c r="D219" s="293"/>
      <c r="E219" s="293"/>
      <c r="F219" s="293"/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  <c r="X219" s="293"/>
      <c r="Y219" s="293"/>
      <c r="Z219" s="293"/>
    </row>
    <row r="220" spans="1:26" ht="15.75" customHeight="1" x14ac:dyDescent="0.15">
      <c r="A220" s="293"/>
      <c r="B220" s="293"/>
      <c r="C220" s="293"/>
      <c r="D220" s="293"/>
      <c r="E220" s="293"/>
      <c r="F220" s="293"/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  <c r="X220" s="293"/>
      <c r="Y220" s="293"/>
      <c r="Z220" s="293"/>
    </row>
    <row r="221" spans="1:26" ht="15.75" customHeight="1" x14ac:dyDescent="0.15">
      <c r="A221" s="293"/>
      <c r="B221" s="293"/>
      <c r="C221" s="293"/>
      <c r="D221" s="293"/>
      <c r="E221" s="293"/>
      <c r="F221" s="293"/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  <c r="X221" s="293"/>
      <c r="Y221" s="293"/>
      <c r="Z221" s="293"/>
    </row>
    <row r="222" spans="1:26" ht="15.75" customHeight="1" x14ac:dyDescent="0.15">
      <c r="A222" s="293"/>
      <c r="B222" s="293"/>
      <c r="C222" s="293"/>
      <c r="D222" s="293"/>
      <c r="E222" s="293"/>
      <c r="F222" s="293"/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  <c r="X222" s="293"/>
      <c r="Y222" s="293"/>
      <c r="Z222" s="293"/>
    </row>
    <row r="223" spans="1:26" ht="15.75" customHeight="1" x14ac:dyDescent="0.15">
      <c r="A223" s="293"/>
      <c r="B223" s="293"/>
      <c r="C223" s="293"/>
      <c r="D223" s="293"/>
      <c r="E223" s="293"/>
      <c r="F223" s="293"/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  <c r="X223" s="293"/>
      <c r="Y223" s="293"/>
      <c r="Z223" s="293"/>
    </row>
    <row r="224" spans="1:26" ht="15.75" customHeight="1" x14ac:dyDescent="0.15">
      <c r="A224" s="293"/>
      <c r="B224" s="293"/>
      <c r="C224" s="293"/>
      <c r="D224" s="293"/>
      <c r="E224" s="293"/>
      <c r="F224" s="293"/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  <c r="X224" s="293"/>
      <c r="Y224" s="293"/>
      <c r="Z224" s="293"/>
    </row>
    <row r="225" spans="1:26" ht="15.75" customHeight="1" x14ac:dyDescent="0.15">
      <c r="A225" s="293"/>
      <c r="B225" s="293"/>
      <c r="C225" s="293"/>
      <c r="D225" s="293"/>
      <c r="E225" s="293"/>
      <c r="F225" s="293"/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  <c r="X225" s="293"/>
      <c r="Y225" s="293"/>
      <c r="Z225" s="293"/>
    </row>
    <row r="226" spans="1:26" ht="15.75" customHeight="1" x14ac:dyDescent="0.15">
      <c r="A226" s="293"/>
      <c r="B226" s="293"/>
      <c r="C226" s="293"/>
      <c r="D226" s="293"/>
      <c r="E226" s="293"/>
      <c r="F226" s="293"/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  <c r="X226" s="293"/>
      <c r="Y226" s="293"/>
      <c r="Z226" s="293"/>
    </row>
    <row r="227" spans="1:26" ht="15.75" customHeight="1" x14ac:dyDescent="0.15">
      <c r="A227" s="293"/>
      <c r="B227" s="293"/>
      <c r="C227" s="293"/>
      <c r="D227" s="293"/>
      <c r="E227" s="293"/>
      <c r="F227" s="293"/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  <c r="X227" s="293"/>
      <c r="Y227" s="293"/>
      <c r="Z227" s="293"/>
    </row>
    <row r="228" spans="1:26" ht="15.75" customHeight="1" x14ac:dyDescent="0.15">
      <c r="A228" s="293"/>
      <c r="B228" s="293"/>
      <c r="C228" s="293"/>
      <c r="D228" s="293"/>
      <c r="E228" s="293"/>
      <c r="F228" s="293"/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  <c r="X228" s="293"/>
      <c r="Y228" s="293"/>
      <c r="Z228" s="293"/>
    </row>
    <row r="229" spans="1:26" ht="15.75" customHeight="1" x14ac:dyDescent="0.15">
      <c r="A229" s="293"/>
      <c r="B229" s="293"/>
      <c r="C229" s="293"/>
      <c r="D229" s="293"/>
      <c r="E229" s="293"/>
      <c r="F229" s="293"/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  <c r="X229" s="293"/>
      <c r="Y229" s="293"/>
      <c r="Z229" s="293"/>
    </row>
    <row r="230" spans="1:26" ht="15.75" customHeight="1" x14ac:dyDescent="0.15">
      <c r="A230" s="293"/>
      <c r="B230" s="293"/>
      <c r="C230" s="293"/>
      <c r="D230" s="293"/>
      <c r="E230" s="293"/>
      <c r="F230" s="293"/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  <c r="X230" s="293"/>
      <c r="Y230" s="293"/>
      <c r="Z230" s="293"/>
    </row>
    <row r="231" spans="1:26" ht="15.75" customHeight="1" x14ac:dyDescent="0.15">
      <c r="A231" s="293"/>
      <c r="B231" s="293"/>
      <c r="C231" s="293"/>
      <c r="D231" s="293"/>
      <c r="E231" s="293"/>
      <c r="F231" s="293"/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  <c r="X231" s="293"/>
      <c r="Y231" s="293"/>
      <c r="Z231" s="293"/>
    </row>
    <row r="232" spans="1:26" ht="15.75" customHeight="1" x14ac:dyDescent="0.15">
      <c r="A232" s="293"/>
      <c r="B232" s="293"/>
      <c r="C232" s="293"/>
      <c r="D232" s="293"/>
      <c r="E232" s="293"/>
      <c r="F232" s="293"/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  <c r="X232" s="293"/>
      <c r="Y232" s="293"/>
      <c r="Z232" s="293"/>
    </row>
    <row r="233" spans="1:26" ht="15.75" customHeight="1" x14ac:dyDescent="0.15">
      <c r="A233" s="293"/>
      <c r="B233" s="293"/>
      <c r="C233" s="293"/>
      <c r="D233" s="293"/>
      <c r="E233" s="293"/>
      <c r="F233" s="293"/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  <c r="X233" s="293"/>
      <c r="Y233" s="293"/>
      <c r="Z233" s="293"/>
    </row>
    <row r="234" spans="1:26" ht="15.75" customHeight="1" x14ac:dyDescent="0.15"/>
    <row r="235" spans="1:26" ht="15.75" customHeight="1" x14ac:dyDescent="0.15"/>
    <row r="236" spans="1:26" ht="15.75" customHeight="1" x14ac:dyDescent="0.15"/>
    <row r="237" spans="1:26" ht="15.75" customHeight="1" x14ac:dyDescent="0.15"/>
    <row r="238" spans="1:26" ht="15.75" customHeight="1" x14ac:dyDescent="0.15"/>
    <row r="239" spans="1:26" ht="15.75" customHeight="1" x14ac:dyDescent="0.15"/>
    <row r="240" spans="1:26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1"/>
  <sheetViews>
    <sheetView workbookViewId="0">
      <selection activeCell="F3" sqref="F3"/>
    </sheetView>
  </sheetViews>
  <sheetFormatPr baseColWidth="10" defaultColWidth="14.5" defaultRowHeight="15" customHeight="1" outlineLevelCol="1" x14ac:dyDescent="0.2"/>
  <cols>
    <col min="1" max="1" width="13.33203125" customWidth="1"/>
    <col min="2" max="2" width="7.83203125" customWidth="1"/>
    <col min="3" max="3" width="49" customWidth="1"/>
    <col min="4" max="4" width="12.6640625" customWidth="1"/>
    <col min="5" max="5" width="11.83203125" customWidth="1"/>
    <col min="6" max="6" width="13" customWidth="1"/>
    <col min="7" max="7" width="17.6640625" customWidth="1"/>
    <col min="8" max="8" width="11.83203125" customWidth="1"/>
    <col min="9" max="9" width="13" customWidth="1"/>
    <col min="10" max="10" width="17.6640625" customWidth="1"/>
    <col min="11" max="11" width="11.83203125" customWidth="1" outlineLevel="1"/>
    <col min="12" max="12" width="13" customWidth="1" outlineLevel="1"/>
    <col min="13" max="13" width="17.6640625" customWidth="1" outlineLevel="1"/>
    <col min="14" max="14" width="12.1640625" customWidth="1" outlineLevel="1"/>
    <col min="15" max="15" width="13" customWidth="1" outlineLevel="1"/>
    <col min="16" max="16" width="16.6640625" customWidth="1" outlineLevel="1"/>
    <col min="17" max="17" width="12.1640625" customWidth="1" outlineLevel="1"/>
    <col min="18" max="18" width="13" customWidth="1" outlineLevel="1"/>
    <col min="19" max="19" width="16.6640625" customWidth="1" outlineLevel="1"/>
    <col min="20" max="20" width="12.164062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3203125" customWidth="1"/>
    <col min="27" max="27" width="16.6640625" customWidth="1"/>
    <col min="28" max="28" width="14" customWidth="1"/>
    <col min="29" max="33" width="5.1640625" customWidth="1"/>
  </cols>
  <sheetData>
    <row r="1" spans="1:33" ht="18" customHeight="1" x14ac:dyDescent="0.2">
      <c r="A1" s="58" t="s">
        <v>48</v>
      </c>
      <c r="B1" s="55"/>
      <c r="C1" s="55"/>
      <c r="D1" s="55"/>
      <c r="E1" s="5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  <c r="X1" s="8"/>
      <c r="Y1" s="8"/>
      <c r="Z1" s="8"/>
      <c r="AA1" s="2"/>
      <c r="AB1" s="1"/>
      <c r="AC1" s="1"/>
      <c r="AD1" s="1"/>
      <c r="AE1" s="1"/>
      <c r="AF1" s="1"/>
      <c r="AG1" s="1"/>
    </row>
    <row r="2" spans="1:33" ht="18" customHeight="1" x14ac:dyDescent="0.2">
      <c r="A2" s="9" t="str">
        <f>Фінансування!A12</f>
        <v>Назва Грантоотримувача:  ТОВАРИСТВО З ОБМЕЖЕНОЮ ВІДПОВІДАЛЬНІСТЮ "ГРІН ПІНГВІН МЕДІА"</v>
      </c>
      <c r="B2" s="10"/>
      <c r="C2" s="9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  <c r="X2" s="13"/>
      <c r="Y2" s="13"/>
      <c r="Z2" s="13"/>
      <c r="AA2" s="6"/>
      <c r="AB2" s="1"/>
      <c r="AC2" s="1"/>
      <c r="AD2" s="1"/>
      <c r="AE2" s="1"/>
      <c r="AF2" s="1"/>
      <c r="AG2" s="1"/>
    </row>
    <row r="3" spans="1:33" ht="18" customHeight="1" x14ac:dyDescent="0.2">
      <c r="A3" s="3" t="str">
        <f>Фінансування!A13</f>
        <v>Назва проєкту: Книга-мандрівка. Ізюм та Бахмут.</v>
      </c>
      <c r="B3" s="10"/>
      <c r="C3" s="9"/>
      <c r="D3" s="11"/>
      <c r="E3" s="12"/>
      <c r="F3" s="12"/>
      <c r="G3" s="12"/>
      <c r="H3" s="12"/>
      <c r="I3" s="12"/>
      <c r="J3" s="1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5"/>
      <c r="Y3" s="15"/>
      <c r="Z3" s="15"/>
      <c r="AA3" s="6"/>
      <c r="AB3" s="1"/>
      <c r="AC3" s="1"/>
      <c r="AD3" s="1"/>
      <c r="AE3" s="1"/>
      <c r="AF3" s="1"/>
      <c r="AG3" s="1"/>
    </row>
    <row r="4" spans="1:33" ht="18" customHeight="1" x14ac:dyDescent="0.2">
      <c r="A4" s="3" t="str">
        <f>Фінансування!A14</f>
        <v>Дата початку проєкту: липень 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3" t="str">
        <f>Фінансування!A15</f>
        <v>Дата завершення проєкту:  31 жовтня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">
      <c r="A6" s="3"/>
      <c r="B6" s="10"/>
      <c r="C6" s="16"/>
      <c r="D6" s="11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9"/>
      <c r="X6" s="19"/>
      <c r="Y6" s="19"/>
      <c r="Z6" s="19"/>
      <c r="AA6" s="20"/>
      <c r="AB6" s="1"/>
      <c r="AC6" s="1"/>
      <c r="AD6" s="1"/>
      <c r="AE6" s="1"/>
      <c r="AF6" s="1"/>
      <c r="AG6" s="1"/>
    </row>
    <row r="7" spans="1:33" ht="26.25" customHeight="1" x14ac:dyDescent="0.2">
      <c r="A7" s="59" t="s">
        <v>49</v>
      </c>
      <c r="B7" s="60" t="s">
        <v>50</v>
      </c>
      <c r="C7" s="61" t="s">
        <v>51</v>
      </c>
      <c r="D7" s="61" t="s">
        <v>52</v>
      </c>
      <c r="E7" s="62" t="s">
        <v>53</v>
      </c>
      <c r="F7" s="309"/>
      <c r="G7" s="309"/>
      <c r="H7" s="309"/>
      <c r="I7" s="309"/>
      <c r="J7" s="310"/>
      <c r="K7" s="62" t="s">
        <v>54</v>
      </c>
      <c r="L7" s="309"/>
      <c r="M7" s="309"/>
      <c r="N7" s="309"/>
      <c r="O7" s="309"/>
      <c r="P7" s="310"/>
      <c r="Q7" s="62" t="s">
        <v>55</v>
      </c>
      <c r="R7" s="309"/>
      <c r="S7" s="309"/>
      <c r="T7" s="309"/>
      <c r="U7" s="309"/>
      <c r="V7" s="310"/>
      <c r="W7" s="63" t="s">
        <v>56</v>
      </c>
      <c r="X7" s="309"/>
      <c r="Y7" s="309"/>
      <c r="Z7" s="310"/>
      <c r="AA7" s="64" t="s">
        <v>57</v>
      </c>
      <c r="AB7" s="1"/>
      <c r="AC7" s="1"/>
      <c r="AD7" s="1"/>
      <c r="AE7" s="1"/>
      <c r="AF7" s="1"/>
      <c r="AG7" s="1"/>
    </row>
    <row r="8" spans="1:33" ht="42" customHeight="1" x14ac:dyDescent="0.2">
      <c r="A8" s="312"/>
      <c r="B8" s="371"/>
      <c r="C8" s="372"/>
      <c r="D8" s="372"/>
      <c r="E8" s="65" t="s">
        <v>58</v>
      </c>
      <c r="F8" s="309"/>
      <c r="G8" s="310"/>
      <c r="H8" s="65" t="s">
        <v>59</v>
      </c>
      <c r="I8" s="309"/>
      <c r="J8" s="310"/>
      <c r="K8" s="65" t="s">
        <v>58</v>
      </c>
      <c r="L8" s="309"/>
      <c r="M8" s="310"/>
      <c r="N8" s="65" t="s">
        <v>59</v>
      </c>
      <c r="O8" s="309"/>
      <c r="P8" s="310"/>
      <c r="Q8" s="65" t="s">
        <v>58</v>
      </c>
      <c r="R8" s="309"/>
      <c r="S8" s="310"/>
      <c r="T8" s="65" t="s">
        <v>59</v>
      </c>
      <c r="U8" s="309"/>
      <c r="V8" s="310"/>
      <c r="W8" s="64" t="s">
        <v>60</v>
      </c>
      <c r="X8" s="64" t="s">
        <v>61</v>
      </c>
      <c r="Y8" s="63" t="s">
        <v>62</v>
      </c>
      <c r="Z8" s="310"/>
      <c r="AA8" s="312"/>
      <c r="AB8" s="1"/>
      <c r="AC8" s="1"/>
      <c r="AD8" s="1"/>
      <c r="AE8" s="1"/>
      <c r="AF8" s="1"/>
      <c r="AG8" s="1"/>
    </row>
    <row r="9" spans="1:33" ht="30" customHeight="1" x14ac:dyDescent="0.2">
      <c r="A9" s="312"/>
      <c r="B9" s="371"/>
      <c r="C9" s="372"/>
      <c r="D9" s="372"/>
      <c r="E9" s="66" t="s">
        <v>63</v>
      </c>
      <c r="F9" s="67" t="s">
        <v>64</v>
      </c>
      <c r="G9" s="68" t="s">
        <v>65</v>
      </c>
      <c r="H9" s="66" t="s">
        <v>63</v>
      </c>
      <c r="I9" s="67" t="s">
        <v>64</v>
      </c>
      <c r="J9" s="68" t="s">
        <v>66</v>
      </c>
      <c r="K9" s="66" t="s">
        <v>63</v>
      </c>
      <c r="L9" s="67" t="s">
        <v>67</v>
      </c>
      <c r="M9" s="68" t="s">
        <v>68</v>
      </c>
      <c r="N9" s="66" t="s">
        <v>63</v>
      </c>
      <c r="O9" s="67" t="s">
        <v>67</v>
      </c>
      <c r="P9" s="68" t="s">
        <v>69</v>
      </c>
      <c r="Q9" s="66" t="s">
        <v>63</v>
      </c>
      <c r="R9" s="67" t="s">
        <v>67</v>
      </c>
      <c r="S9" s="68" t="s">
        <v>70</v>
      </c>
      <c r="T9" s="66" t="s">
        <v>63</v>
      </c>
      <c r="U9" s="67" t="s">
        <v>67</v>
      </c>
      <c r="V9" s="68" t="s">
        <v>71</v>
      </c>
      <c r="W9" s="319"/>
      <c r="X9" s="319"/>
      <c r="Y9" s="69" t="s">
        <v>72</v>
      </c>
      <c r="Z9" s="70" t="s">
        <v>23</v>
      </c>
      <c r="AA9" s="319"/>
      <c r="AB9" s="1"/>
      <c r="AC9" s="1"/>
      <c r="AD9" s="1"/>
      <c r="AE9" s="1"/>
      <c r="AF9" s="1"/>
      <c r="AG9" s="1"/>
    </row>
    <row r="10" spans="1:33" ht="24.75" customHeight="1" x14ac:dyDescent="0.2">
      <c r="A10" s="71">
        <v>1</v>
      </c>
      <c r="B10" s="71">
        <v>2</v>
      </c>
      <c r="C10" s="72">
        <v>3</v>
      </c>
      <c r="D10" s="72">
        <v>4</v>
      </c>
      <c r="E10" s="73">
        <v>5</v>
      </c>
      <c r="F10" s="73">
        <v>6</v>
      </c>
      <c r="G10" s="73">
        <v>7</v>
      </c>
      <c r="H10" s="73">
        <v>8</v>
      </c>
      <c r="I10" s="73">
        <v>9</v>
      </c>
      <c r="J10" s="73">
        <v>10</v>
      </c>
      <c r="K10" s="73">
        <v>11</v>
      </c>
      <c r="L10" s="73">
        <v>12</v>
      </c>
      <c r="M10" s="73">
        <v>13</v>
      </c>
      <c r="N10" s="73">
        <v>14</v>
      </c>
      <c r="O10" s="73">
        <v>15</v>
      </c>
      <c r="P10" s="73">
        <v>16</v>
      </c>
      <c r="Q10" s="73">
        <v>17</v>
      </c>
      <c r="R10" s="73">
        <v>18</v>
      </c>
      <c r="S10" s="73">
        <v>19</v>
      </c>
      <c r="T10" s="73">
        <v>20</v>
      </c>
      <c r="U10" s="73">
        <v>21</v>
      </c>
      <c r="V10" s="73">
        <v>22</v>
      </c>
      <c r="W10" s="73">
        <v>23</v>
      </c>
      <c r="X10" s="73">
        <v>24</v>
      </c>
      <c r="Y10" s="73">
        <v>25</v>
      </c>
      <c r="Z10" s="73">
        <v>26</v>
      </c>
      <c r="AA10" s="74">
        <v>27</v>
      </c>
      <c r="AB10" s="1"/>
      <c r="AC10" s="1"/>
      <c r="AD10" s="1"/>
      <c r="AE10" s="1"/>
      <c r="AF10" s="1"/>
      <c r="AG10" s="1"/>
    </row>
    <row r="11" spans="1:33" ht="23.25" customHeight="1" x14ac:dyDescent="0.2">
      <c r="A11" s="75" t="s">
        <v>73</v>
      </c>
      <c r="B11" s="76"/>
      <c r="C11" s="77" t="s">
        <v>74</v>
      </c>
      <c r="D11" s="7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80"/>
      <c r="X11" s="80"/>
      <c r="Y11" s="80"/>
      <c r="Z11" s="80"/>
      <c r="AA11" s="81"/>
      <c r="AB11" s="21"/>
      <c r="AC11" s="21"/>
      <c r="AD11" s="21"/>
      <c r="AE11" s="21"/>
      <c r="AF11" s="21"/>
      <c r="AG11" s="21"/>
    </row>
    <row r="12" spans="1:33" ht="30" customHeight="1" x14ac:dyDescent="0.2">
      <c r="A12" s="82" t="s">
        <v>75</v>
      </c>
      <c r="B12" s="83">
        <v>1</v>
      </c>
      <c r="C12" s="84" t="s">
        <v>76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7"/>
      <c r="X12" s="87"/>
      <c r="Y12" s="87"/>
      <c r="Z12" s="87"/>
      <c r="AA12" s="88"/>
      <c r="AB12" s="5"/>
      <c r="AC12" s="6"/>
      <c r="AD12" s="6"/>
      <c r="AE12" s="6"/>
      <c r="AF12" s="6"/>
      <c r="AG12" s="6"/>
    </row>
    <row r="13" spans="1:33" ht="30" customHeight="1" x14ac:dyDescent="0.2">
      <c r="A13" s="89" t="s">
        <v>77</v>
      </c>
      <c r="B13" s="90" t="s">
        <v>78</v>
      </c>
      <c r="C13" s="91" t="s">
        <v>79</v>
      </c>
      <c r="D13" s="92"/>
      <c r="E13" s="93">
        <f>SUM(E14:E16)</f>
        <v>4</v>
      </c>
      <c r="F13" s="94"/>
      <c r="G13" s="95">
        <f t="shared" ref="G13:H13" si="0">SUM(G14:G16)</f>
        <v>49700</v>
      </c>
      <c r="H13" s="93">
        <f t="shared" si="0"/>
        <v>4</v>
      </c>
      <c r="I13" s="94"/>
      <c r="J13" s="95">
        <f t="shared" ref="J13:K13" si="1">SUM(J14:J16)</f>
        <v>49700</v>
      </c>
      <c r="K13" s="93">
        <f t="shared" si="1"/>
        <v>0</v>
      </c>
      <c r="L13" s="94"/>
      <c r="M13" s="95">
        <f t="shared" ref="M13:N13" si="2">SUM(M14:M16)</f>
        <v>0</v>
      </c>
      <c r="N13" s="93">
        <f t="shared" si="2"/>
        <v>0</v>
      </c>
      <c r="O13" s="94"/>
      <c r="P13" s="95">
        <f t="shared" ref="P13:Q13" si="3">SUM(P14:P16)</f>
        <v>0</v>
      </c>
      <c r="Q13" s="93">
        <f t="shared" si="3"/>
        <v>0</v>
      </c>
      <c r="R13" s="94"/>
      <c r="S13" s="95">
        <f t="shared" ref="S13:T13" si="4">SUM(S14:S16)</f>
        <v>0</v>
      </c>
      <c r="T13" s="93">
        <f t="shared" si="4"/>
        <v>0</v>
      </c>
      <c r="U13" s="94"/>
      <c r="V13" s="95">
        <f t="shared" ref="V13:X13" si="5">SUM(V14:V16)</f>
        <v>0</v>
      </c>
      <c r="W13" s="95">
        <f t="shared" si="5"/>
        <v>49700</v>
      </c>
      <c r="X13" s="95">
        <f t="shared" si="5"/>
        <v>49700</v>
      </c>
      <c r="Y13" s="96">
        <f t="shared" ref="Y13:Y34" si="6">W13-X13</f>
        <v>0</v>
      </c>
      <c r="Z13" s="97">
        <f t="shared" ref="Z13:Z34" si="7">Y13/W13</f>
        <v>0</v>
      </c>
      <c r="AA13" s="98"/>
      <c r="AB13" s="22"/>
      <c r="AC13" s="22"/>
      <c r="AD13" s="22"/>
      <c r="AE13" s="22"/>
      <c r="AF13" s="22"/>
      <c r="AG13" s="22"/>
    </row>
    <row r="14" spans="1:33" ht="30" customHeight="1" x14ac:dyDescent="0.2">
      <c r="A14" s="99" t="s">
        <v>80</v>
      </c>
      <c r="B14" s="100" t="s">
        <v>81</v>
      </c>
      <c r="C14" s="101" t="s">
        <v>82</v>
      </c>
      <c r="D14" s="102" t="s">
        <v>83</v>
      </c>
      <c r="E14" s="103">
        <v>4</v>
      </c>
      <c r="F14" s="104">
        <v>12425</v>
      </c>
      <c r="G14" s="105">
        <f t="shared" ref="G14:G16" si="8">E14*F14</f>
        <v>49700</v>
      </c>
      <c r="H14" s="103">
        <v>4</v>
      </c>
      <c r="I14" s="104">
        <v>12425</v>
      </c>
      <c r="J14" s="105">
        <f t="shared" ref="J14:J16" si="9">H14*I14</f>
        <v>49700</v>
      </c>
      <c r="K14" s="103"/>
      <c r="L14" s="104"/>
      <c r="M14" s="105">
        <f t="shared" ref="M14:M16" si="10">K14*L14</f>
        <v>0</v>
      </c>
      <c r="N14" s="103"/>
      <c r="O14" s="104"/>
      <c r="P14" s="105">
        <f t="shared" ref="P14:P16" si="11">N14*O14</f>
        <v>0</v>
      </c>
      <c r="Q14" s="103"/>
      <c r="R14" s="104"/>
      <c r="S14" s="105">
        <f t="shared" ref="S14:S16" si="12">Q14*R14</f>
        <v>0</v>
      </c>
      <c r="T14" s="103"/>
      <c r="U14" s="104"/>
      <c r="V14" s="105">
        <f t="shared" ref="V14:V16" si="13">T14*U14</f>
        <v>0</v>
      </c>
      <c r="W14" s="106">
        <f t="shared" ref="W14:W16" si="14">G14+M14+S14</f>
        <v>49700</v>
      </c>
      <c r="X14" s="107">
        <f t="shared" ref="X14:X16" si="15">J14+P14+V14</f>
        <v>49700</v>
      </c>
      <c r="Y14" s="107">
        <f t="shared" si="6"/>
        <v>0</v>
      </c>
      <c r="Z14" s="108">
        <f t="shared" si="7"/>
        <v>0</v>
      </c>
      <c r="AA14" s="109"/>
      <c r="AB14" s="23"/>
      <c r="AC14" s="24"/>
      <c r="AD14" s="24"/>
      <c r="AE14" s="24"/>
      <c r="AF14" s="24"/>
      <c r="AG14" s="24"/>
    </row>
    <row r="15" spans="1:33" ht="30" customHeight="1" x14ac:dyDescent="0.2">
      <c r="A15" s="99" t="s">
        <v>80</v>
      </c>
      <c r="B15" s="100" t="s">
        <v>84</v>
      </c>
      <c r="C15" s="101" t="s">
        <v>85</v>
      </c>
      <c r="D15" s="102" t="s">
        <v>83</v>
      </c>
      <c r="E15" s="103"/>
      <c r="F15" s="104"/>
      <c r="G15" s="105">
        <f t="shared" si="8"/>
        <v>0</v>
      </c>
      <c r="H15" s="103"/>
      <c r="I15" s="104"/>
      <c r="J15" s="105">
        <f t="shared" si="9"/>
        <v>0</v>
      </c>
      <c r="K15" s="103"/>
      <c r="L15" s="104"/>
      <c r="M15" s="105">
        <f t="shared" si="10"/>
        <v>0</v>
      </c>
      <c r="N15" s="103"/>
      <c r="O15" s="104"/>
      <c r="P15" s="105">
        <f t="shared" si="11"/>
        <v>0</v>
      </c>
      <c r="Q15" s="103"/>
      <c r="R15" s="104"/>
      <c r="S15" s="105">
        <f t="shared" si="12"/>
        <v>0</v>
      </c>
      <c r="T15" s="103"/>
      <c r="U15" s="104"/>
      <c r="V15" s="105">
        <f t="shared" si="13"/>
        <v>0</v>
      </c>
      <c r="W15" s="106">
        <f t="shared" si="14"/>
        <v>0</v>
      </c>
      <c r="X15" s="107">
        <f t="shared" si="15"/>
        <v>0</v>
      </c>
      <c r="Y15" s="107">
        <f t="shared" si="6"/>
        <v>0</v>
      </c>
      <c r="Z15" s="108" t="e">
        <f t="shared" si="7"/>
        <v>#DIV/0!</v>
      </c>
      <c r="AA15" s="109"/>
      <c r="AB15" s="24"/>
      <c r="AC15" s="24"/>
      <c r="AD15" s="24"/>
      <c r="AE15" s="24"/>
      <c r="AF15" s="24"/>
      <c r="AG15" s="24"/>
    </row>
    <row r="16" spans="1:33" ht="30" customHeight="1" x14ac:dyDescent="0.2">
      <c r="A16" s="110" t="s">
        <v>80</v>
      </c>
      <c r="B16" s="111" t="s">
        <v>86</v>
      </c>
      <c r="C16" s="101" t="s">
        <v>85</v>
      </c>
      <c r="D16" s="112" t="s">
        <v>83</v>
      </c>
      <c r="E16" s="113"/>
      <c r="F16" s="114"/>
      <c r="G16" s="115">
        <f t="shared" si="8"/>
        <v>0</v>
      </c>
      <c r="H16" s="113"/>
      <c r="I16" s="114"/>
      <c r="J16" s="115">
        <f t="shared" si="9"/>
        <v>0</v>
      </c>
      <c r="K16" s="113"/>
      <c r="L16" s="114"/>
      <c r="M16" s="115">
        <f t="shared" si="10"/>
        <v>0</v>
      </c>
      <c r="N16" s="113"/>
      <c r="O16" s="114"/>
      <c r="P16" s="115">
        <f t="shared" si="11"/>
        <v>0</v>
      </c>
      <c r="Q16" s="113"/>
      <c r="R16" s="104"/>
      <c r="S16" s="115">
        <f t="shared" si="12"/>
        <v>0</v>
      </c>
      <c r="T16" s="113"/>
      <c r="U16" s="104"/>
      <c r="V16" s="115">
        <f t="shared" si="13"/>
        <v>0</v>
      </c>
      <c r="W16" s="116">
        <f t="shared" si="14"/>
        <v>0</v>
      </c>
      <c r="X16" s="107">
        <f t="shared" si="15"/>
        <v>0</v>
      </c>
      <c r="Y16" s="107">
        <f t="shared" si="6"/>
        <v>0</v>
      </c>
      <c r="Z16" s="108" t="e">
        <f t="shared" si="7"/>
        <v>#DIV/0!</v>
      </c>
      <c r="AA16" s="117"/>
      <c r="AB16" s="24"/>
      <c r="AC16" s="24"/>
      <c r="AD16" s="24"/>
      <c r="AE16" s="24"/>
      <c r="AF16" s="24"/>
      <c r="AG16" s="24"/>
    </row>
    <row r="17" spans="1:33" ht="30" customHeight="1" x14ac:dyDescent="0.2">
      <c r="A17" s="89" t="s">
        <v>77</v>
      </c>
      <c r="B17" s="90" t="s">
        <v>87</v>
      </c>
      <c r="C17" s="118" t="s">
        <v>88</v>
      </c>
      <c r="D17" s="119"/>
      <c r="E17" s="120">
        <f>SUM(E18:E20)</f>
        <v>0</v>
      </c>
      <c r="F17" s="121"/>
      <c r="G17" s="122">
        <f t="shared" ref="G17:H17" si="16">SUM(G18:G20)</f>
        <v>0</v>
      </c>
      <c r="H17" s="120">
        <f t="shared" si="16"/>
        <v>0</v>
      </c>
      <c r="I17" s="121"/>
      <c r="J17" s="122">
        <f t="shared" ref="J17:K17" si="17">SUM(J18:J20)</f>
        <v>0</v>
      </c>
      <c r="K17" s="120">
        <f t="shared" si="17"/>
        <v>0</v>
      </c>
      <c r="L17" s="121"/>
      <c r="M17" s="122">
        <f t="shared" ref="M17:N17" si="18">SUM(M18:M20)</f>
        <v>0</v>
      </c>
      <c r="N17" s="120">
        <f t="shared" si="18"/>
        <v>0</v>
      </c>
      <c r="O17" s="121"/>
      <c r="P17" s="122">
        <f t="shared" ref="P17:Q17" si="19">SUM(P18:P20)</f>
        <v>0</v>
      </c>
      <c r="Q17" s="120">
        <f t="shared" si="19"/>
        <v>0</v>
      </c>
      <c r="R17" s="121"/>
      <c r="S17" s="122">
        <f t="shared" ref="S17:T17" si="20">SUM(S18:S20)</f>
        <v>0</v>
      </c>
      <c r="T17" s="120">
        <f t="shared" si="20"/>
        <v>0</v>
      </c>
      <c r="U17" s="121"/>
      <c r="V17" s="122">
        <f t="shared" ref="V17:X17" si="21">SUM(V18:V20)</f>
        <v>0</v>
      </c>
      <c r="W17" s="122">
        <f t="shared" si="21"/>
        <v>0</v>
      </c>
      <c r="X17" s="123">
        <f t="shared" si="21"/>
        <v>0</v>
      </c>
      <c r="Y17" s="123">
        <f t="shared" si="6"/>
        <v>0</v>
      </c>
      <c r="Z17" s="123" t="e">
        <f t="shared" si="7"/>
        <v>#DIV/0!</v>
      </c>
      <c r="AA17" s="124"/>
      <c r="AB17" s="22"/>
      <c r="AC17" s="22"/>
      <c r="AD17" s="22"/>
      <c r="AE17" s="22"/>
      <c r="AF17" s="22"/>
      <c r="AG17" s="22"/>
    </row>
    <row r="18" spans="1:33" ht="30" customHeight="1" x14ac:dyDescent="0.2">
      <c r="A18" s="99" t="s">
        <v>80</v>
      </c>
      <c r="B18" s="100" t="s">
        <v>89</v>
      </c>
      <c r="C18" s="101" t="s">
        <v>85</v>
      </c>
      <c r="D18" s="102" t="s">
        <v>83</v>
      </c>
      <c r="E18" s="103"/>
      <c r="F18" s="104"/>
      <c r="G18" s="105">
        <f t="shared" ref="G18:G20" si="22">E18*F18</f>
        <v>0</v>
      </c>
      <c r="H18" s="103"/>
      <c r="I18" s="104"/>
      <c r="J18" s="105">
        <f t="shared" ref="J18:J20" si="23">H18*I18</f>
        <v>0</v>
      </c>
      <c r="K18" s="103"/>
      <c r="L18" s="104"/>
      <c r="M18" s="105">
        <f t="shared" ref="M18:M20" si="24">K18*L18</f>
        <v>0</v>
      </c>
      <c r="N18" s="103"/>
      <c r="O18" s="104"/>
      <c r="P18" s="105">
        <f t="shared" ref="P18:P20" si="25">N18*O18</f>
        <v>0</v>
      </c>
      <c r="Q18" s="103"/>
      <c r="R18" s="104"/>
      <c r="S18" s="105">
        <f t="shared" ref="S18:S20" si="26">Q18*R18</f>
        <v>0</v>
      </c>
      <c r="T18" s="103"/>
      <c r="U18" s="104"/>
      <c r="V18" s="105">
        <f t="shared" ref="V18:V20" si="27">T18*U18</f>
        <v>0</v>
      </c>
      <c r="W18" s="106">
        <f t="shared" ref="W18:W20" si="28">G18+M18+S18</f>
        <v>0</v>
      </c>
      <c r="X18" s="107">
        <f t="shared" ref="X18:X20" si="29">J18+P18+V18</f>
        <v>0</v>
      </c>
      <c r="Y18" s="107">
        <f t="shared" si="6"/>
        <v>0</v>
      </c>
      <c r="Z18" s="108" t="e">
        <f t="shared" si="7"/>
        <v>#DIV/0!</v>
      </c>
      <c r="AA18" s="109"/>
      <c r="AB18" s="24"/>
      <c r="AC18" s="24"/>
      <c r="AD18" s="24"/>
      <c r="AE18" s="24"/>
      <c r="AF18" s="24"/>
      <c r="AG18" s="24"/>
    </row>
    <row r="19" spans="1:33" ht="30" customHeight="1" x14ac:dyDescent="0.2">
      <c r="A19" s="99" t="s">
        <v>80</v>
      </c>
      <c r="B19" s="100" t="s">
        <v>90</v>
      </c>
      <c r="C19" s="101" t="s">
        <v>85</v>
      </c>
      <c r="D19" s="102" t="s">
        <v>83</v>
      </c>
      <c r="E19" s="103"/>
      <c r="F19" s="104"/>
      <c r="G19" s="105">
        <f t="shared" si="22"/>
        <v>0</v>
      </c>
      <c r="H19" s="103"/>
      <c r="I19" s="104"/>
      <c r="J19" s="105">
        <f t="shared" si="23"/>
        <v>0</v>
      </c>
      <c r="K19" s="103"/>
      <c r="L19" s="104"/>
      <c r="M19" s="105">
        <f t="shared" si="24"/>
        <v>0</v>
      </c>
      <c r="N19" s="103"/>
      <c r="O19" s="104"/>
      <c r="P19" s="105">
        <f t="shared" si="25"/>
        <v>0</v>
      </c>
      <c r="Q19" s="103"/>
      <c r="R19" s="104"/>
      <c r="S19" s="105">
        <f t="shared" si="26"/>
        <v>0</v>
      </c>
      <c r="T19" s="103"/>
      <c r="U19" s="104"/>
      <c r="V19" s="105">
        <f t="shared" si="27"/>
        <v>0</v>
      </c>
      <c r="W19" s="106">
        <f t="shared" si="28"/>
        <v>0</v>
      </c>
      <c r="X19" s="107">
        <f t="shared" si="29"/>
        <v>0</v>
      </c>
      <c r="Y19" s="107">
        <f t="shared" si="6"/>
        <v>0</v>
      </c>
      <c r="Z19" s="108" t="e">
        <f t="shared" si="7"/>
        <v>#DIV/0!</v>
      </c>
      <c r="AA19" s="109"/>
      <c r="AB19" s="24"/>
      <c r="AC19" s="24"/>
      <c r="AD19" s="24"/>
      <c r="AE19" s="24"/>
      <c r="AF19" s="24"/>
      <c r="AG19" s="24"/>
    </row>
    <row r="20" spans="1:33" ht="30" customHeight="1" x14ac:dyDescent="0.2">
      <c r="A20" s="125" t="s">
        <v>80</v>
      </c>
      <c r="B20" s="111" t="s">
        <v>91</v>
      </c>
      <c r="C20" s="101" t="s">
        <v>85</v>
      </c>
      <c r="D20" s="126" t="s">
        <v>83</v>
      </c>
      <c r="E20" s="127"/>
      <c r="F20" s="128"/>
      <c r="G20" s="129">
        <f t="shared" si="22"/>
        <v>0</v>
      </c>
      <c r="H20" s="127"/>
      <c r="I20" s="128"/>
      <c r="J20" s="129">
        <f t="shared" si="23"/>
        <v>0</v>
      </c>
      <c r="K20" s="127"/>
      <c r="L20" s="128"/>
      <c r="M20" s="129">
        <f t="shared" si="24"/>
        <v>0</v>
      </c>
      <c r="N20" s="127"/>
      <c r="O20" s="128"/>
      <c r="P20" s="129">
        <f t="shared" si="25"/>
        <v>0</v>
      </c>
      <c r="Q20" s="127"/>
      <c r="R20" s="128"/>
      <c r="S20" s="129">
        <f t="shared" si="26"/>
        <v>0</v>
      </c>
      <c r="T20" s="127"/>
      <c r="U20" s="128"/>
      <c r="V20" s="129">
        <f t="shared" si="27"/>
        <v>0</v>
      </c>
      <c r="W20" s="116">
        <f t="shared" si="28"/>
        <v>0</v>
      </c>
      <c r="X20" s="107">
        <f t="shared" si="29"/>
        <v>0</v>
      </c>
      <c r="Y20" s="107">
        <f t="shared" si="6"/>
        <v>0</v>
      </c>
      <c r="Z20" s="108" t="e">
        <f t="shared" si="7"/>
        <v>#DIV/0!</v>
      </c>
      <c r="AA20" s="130"/>
      <c r="AB20" s="24"/>
      <c r="AC20" s="24"/>
      <c r="AD20" s="24"/>
      <c r="AE20" s="24"/>
      <c r="AF20" s="24"/>
      <c r="AG20" s="24"/>
    </row>
    <row r="21" spans="1:33" ht="30" customHeight="1" x14ac:dyDescent="0.2">
      <c r="A21" s="89" t="s">
        <v>77</v>
      </c>
      <c r="B21" s="90" t="s">
        <v>92</v>
      </c>
      <c r="C21" s="131" t="s">
        <v>93</v>
      </c>
      <c r="D21" s="119"/>
      <c r="E21" s="120">
        <f>SUM(E22:E24)</f>
        <v>0</v>
      </c>
      <c r="F21" s="121"/>
      <c r="G21" s="122">
        <f t="shared" ref="G21:H21" si="30">SUM(G22:G24)</f>
        <v>0</v>
      </c>
      <c r="H21" s="120">
        <f t="shared" si="30"/>
        <v>0</v>
      </c>
      <c r="I21" s="121"/>
      <c r="J21" s="122">
        <f t="shared" ref="J21:K21" si="31">SUM(J22:J24)</f>
        <v>0</v>
      </c>
      <c r="K21" s="120">
        <f t="shared" si="31"/>
        <v>0</v>
      </c>
      <c r="L21" s="121"/>
      <c r="M21" s="122">
        <f t="shared" ref="M21:N21" si="32">SUM(M22:M24)</f>
        <v>0</v>
      </c>
      <c r="N21" s="120">
        <f t="shared" si="32"/>
        <v>0</v>
      </c>
      <c r="O21" s="121"/>
      <c r="P21" s="122">
        <f t="shared" ref="P21:Q21" si="33">SUM(P22:P24)</f>
        <v>0</v>
      </c>
      <c r="Q21" s="120">
        <f t="shared" si="33"/>
        <v>0</v>
      </c>
      <c r="R21" s="121"/>
      <c r="S21" s="122">
        <f t="shared" ref="S21:T21" si="34">SUM(S22:S24)</f>
        <v>0</v>
      </c>
      <c r="T21" s="120">
        <f t="shared" si="34"/>
        <v>0</v>
      </c>
      <c r="U21" s="121"/>
      <c r="V21" s="122">
        <f t="shared" ref="V21:X21" si="35">SUM(V22:V24)</f>
        <v>0</v>
      </c>
      <c r="W21" s="122">
        <f t="shared" si="35"/>
        <v>0</v>
      </c>
      <c r="X21" s="122">
        <f t="shared" si="35"/>
        <v>0</v>
      </c>
      <c r="Y21" s="96">
        <f t="shared" si="6"/>
        <v>0</v>
      </c>
      <c r="Z21" s="97" t="e">
        <f t="shared" si="7"/>
        <v>#DIV/0!</v>
      </c>
      <c r="AA21" s="124"/>
      <c r="AB21" s="22"/>
      <c r="AC21" s="22"/>
      <c r="AD21" s="22"/>
      <c r="AE21" s="22"/>
      <c r="AF21" s="22"/>
      <c r="AG21" s="22"/>
    </row>
    <row r="22" spans="1:33" ht="30" customHeight="1" x14ac:dyDescent="0.2">
      <c r="A22" s="99" t="s">
        <v>80</v>
      </c>
      <c r="B22" s="100" t="s">
        <v>94</v>
      </c>
      <c r="C22" s="101" t="s">
        <v>95</v>
      </c>
      <c r="D22" s="102" t="s">
        <v>83</v>
      </c>
      <c r="E22" s="103"/>
      <c r="F22" s="104"/>
      <c r="G22" s="105">
        <f t="shared" ref="G22:G24" si="36">E22*F22</f>
        <v>0</v>
      </c>
      <c r="H22" s="103"/>
      <c r="I22" s="104"/>
      <c r="J22" s="105">
        <f t="shared" ref="J22:J24" si="37">H22*I22</f>
        <v>0</v>
      </c>
      <c r="K22" s="103"/>
      <c r="L22" s="104"/>
      <c r="M22" s="105">
        <f t="shared" ref="M22:M24" si="38">K22*L22</f>
        <v>0</v>
      </c>
      <c r="N22" s="103"/>
      <c r="O22" s="104"/>
      <c r="P22" s="105">
        <f t="shared" ref="P22:P24" si="39">N22*O22</f>
        <v>0</v>
      </c>
      <c r="Q22" s="103"/>
      <c r="R22" s="104"/>
      <c r="S22" s="105">
        <f t="shared" ref="S22:S24" si="40">Q22*R22</f>
        <v>0</v>
      </c>
      <c r="T22" s="103"/>
      <c r="U22" s="104"/>
      <c r="V22" s="105">
        <f t="shared" ref="V22:V24" si="41">T22*U22</f>
        <v>0</v>
      </c>
      <c r="W22" s="106">
        <f t="shared" ref="W22:W24" si="42">G22+M22+S22</f>
        <v>0</v>
      </c>
      <c r="X22" s="107">
        <f t="shared" ref="X22:X24" si="43">J22+P22+V22</f>
        <v>0</v>
      </c>
      <c r="Y22" s="107">
        <f t="shared" si="6"/>
        <v>0</v>
      </c>
      <c r="Z22" s="108" t="e">
        <f t="shared" si="7"/>
        <v>#DIV/0!</v>
      </c>
      <c r="AA22" s="109"/>
      <c r="AB22" s="24"/>
      <c r="AC22" s="24"/>
      <c r="AD22" s="24"/>
      <c r="AE22" s="24"/>
      <c r="AF22" s="24"/>
      <c r="AG22" s="24"/>
    </row>
    <row r="23" spans="1:33" ht="30" customHeight="1" x14ac:dyDescent="0.2">
      <c r="A23" s="99" t="s">
        <v>80</v>
      </c>
      <c r="B23" s="100" t="s">
        <v>96</v>
      </c>
      <c r="C23" s="101" t="s">
        <v>95</v>
      </c>
      <c r="D23" s="102" t="s">
        <v>83</v>
      </c>
      <c r="E23" s="103"/>
      <c r="F23" s="104"/>
      <c r="G23" s="105">
        <f t="shared" si="36"/>
        <v>0</v>
      </c>
      <c r="H23" s="103"/>
      <c r="I23" s="104"/>
      <c r="J23" s="105">
        <f t="shared" si="37"/>
        <v>0</v>
      </c>
      <c r="K23" s="103"/>
      <c r="L23" s="104"/>
      <c r="M23" s="105">
        <f t="shared" si="38"/>
        <v>0</v>
      </c>
      <c r="N23" s="103"/>
      <c r="O23" s="104"/>
      <c r="P23" s="105">
        <f t="shared" si="39"/>
        <v>0</v>
      </c>
      <c r="Q23" s="103"/>
      <c r="R23" s="104"/>
      <c r="S23" s="105">
        <f t="shared" si="40"/>
        <v>0</v>
      </c>
      <c r="T23" s="103"/>
      <c r="U23" s="104"/>
      <c r="V23" s="105">
        <f t="shared" si="41"/>
        <v>0</v>
      </c>
      <c r="W23" s="106">
        <f t="shared" si="42"/>
        <v>0</v>
      </c>
      <c r="X23" s="107">
        <f t="shared" si="43"/>
        <v>0</v>
      </c>
      <c r="Y23" s="107">
        <f t="shared" si="6"/>
        <v>0</v>
      </c>
      <c r="Z23" s="108" t="e">
        <f t="shared" si="7"/>
        <v>#DIV/0!</v>
      </c>
      <c r="AA23" s="109"/>
      <c r="AB23" s="24"/>
      <c r="AC23" s="24"/>
      <c r="AD23" s="24"/>
      <c r="AE23" s="24"/>
      <c r="AF23" s="24"/>
      <c r="AG23" s="24"/>
    </row>
    <row r="24" spans="1:33" ht="30" customHeight="1" x14ac:dyDescent="0.2">
      <c r="A24" s="110" t="s">
        <v>80</v>
      </c>
      <c r="B24" s="132" t="s">
        <v>97</v>
      </c>
      <c r="C24" s="101" t="s">
        <v>95</v>
      </c>
      <c r="D24" s="112" t="s">
        <v>83</v>
      </c>
      <c r="E24" s="113"/>
      <c r="F24" s="114"/>
      <c r="G24" s="115">
        <f t="shared" si="36"/>
        <v>0</v>
      </c>
      <c r="H24" s="113"/>
      <c r="I24" s="114"/>
      <c r="J24" s="115">
        <f t="shared" si="37"/>
        <v>0</v>
      </c>
      <c r="K24" s="127"/>
      <c r="L24" s="128"/>
      <c r="M24" s="129">
        <f t="shared" si="38"/>
        <v>0</v>
      </c>
      <c r="N24" s="127"/>
      <c r="O24" s="128"/>
      <c r="P24" s="129">
        <f t="shared" si="39"/>
        <v>0</v>
      </c>
      <c r="Q24" s="127"/>
      <c r="R24" s="128"/>
      <c r="S24" s="129">
        <f t="shared" si="40"/>
        <v>0</v>
      </c>
      <c r="T24" s="127"/>
      <c r="U24" s="128"/>
      <c r="V24" s="129">
        <f t="shared" si="41"/>
        <v>0</v>
      </c>
      <c r="W24" s="116">
        <f t="shared" si="42"/>
        <v>0</v>
      </c>
      <c r="X24" s="107">
        <f t="shared" si="43"/>
        <v>0</v>
      </c>
      <c r="Y24" s="107">
        <f t="shared" si="6"/>
        <v>0</v>
      </c>
      <c r="Z24" s="108" t="e">
        <f t="shared" si="7"/>
        <v>#DIV/0!</v>
      </c>
      <c r="AA24" s="130"/>
      <c r="AB24" s="24"/>
      <c r="AC24" s="24"/>
      <c r="AD24" s="24"/>
      <c r="AE24" s="24"/>
      <c r="AF24" s="24"/>
      <c r="AG24" s="24"/>
    </row>
    <row r="25" spans="1:33" ht="30" customHeight="1" x14ac:dyDescent="0.2">
      <c r="A25" s="89" t="s">
        <v>75</v>
      </c>
      <c r="B25" s="133" t="s">
        <v>98</v>
      </c>
      <c r="C25" s="118" t="s">
        <v>99</v>
      </c>
      <c r="D25" s="119"/>
      <c r="E25" s="120">
        <f>SUM(E26:E28)</f>
        <v>49700</v>
      </c>
      <c r="F25" s="121"/>
      <c r="G25" s="122">
        <f t="shared" ref="G25:H25" si="44">SUM(G26:G28)</f>
        <v>10934</v>
      </c>
      <c r="H25" s="120">
        <f t="shared" si="44"/>
        <v>49700</v>
      </c>
      <c r="I25" s="121"/>
      <c r="J25" s="122">
        <f t="shared" ref="J25:K25" si="45">SUM(J26:J28)</f>
        <v>10934</v>
      </c>
      <c r="K25" s="120">
        <f t="shared" si="45"/>
        <v>0</v>
      </c>
      <c r="L25" s="121"/>
      <c r="M25" s="122">
        <f t="shared" ref="M25:N25" si="46">SUM(M26:M28)</f>
        <v>0</v>
      </c>
      <c r="N25" s="120">
        <f t="shared" si="46"/>
        <v>0</v>
      </c>
      <c r="O25" s="121"/>
      <c r="P25" s="122">
        <f t="shared" ref="P25:Q25" si="47">SUM(P26:P28)</f>
        <v>0</v>
      </c>
      <c r="Q25" s="120">
        <f t="shared" si="47"/>
        <v>0</v>
      </c>
      <c r="R25" s="121"/>
      <c r="S25" s="122">
        <f t="shared" ref="S25:T25" si="48">SUM(S26:S28)</f>
        <v>0</v>
      </c>
      <c r="T25" s="120">
        <f t="shared" si="48"/>
        <v>0</v>
      </c>
      <c r="U25" s="121"/>
      <c r="V25" s="122">
        <f t="shared" ref="V25:X25" si="49">SUM(V26:V28)</f>
        <v>0</v>
      </c>
      <c r="W25" s="122">
        <f t="shared" si="49"/>
        <v>10934</v>
      </c>
      <c r="X25" s="122">
        <f t="shared" si="49"/>
        <v>10934</v>
      </c>
      <c r="Y25" s="96">
        <f t="shared" si="6"/>
        <v>0</v>
      </c>
      <c r="Z25" s="97">
        <f t="shared" si="7"/>
        <v>0</v>
      </c>
      <c r="AA25" s="124"/>
      <c r="AB25" s="6"/>
      <c r="AC25" s="6"/>
      <c r="AD25" s="6"/>
      <c r="AE25" s="6"/>
      <c r="AF25" s="6"/>
      <c r="AG25" s="6"/>
    </row>
    <row r="26" spans="1:33" ht="30" customHeight="1" x14ac:dyDescent="0.2">
      <c r="A26" s="134" t="s">
        <v>80</v>
      </c>
      <c r="B26" s="135" t="s">
        <v>100</v>
      </c>
      <c r="C26" s="101" t="s">
        <v>101</v>
      </c>
      <c r="D26" s="136"/>
      <c r="E26" s="137">
        <f>G13</f>
        <v>49700</v>
      </c>
      <c r="F26" s="138">
        <v>0.22</v>
      </c>
      <c r="G26" s="139">
        <f t="shared" ref="G26:G28" si="50">E26*F26</f>
        <v>10934</v>
      </c>
      <c r="H26" s="137">
        <f>J13</f>
        <v>49700</v>
      </c>
      <c r="I26" s="138">
        <v>0.22</v>
      </c>
      <c r="J26" s="139">
        <f t="shared" ref="J26:J28" si="51">H26*I26</f>
        <v>10934</v>
      </c>
      <c r="K26" s="137">
        <f>M13</f>
        <v>0</v>
      </c>
      <c r="L26" s="138">
        <v>0.22</v>
      </c>
      <c r="M26" s="139">
        <f t="shared" ref="M26:M28" si="52">K26*L26</f>
        <v>0</v>
      </c>
      <c r="N26" s="137">
        <f>P13</f>
        <v>0</v>
      </c>
      <c r="O26" s="138">
        <v>0.22</v>
      </c>
      <c r="P26" s="139">
        <f t="shared" ref="P26:P28" si="53">N26*O26</f>
        <v>0</v>
      </c>
      <c r="Q26" s="137">
        <f>S13</f>
        <v>0</v>
      </c>
      <c r="R26" s="138">
        <v>0.22</v>
      </c>
      <c r="S26" s="139">
        <f t="shared" ref="S26:S28" si="54">Q26*R26</f>
        <v>0</v>
      </c>
      <c r="T26" s="137">
        <f>V13</f>
        <v>0</v>
      </c>
      <c r="U26" s="138">
        <v>0.22</v>
      </c>
      <c r="V26" s="139">
        <f t="shared" ref="V26:V28" si="55">T26*U26</f>
        <v>0</v>
      </c>
      <c r="W26" s="107">
        <f t="shared" ref="W26:W28" si="56">G26+M26+S26</f>
        <v>10934</v>
      </c>
      <c r="X26" s="107">
        <f t="shared" ref="X26:X28" si="57">J26+P26+V26</f>
        <v>10934</v>
      </c>
      <c r="Y26" s="107">
        <f t="shared" si="6"/>
        <v>0</v>
      </c>
      <c r="Z26" s="108">
        <f t="shared" si="7"/>
        <v>0</v>
      </c>
      <c r="AA26" s="140"/>
      <c r="AB26" s="23"/>
      <c r="AC26" s="24"/>
      <c r="AD26" s="24"/>
      <c r="AE26" s="24"/>
      <c r="AF26" s="24"/>
      <c r="AG26" s="24"/>
    </row>
    <row r="27" spans="1:33" ht="30" customHeight="1" x14ac:dyDescent="0.2">
      <c r="A27" s="99" t="s">
        <v>80</v>
      </c>
      <c r="B27" s="100" t="s">
        <v>102</v>
      </c>
      <c r="C27" s="101" t="s">
        <v>103</v>
      </c>
      <c r="D27" s="102"/>
      <c r="E27" s="103">
        <f>G17</f>
        <v>0</v>
      </c>
      <c r="F27" s="104">
        <v>0.22</v>
      </c>
      <c r="G27" s="105">
        <f t="shared" si="50"/>
        <v>0</v>
      </c>
      <c r="H27" s="103">
        <f>J17</f>
        <v>0</v>
      </c>
      <c r="I27" s="104">
        <v>0.22</v>
      </c>
      <c r="J27" s="105">
        <f t="shared" si="51"/>
        <v>0</v>
      </c>
      <c r="K27" s="103">
        <f>M17</f>
        <v>0</v>
      </c>
      <c r="L27" s="104">
        <v>0.22</v>
      </c>
      <c r="M27" s="105">
        <f t="shared" si="52"/>
        <v>0</v>
      </c>
      <c r="N27" s="103">
        <f>P17</f>
        <v>0</v>
      </c>
      <c r="O27" s="104">
        <v>0.22</v>
      </c>
      <c r="P27" s="105">
        <f t="shared" si="53"/>
        <v>0</v>
      </c>
      <c r="Q27" s="103">
        <f>S17</f>
        <v>0</v>
      </c>
      <c r="R27" s="104">
        <v>0.22</v>
      </c>
      <c r="S27" s="105">
        <f t="shared" si="54"/>
        <v>0</v>
      </c>
      <c r="T27" s="103">
        <f>V17</f>
        <v>0</v>
      </c>
      <c r="U27" s="104">
        <v>0.22</v>
      </c>
      <c r="V27" s="105">
        <f t="shared" si="55"/>
        <v>0</v>
      </c>
      <c r="W27" s="106">
        <f t="shared" si="56"/>
        <v>0</v>
      </c>
      <c r="X27" s="107">
        <f t="shared" si="57"/>
        <v>0</v>
      </c>
      <c r="Y27" s="107">
        <f t="shared" si="6"/>
        <v>0</v>
      </c>
      <c r="Z27" s="108" t="e">
        <f t="shared" si="7"/>
        <v>#DIV/0!</v>
      </c>
      <c r="AA27" s="109"/>
      <c r="AB27" s="24"/>
      <c r="AC27" s="24"/>
      <c r="AD27" s="24"/>
      <c r="AE27" s="24"/>
      <c r="AF27" s="24"/>
      <c r="AG27" s="24"/>
    </row>
    <row r="28" spans="1:33" ht="30" customHeight="1" x14ac:dyDescent="0.2">
      <c r="A28" s="110" t="s">
        <v>80</v>
      </c>
      <c r="B28" s="132" t="s">
        <v>104</v>
      </c>
      <c r="C28" s="141" t="s">
        <v>93</v>
      </c>
      <c r="D28" s="112"/>
      <c r="E28" s="113">
        <f>G21</f>
        <v>0</v>
      </c>
      <c r="F28" s="114">
        <v>0.22</v>
      </c>
      <c r="G28" s="115">
        <f t="shared" si="50"/>
        <v>0</v>
      </c>
      <c r="H28" s="113">
        <f>J21</f>
        <v>0</v>
      </c>
      <c r="I28" s="114">
        <v>0.22</v>
      </c>
      <c r="J28" s="115">
        <f t="shared" si="51"/>
        <v>0</v>
      </c>
      <c r="K28" s="113">
        <f>M21</f>
        <v>0</v>
      </c>
      <c r="L28" s="114">
        <v>0.22</v>
      </c>
      <c r="M28" s="115">
        <f t="shared" si="52"/>
        <v>0</v>
      </c>
      <c r="N28" s="113">
        <f>P21</f>
        <v>0</v>
      </c>
      <c r="O28" s="114">
        <v>0.22</v>
      </c>
      <c r="P28" s="115">
        <f t="shared" si="53"/>
        <v>0</v>
      </c>
      <c r="Q28" s="113">
        <f>S21</f>
        <v>0</v>
      </c>
      <c r="R28" s="114">
        <v>0.22</v>
      </c>
      <c r="S28" s="115">
        <f t="shared" si="54"/>
        <v>0</v>
      </c>
      <c r="T28" s="113">
        <f>V21</f>
        <v>0</v>
      </c>
      <c r="U28" s="114">
        <v>0.22</v>
      </c>
      <c r="V28" s="115">
        <f t="shared" si="55"/>
        <v>0</v>
      </c>
      <c r="W28" s="116">
        <f t="shared" si="56"/>
        <v>0</v>
      </c>
      <c r="X28" s="107">
        <f t="shared" si="57"/>
        <v>0</v>
      </c>
      <c r="Y28" s="107">
        <f t="shared" si="6"/>
        <v>0</v>
      </c>
      <c r="Z28" s="108" t="e">
        <f t="shared" si="7"/>
        <v>#DIV/0!</v>
      </c>
      <c r="AA28" s="117"/>
      <c r="AB28" s="24"/>
      <c r="AC28" s="24"/>
      <c r="AD28" s="24"/>
      <c r="AE28" s="24"/>
      <c r="AF28" s="24"/>
      <c r="AG28" s="24"/>
    </row>
    <row r="29" spans="1:33" ht="30" customHeight="1" x14ac:dyDescent="0.2">
      <c r="A29" s="89" t="s">
        <v>77</v>
      </c>
      <c r="B29" s="133" t="s">
        <v>105</v>
      </c>
      <c r="C29" s="118" t="s">
        <v>106</v>
      </c>
      <c r="D29" s="119"/>
      <c r="E29" s="120">
        <f>SUM(E30:E33)</f>
        <v>11</v>
      </c>
      <c r="F29" s="121"/>
      <c r="G29" s="122">
        <f t="shared" ref="G29:H29" si="58">SUM(G30:G33)</f>
        <v>226300</v>
      </c>
      <c r="H29" s="120">
        <f t="shared" si="58"/>
        <v>11</v>
      </c>
      <c r="I29" s="121"/>
      <c r="J29" s="122">
        <f t="shared" ref="J29:K29" si="59">SUM(J30:J33)</f>
        <v>226300</v>
      </c>
      <c r="K29" s="120">
        <f t="shared" si="59"/>
        <v>0</v>
      </c>
      <c r="L29" s="121"/>
      <c r="M29" s="122">
        <f t="shared" ref="M29:N29" si="60">SUM(M30:M33)</f>
        <v>0</v>
      </c>
      <c r="N29" s="120">
        <f t="shared" si="60"/>
        <v>0</v>
      </c>
      <c r="O29" s="121"/>
      <c r="P29" s="122">
        <f t="shared" ref="P29:Q29" si="61">SUM(P30:P33)</f>
        <v>0</v>
      </c>
      <c r="Q29" s="120">
        <f t="shared" si="61"/>
        <v>0</v>
      </c>
      <c r="R29" s="121"/>
      <c r="S29" s="122">
        <f t="shared" ref="S29:T29" si="62">SUM(S30:S33)</f>
        <v>0</v>
      </c>
      <c r="T29" s="120">
        <f t="shared" si="62"/>
        <v>0</v>
      </c>
      <c r="U29" s="121"/>
      <c r="V29" s="122">
        <f t="shared" ref="V29:X29" si="63">SUM(V30:V33)</f>
        <v>0</v>
      </c>
      <c r="W29" s="122">
        <f t="shared" si="63"/>
        <v>226300</v>
      </c>
      <c r="X29" s="122">
        <f t="shared" si="63"/>
        <v>226300</v>
      </c>
      <c r="Y29" s="122">
        <f t="shared" si="6"/>
        <v>0</v>
      </c>
      <c r="Z29" s="122">
        <f t="shared" si="7"/>
        <v>0</v>
      </c>
      <c r="AA29" s="124"/>
      <c r="AB29" s="6"/>
      <c r="AC29" s="6"/>
      <c r="AD29" s="6"/>
      <c r="AE29" s="6"/>
      <c r="AF29" s="6"/>
      <c r="AG29" s="6"/>
    </row>
    <row r="30" spans="1:33" ht="30" customHeight="1" x14ac:dyDescent="0.2">
      <c r="A30" s="99" t="s">
        <v>80</v>
      </c>
      <c r="B30" s="142" t="s">
        <v>107</v>
      </c>
      <c r="C30" s="143" t="s">
        <v>108</v>
      </c>
      <c r="D30" s="102" t="s">
        <v>83</v>
      </c>
      <c r="E30" s="103">
        <v>4</v>
      </c>
      <c r="F30" s="104">
        <v>25000</v>
      </c>
      <c r="G30" s="105">
        <f t="shared" ref="G30:G33" si="64">E30*F30</f>
        <v>100000</v>
      </c>
      <c r="H30" s="103">
        <v>4</v>
      </c>
      <c r="I30" s="104">
        <v>25000</v>
      </c>
      <c r="J30" s="105">
        <f t="shared" ref="J30:J33" si="65">H30*I30</f>
        <v>100000</v>
      </c>
      <c r="K30" s="103"/>
      <c r="L30" s="104"/>
      <c r="M30" s="105">
        <f>K30*L30</f>
        <v>0</v>
      </c>
      <c r="N30" s="103"/>
      <c r="O30" s="104"/>
      <c r="P30" s="105">
        <f>N30*O30</f>
        <v>0</v>
      </c>
      <c r="Q30" s="103"/>
      <c r="R30" s="104"/>
      <c r="S30" s="105">
        <f>Q30*R30</f>
        <v>0</v>
      </c>
      <c r="T30" s="103"/>
      <c r="U30" s="104"/>
      <c r="V30" s="105">
        <f>T30*U30</f>
        <v>0</v>
      </c>
      <c r="W30" s="106">
        <f t="shared" ref="W30:W33" si="66">G30+M30+S30</f>
        <v>100000</v>
      </c>
      <c r="X30" s="107">
        <f t="shared" ref="X30:X33" si="67">J30+P30+V30</f>
        <v>100000</v>
      </c>
      <c r="Y30" s="107">
        <f t="shared" si="6"/>
        <v>0</v>
      </c>
      <c r="Z30" s="108">
        <f t="shared" si="7"/>
        <v>0</v>
      </c>
      <c r="AA30" s="109"/>
      <c r="AB30" s="6"/>
      <c r="AC30" s="6"/>
      <c r="AD30" s="6"/>
      <c r="AE30" s="6"/>
      <c r="AF30" s="6"/>
      <c r="AG30" s="6"/>
    </row>
    <row r="31" spans="1:33" ht="30" customHeight="1" x14ac:dyDescent="0.2">
      <c r="A31" s="99" t="s">
        <v>80</v>
      </c>
      <c r="B31" s="144" t="s">
        <v>109</v>
      </c>
      <c r="C31" s="143" t="s">
        <v>110</v>
      </c>
      <c r="D31" s="102" t="s">
        <v>83</v>
      </c>
      <c r="E31" s="103">
        <v>2.5</v>
      </c>
      <c r="F31" s="104">
        <v>8500</v>
      </c>
      <c r="G31" s="105">
        <f t="shared" si="64"/>
        <v>21250</v>
      </c>
      <c r="H31" s="103">
        <v>2.5</v>
      </c>
      <c r="I31" s="104">
        <v>8500</v>
      </c>
      <c r="J31" s="105">
        <f t="shared" si="65"/>
        <v>21250</v>
      </c>
      <c r="K31" s="103"/>
      <c r="L31" s="104"/>
      <c r="M31" s="105"/>
      <c r="N31" s="103"/>
      <c r="O31" s="104"/>
      <c r="P31" s="105"/>
      <c r="Q31" s="103"/>
      <c r="R31" s="104"/>
      <c r="S31" s="105"/>
      <c r="T31" s="103"/>
      <c r="U31" s="104"/>
      <c r="V31" s="105"/>
      <c r="W31" s="106">
        <f t="shared" si="66"/>
        <v>21250</v>
      </c>
      <c r="X31" s="107">
        <f t="shared" si="67"/>
        <v>21250</v>
      </c>
      <c r="Y31" s="107">
        <f t="shared" si="6"/>
        <v>0</v>
      </c>
      <c r="Z31" s="108">
        <f t="shared" si="7"/>
        <v>0</v>
      </c>
      <c r="AA31" s="109"/>
      <c r="AB31" s="6"/>
      <c r="AC31" s="6"/>
      <c r="AD31" s="6"/>
      <c r="AE31" s="6"/>
      <c r="AF31" s="6"/>
      <c r="AG31" s="6"/>
    </row>
    <row r="32" spans="1:33" ht="30" customHeight="1" x14ac:dyDescent="0.2">
      <c r="A32" s="99" t="s">
        <v>80</v>
      </c>
      <c r="B32" s="144" t="s">
        <v>111</v>
      </c>
      <c r="C32" s="143" t="s">
        <v>112</v>
      </c>
      <c r="D32" s="102" t="s">
        <v>83</v>
      </c>
      <c r="E32" s="103">
        <v>2.5</v>
      </c>
      <c r="F32" s="104">
        <v>25000</v>
      </c>
      <c r="G32" s="105">
        <f t="shared" si="64"/>
        <v>62500</v>
      </c>
      <c r="H32" s="103">
        <v>2.5</v>
      </c>
      <c r="I32" s="104">
        <v>25000</v>
      </c>
      <c r="J32" s="105">
        <f t="shared" si="65"/>
        <v>62500</v>
      </c>
      <c r="K32" s="103"/>
      <c r="L32" s="104"/>
      <c r="M32" s="105">
        <f t="shared" ref="M32:M33" si="68">K32*L32</f>
        <v>0</v>
      </c>
      <c r="N32" s="103"/>
      <c r="O32" s="104"/>
      <c r="P32" s="105">
        <f t="shared" ref="P32:P33" si="69">N32*O32</f>
        <v>0</v>
      </c>
      <c r="Q32" s="103"/>
      <c r="R32" s="104"/>
      <c r="S32" s="105">
        <f t="shared" ref="S32:S33" si="70">Q32*R32</f>
        <v>0</v>
      </c>
      <c r="T32" s="103"/>
      <c r="U32" s="104"/>
      <c r="V32" s="105">
        <f t="shared" ref="V32:V33" si="71">T32*U32</f>
        <v>0</v>
      </c>
      <c r="W32" s="106">
        <f t="shared" si="66"/>
        <v>62500</v>
      </c>
      <c r="X32" s="107">
        <f t="shared" si="67"/>
        <v>62500</v>
      </c>
      <c r="Y32" s="107">
        <f t="shared" si="6"/>
        <v>0</v>
      </c>
      <c r="Z32" s="108">
        <f t="shared" si="7"/>
        <v>0</v>
      </c>
      <c r="AA32" s="109"/>
      <c r="AB32" s="6"/>
      <c r="AC32" s="6"/>
      <c r="AD32" s="6"/>
      <c r="AE32" s="6"/>
      <c r="AF32" s="6"/>
      <c r="AG32" s="6"/>
    </row>
    <row r="33" spans="1:33" ht="30" customHeight="1" x14ac:dyDescent="0.2">
      <c r="A33" s="110" t="s">
        <v>80</v>
      </c>
      <c r="B33" s="145" t="s">
        <v>113</v>
      </c>
      <c r="C33" s="146" t="s">
        <v>114</v>
      </c>
      <c r="D33" s="112" t="s">
        <v>83</v>
      </c>
      <c r="E33" s="147">
        <v>2</v>
      </c>
      <c r="F33" s="148">
        <v>21275</v>
      </c>
      <c r="G33" s="115">
        <f t="shared" si="64"/>
        <v>42550</v>
      </c>
      <c r="H33" s="147">
        <v>2</v>
      </c>
      <c r="I33" s="148">
        <v>21275</v>
      </c>
      <c r="J33" s="115">
        <f t="shared" si="65"/>
        <v>42550</v>
      </c>
      <c r="K33" s="127"/>
      <c r="L33" s="128"/>
      <c r="M33" s="129">
        <f t="shared" si="68"/>
        <v>0</v>
      </c>
      <c r="N33" s="127"/>
      <c r="O33" s="128"/>
      <c r="P33" s="129">
        <f t="shared" si="69"/>
        <v>0</v>
      </c>
      <c r="Q33" s="127"/>
      <c r="R33" s="128"/>
      <c r="S33" s="129">
        <f t="shared" si="70"/>
        <v>0</v>
      </c>
      <c r="T33" s="127"/>
      <c r="U33" s="128"/>
      <c r="V33" s="129">
        <f t="shared" si="71"/>
        <v>0</v>
      </c>
      <c r="W33" s="116">
        <f t="shared" si="66"/>
        <v>42550</v>
      </c>
      <c r="X33" s="107">
        <f t="shared" si="67"/>
        <v>42550</v>
      </c>
      <c r="Y33" s="149">
        <f t="shared" si="6"/>
        <v>0</v>
      </c>
      <c r="Z33" s="108">
        <f t="shared" si="7"/>
        <v>0</v>
      </c>
      <c r="AA33" s="130"/>
      <c r="AB33" s="6"/>
      <c r="AC33" s="6"/>
      <c r="AD33" s="6"/>
      <c r="AE33" s="6"/>
      <c r="AF33" s="6"/>
      <c r="AG33" s="6"/>
    </row>
    <row r="34" spans="1:33" ht="30" customHeight="1" x14ac:dyDescent="0.2">
      <c r="A34" s="150" t="s">
        <v>115</v>
      </c>
      <c r="B34" s="151"/>
      <c r="C34" s="152"/>
      <c r="D34" s="153"/>
      <c r="E34" s="154"/>
      <c r="F34" s="155"/>
      <c r="G34" s="156">
        <f>G13+G17+G21+G25+G29</f>
        <v>286934</v>
      </c>
      <c r="H34" s="103"/>
      <c r="I34" s="155"/>
      <c r="J34" s="156">
        <f>J13+J17+J21+J25+J29</f>
        <v>286934</v>
      </c>
      <c r="K34" s="154"/>
      <c r="L34" s="157"/>
      <c r="M34" s="156">
        <f>M13+M17+M21+M25+M29</f>
        <v>0</v>
      </c>
      <c r="N34" s="154"/>
      <c r="O34" s="157"/>
      <c r="P34" s="156">
        <f>P13+P17+P21+P25+P29</f>
        <v>0</v>
      </c>
      <c r="Q34" s="154"/>
      <c r="R34" s="157"/>
      <c r="S34" s="156">
        <f>S13+S17+S21+S25+S29</f>
        <v>0</v>
      </c>
      <c r="T34" s="154"/>
      <c r="U34" s="157"/>
      <c r="V34" s="156">
        <f t="shared" ref="V34:X34" si="72">V13+V17+V21+V25+V29</f>
        <v>0</v>
      </c>
      <c r="W34" s="156">
        <f t="shared" si="72"/>
        <v>286934</v>
      </c>
      <c r="X34" s="158">
        <f t="shared" si="72"/>
        <v>286934</v>
      </c>
      <c r="Y34" s="159">
        <f t="shared" si="6"/>
        <v>0</v>
      </c>
      <c r="Z34" s="160">
        <f t="shared" si="7"/>
        <v>0</v>
      </c>
      <c r="AA34" s="161"/>
      <c r="AB34" s="5"/>
      <c r="AC34" s="6"/>
      <c r="AD34" s="6"/>
      <c r="AE34" s="6"/>
      <c r="AF34" s="6"/>
      <c r="AG34" s="6"/>
    </row>
    <row r="35" spans="1:33" ht="30" customHeight="1" x14ac:dyDescent="0.2">
      <c r="A35" s="162" t="s">
        <v>75</v>
      </c>
      <c r="B35" s="163">
        <v>2</v>
      </c>
      <c r="C35" s="164" t="s">
        <v>116</v>
      </c>
      <c r="D35" s="16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87"/>
      <c r="Y35" s="166"/>
      <c r="Z35" s="87"/>
      <c r="AA35" s="88"/>
      <c r="AB35" s="6"/>
      <c r="AC35" s="6"/>
      <c r="AD35" s="6"/>
      <c r="AE35" s="6"/>
      <c r="AF35" s="6"/>
      <c r="AG35" s="6"/>
    </row>
    <row r="36" spans="1:33" ht="30" customHeight="1" x14ac:dyDescent="0.2">
      <c r="A36" s="89" t="s">
        <v>77</v>
      </c>
      <c r="B36" s="133" t="s">
        <v>117</v>
      </c>
      <c r="C36" s="91" t="s">
        <v>118</v>
      </c>
      <c r="D36" s="92"/>
      <c r="E36" s="93">
        <f>SUM(E37:E39)</f>
        <v>0</v>
      </c>
      <c r="F36" s="94"/>
      <c r="G36" s="95">
        <f t="shared" ref="G36:H36" si="73">SUM(G37:G39)</f>
        <v>0</v>
      </c>
      <c r="H36" s="93">
        <f t="shared" si="73"/>
        <v>0</v>
      </c>
      <c r="I36" s="94"/>
      <c r="J36" s="95">
        <f t="shared" ref="J36:K36" si="74">SUM(J37:J39)</f>
        <v>0</v>
      </c>
      <c r="K36" s="93">
        <f t="shared" si="74"/>
        <v>0</v>
      </c>
      <c r="L36" s="94"/>
      <c r="M36" s="95">
        <f t="shared" ref="M36:N36" si="75">SUM(M37:M39)</f>
        <v>0</v>
      </c>
      <c r="N36" s="93">
        <f t="shared" si="75"/>
        <v>0</v>
      </c>
      <c r="O36" s="94"/>
      <c r="P36" s="95">
        <f t="shared" ref="P36:Q36" si="76">SUM(P37:P39)</f>
        <v>0</v>
      </c>
      <c r="Q36" s="93">
        <f t="shared" si="76"/>
        <v>0</v>
      </c>
      <c r="R36" s="94"/>
      <c r="S36" s="95">
        <f t="shared" ref="S36:T36" si="77">SUM(S37:S39)</f>
        <v>0</v>
      </c>
      <c r="T36" s="93">
        <f t="shared" si="77"/>
        <v>0</v>
      </c>
      <c r="U36" s="94"/>
      <c r="V36" s="95">
        <f t="shared" ref="V36:X36" si="78">SUM(V37:V39)</f>
        <v>0</v>
      </c>
      <c r="W36" s="95">
        <f t="shared" si="78"/>
        <v>0</v>
      </c>
      <c r="X36" s="167">
        <f t="shared" si="78"/>
        <v>0</v>
      </c>
      <c r="Y36" s="121">
        <f t="shared" ref="Y36:Y48" si="79">W36-X36</f>
        <v>0</v>
      </c>
      <c r="Z36" s="168" t="e">
        <f t="shared" ref="Z36:Z48" si="80">Y36/W36</f>
        <v>#DIV/0!</v>
      </c>
      <c r="AA36" s="98"/>
      <c r="AB36" s="25"/>
      <c r="AC36" s="22"/>
      <c r="AD36" s="22"/>
      <c r="AE36" s="22"/>
      <c r="AF36" s="22"/>
      <c r="AG36" s="22"/>
    </row>
    <row r="37" spans="1:33" ht="30" customHeight="1" x14ac:dyDescent="0.2">
      <c r="A37" s="99" t="s">
        <v>80</v>
      </c>
      <c r="B37" s="100" t="s">
        <v>119</v>
      </c>
      <c r="C37" s="101" t="s">
        <v>120</v>
      </c>
      <c r="D37" s="102" t="s">
        <v>121</v>
      </c>
      <c r="E37" s="103"/>
      <c r="F37" s="104"/>
      <c r="G37" s="105">
        <f t="shared" ref="G37:G39" si="81">E37*F37</f>
        <v>0</v>
      </c>
      <c r="H37" s="103"/>
      <c r="I37" s="104"/>
      <c r="J37" s="105">
        <f t="shared" ref="J37:J39" si="82">H37*I37</f>
        <v>0</v>
      </c>
      <c r="K37" s="103"/>
      <c r="L37" s="104"/>
      <c r="M37" s="105">
        <f t="shared" ref="M37:M39" si="83">K37*L37</f>
        <v>0</v>
      </c>
      <c r="N37" s="103"/>
      <c r="O37" s="104"/>
      <c r="P37" s="105">
        <f t="shared" ref="P37:P39" si="84">N37*O37</f>
        <v>0</v>
      </c>
      <c r="Q37" s="103"/>
      <c r="R37" s="104"/>
      <c r="S37" s="105">
        <f t="shared" ref="S37:S39" si="85">Q37*R37</f>
        <v>0</v>
      </c>
      <c r="T37" s="103"/>
      <c r="U37" s="104"/>
      <c r="V37" s="105">
        <f t="shared" ref="V37:V39" si="86">T37*U37</f>
        <v>0</v>
      </c>
      <c r="W37" s="106">
        <f t="shared" ref="W37:W39" si="87">G37+M37+S37</f>
        <v>0</v>
      </c>
      <c r="X37" s="107">
        <f t="shared" ref="X37:X39" si="88">J37+P37+V37</f>
        <v>0</v>
      </c>
      <c r="Y37" s="107">
        <f t="shared" si="79"/>
        <v>0</v>
      </c>
      <c r="Z37" s="108" t="e">
        <f t="shared" si="80"/>
        <v>#DIV/0!</v>
      </c>
      <c r="AA37" s="109"/>
      <c r="AB37" s="24"/>
      <c r="AC37" s="24"/>
      <c r="AD37" s="24"/>
      <c r="AE37" s="24"/>
      <c r="AF37" s="24"/>
      <c r="AG37" s="24"/>
    </row>
    <row r="38" spans="1:33" ht="30" customHeight="1" x14ac:dyDescent="0.2">
      <c r="A38" s="99" t="s">
        <v>80</v>
      </c>
      <c r="B38" s="100" t="s">
        <v>122</v>
      </c>
      <c r="C38" s="101" t="s">
        <v>120</v>
      </c>
      <c r="D38" s="102" t="s">
        <v>121</v>
      </c>
      <c r="E38" s="103"/>
      <c r="F38" s="104"/>
      <c r="G38" s="105">
        <f t="shared" si="81"/>
        <v>0</v>
      </c>
      <c r="H38" s="103"/>
      <c r="I38" s="104"/>
      <c r="J38" s="105">
        <f t="shared" si="82"/>
        <v>0</v>
      </c>
      <c r="K38" s="103"/>
      <c r="L38" s="104"/>
      <c r="M38" s="105">
        <f t="shared" si="83"/>
        <v>0</v>
      </c>
      <c r="N38" s="103"/>
      <c r="O38" s="104"/>
      <c r="P38" s="105">
        <f t="shared" si="84"/>
        <v>0</v>
      </c>
      <c r="Q38" s="103"/>
      <c r="R38" s="104"/>
      <c r="S38" s="105">
        <f t="shared" si="85"/>
        <v>0</v>
      </c>
      <c r="T38" s="103"/>
      <c r="U38" s="104"/>
      <c r="V38" s="105">
        <f t="shared" si="86"/>
        <v>0</v>
      </c>
      <c r="W38" s="106">
        <f t="shared" si="87"/>
        <v>0</v>
      </c>
      <c r="X38" s="107">
        <f t="shared" si="88"/>
        <v>0</v>
      </c>
      <c r="Y38" s="107">
        <f t="shared" si="79"/>
        <v>0</v>
      </c>
      <c r="Z38" s="108" t="e">
        <f t="shared" si="80"/>
        <v>#DIV/0!</v>
      </c>
      <c r="AA38" s="109"/>
      <c r="AB38" s="24"/>
      <c r="AC38" s="24"/>
      <c r="AD38" s="24"/>
      <c r="AE38" s="24"/>
      <c r="AF38" s="24"/>
      <c r="AG38" s="24"/>
    </row>
    <row r="39" spans="1:33" ht="30" customHeight="1" x14ac:dyDescent="0.2">
      <c r="A39" s="125" t="s">
        <v>80</v>
      </c>
      <c r="B39" s="132" t="s">
        <v>123</v>
      </c>
      <c r="C39" s="101" t="s">
        <v>120</v>
      </c>
      <c r="D39" s="126" t="s">
        <v>121</v>
      </c>
      <c r="E39" s="127"/>
      <c r="F39" s="128"/>
      <c r="G39" s="129">
        <f t="shared" si="81"/>
        <v>0</v>
      </c>
      <c r="H39" s="127"/>
      <c r="I39" s="128"/>
      <c r="J39" s="129">
        <f t="shared" si="82"/>
        <v>0</v>
      </c>
      <c r="K39" s="127"/>
      <c r="L39" s="128"/>
      <c r="M39" s="129">
        <f t="shared" si="83"/>
        <v>0</v>
      </c>
      <c r="N39" s="127"/>
      <c r="O39" s="128"/>
      <c r="P39" s="129">
        <f t="shared" si="84"/>
        <v>0</v>
      </c>
      <c r="Q39" s="127"/>
      <c r="R39" s="128"/>
      <c r="S39" s="129">
        <f t="shared" si="85"/>
        <v>0</v>
      </c>
      <c r="T39" s="127"/>
      <c r="U39" s="128"/>
      <c r="V39" s="129">
        <f t="shared" si="86"/>
        <v>0</v>
      </c>
      <c r="W39" s="116">
        <f t="shared" si="87"/>
        <v>0</v>
      </c>
      <c r="X39" s="107">
        <f t="shared" si="88"/>
        <v>0</v>
      </c>
      <c r="Y39" s="107">
        <f t="shared" si="79"/>
        <v>0</v>
      </c>
      <c r="Z39" s="108" t="e">
        <f t="shared" si="80"/>
        <v>#DIV/0!</v>
      </c>
      <c r="AA39" s="130"/>
      <c r="AB39" s="24"/>
      <c r="AC39" s="24"/>
      <c r="AD39" s="24"/>
      <c r="AE39" s="24"/>
      <c r="AF39" s="24"/>
      <c r="AG39" s="24"/>
    </row>
    <row r="40" spans="1:33" ht="30" customHeight="1" x14ac:dyDescent="0.2">
      <c r="A40" s="89" t="s">
        <v>77</v>
      </c>
      <c r="B40" s="133" t="s">
        <v>124</v>
      </c>
      <c r="C40" s="131" t="s">
        <v>125</v>
      </c>
      <c r="D40" s="119"/>
      <c r="E40" s="120">
        <f>SUM(E41:E43)</f>
        <v>0</v>
      </c>
      <c r="F40" s="121"/>
      <c r="G40" s="122">
        <f t="shared" ref="G40:H40" si="89">SUM(G41:G43)</f>
        <v>0</v>
      </c>
      <c r="H40" s="120">
        <f t="shared" si="89"/>
        <v>0</v>
      </c>
      <c r="I40" s="121"/>
      <c r="J40" s="122">
        <f t="shared" ref="J40:K40" si="90">SUM(J41:J43)</f>
        <v>0</v>
      </c>
      <c r="K40" s="120">
        <f t="shared" si="90"/>
        <v>0</v>
      </c>
      <c r="L40" s="121"/>
      <c r="M40" s="122">
        <f t="shared" ref="M40:N40" si="91">SUM(M41:M43)</f>
        <v>0</v>
      </c>
      <c r="N40" s="120">
        <f t="shared" si="91"/>
        <v>0</v>
      </c>
      <c r="O40" s="121"/>
      <c r="P40" s="122">
        <f t="shared" ref="P40:Q40" si="92">SUM(P41:P43)</f>
        <v>0</v>
      </c>
      <c r="Q40" s="120">
        <f t="shared" si="92"/>
        <v>0</v>
      </c>
      <c r="R40" s="121"/>
      <c r="S40" s="122">
        <f t="shared" ref="S40:T40" si="93">SUM(S41:S43)</f>
        <v>0</v>
      </c>
      <c r="T40" s="120">
        <f t="shared" si="93"/>
        <v>0</v>
      </c>
      <c r="U40" s="121"/>
      <c r="V40" s="122">
        <f t="shared" ref="V40:X40" si="94">SUM(V41:V43)</f>
        <v>0</v>
      </c>
      <c r="W40" s="122">
        <f t="shared" si="94"/>
        <v>0</v>
      </c>
      <c r="X40" s="122">
        <f t="shared" si="94"/>
        <v>0</v>
      </c>
      <c r="Y40" s="169">
        <f t="shared" si="79"/>
        <v>0</v>
      </c>
      <c r="Z40" s="169" t="e">
        <f t="shared" si="80"/>
        <v>#DIV/0!</v>
      </c>
      <c r="AA40" s="124"/>
      <c r="AB40" s="22"/>
      <c r="AC40" s="22"/>
      <c r="AD40" s="22"/>
      <c r="AE40" s="22"/>
      <c r="AF40" s="22"/>
      <c r="AG40" s="22"/>
    </row>
    <row r="41" spans="1:33" ht="30" customHeight="1" x14ac:dyDescent="0.2">
      <c r="A41" s="99" t="s">
        <v>80</v>
      </c>
      <c r="B41" s="100" t="s">
        <v>126</v>
      </c>
      <c r="C41" s="101" t="s">
        <v>127</v>
      </c>
      <c r="D41" s="102" t="s">
        <v>128</v>
      </c>
      <c r="E41" s="103"/>
      <c r="F41" s="104"/>
      <c r="G41" s="105">
        <f t="shared" ref="G41:G43" si="95">E41*F41</f>
        <v>0</v>
      </c>
      <c r="H41" s="103"/>
      <c r="I41" s="104"/>
      <c r="J41" s="105">
        <f t="shared" ref="J41:J43" si="96">H41*I41</f>
        <v>0</v>
      </c>
      <c r="K41" s="103"/>
      <c r="L41" s="104"/>
      <c r="M41" s="105">
        <f t="shared" ref="M41:M43" si="97">K41*L41</f>
        <v>0</v>
      </c>
      <c r="N41" s="103"/>
      <c r="O41" s="104"/>
      <c r="P41" s="105">
        <f t="shared" ref="P41:P43" si="98">N41*O41</f>
        <v>0</v>
      </c>
      <c r="Q41" s="103"/>
      <c r="R41" s="104"/>
      <c r="S41" s="105">
        <f t="shared" ref="S41:S43" si="99">Q41*R41</f>
        <v>0</v>
      </c>
      <c r="T41" s="103"/>
      <c r="U41" s="104"/>
      <c r="V41" s="105">
        <f t="shared" ref="V41:V43" si="100">T41*U41</f>
        <v>0</v>
      </c>
      <c r="W41" s="106">
        <f t="shared" ref="W41:W43" si="101">G41+M41+S41</f>
        <v>0</v>
      </c>
      <c r="X41" s="107">
        <f t="shared" ref="X41:X43" si="102">J41+P41+V41</f>
        <v>0</v>
      </c>
      <c r="Y41" s="107">
        <f t="shared" si="79"/>
        <v>0</v>
      </c>
      <c r="Z41" s="108" t="e">
        <f t="shared" si="80"/>
        <v>#DIV/0!</v>
      </c>
      <c r="AA41" s="109"/>
      <c r="AB41" s="24"/>
      <c r="AC41" s="24"/>
      <c r="AD41" s="24"/>
      <c r="AE41" s="24"/>
      <c r="AF41" s="24"/>
      <c r="AG41" s="24"/>
    </row>
    <row r="42" spans="1:33" ht="30" customHeight="1" x14ac:dyDescent="0.2">
      <c r="A42" s="99" t="s">
        <v>80</v>
      </c>
      <c r="B42" s="100" t="s">
        <v>129</v>
      </c>
      <c r="C42" s="143" t="s">
        <v>127</v>
      </c>
      <c r="D42" s="102" t="s">
        <v>128</v>
      </c>
      <c r="E42" s="103"/>
      <c r="F42" s="104"/>
      <c r="G42" s="105">
        <f t="shared" si="95"/>
        <v>0</v>
      </c>
      <c r="H42" s="103"/>
      <c r="I42" s="104"/>
      <c r="J42" s="105">
        <f t="shared" si="96"/>
        <v>0</v>
      </c>
      <c r="K42" s="103"/>
      <c r="L42" s="104"/>
      <c r="M42" s="105">
        <f t="shared" si="97"/>
        <v>0</v>
      </c>
      <c r="N42" s="103"/>
      <c r="O42" s="104"/>
      <c r="P42" s="105">
        <f t="shared" si="98"/>
        <v>0</v>
      </c>
      <c r="Q42" s="103"/>
      <c r="R42" s="104"/>
      <c r="S42" s="105">
        <f t="shared" si="99"/>
        <v>0</v>
      </c>
      <c r="T42" s="103"/>
      <c r="U42" s="104"/>
      <c r="V42" s="105">
        <f t="shared" si="100"/>
        <v>0</v>
      </c>
      <c r="W42" s="106">
        <f t="shared" si="101"/>
        <v>0</v>
      </c>
      <c r="X42" s="107">
        <f t="shared" si="102"/>
        <v>0</v>
      </c>
      <c r="Y42" s="107">
        <f t="shared" si="79"/>
        <v>0</v>
      </c>
      <c r="Z42" s="108" t="e">
        <f t="shared" si="80"/>
        <v>#DIV/0!</v>
      </c>
      <c r="AA42" s="109"/>
      <c r="AB42" s="24"/>
      <c r="AC42" s="24"/>
      <c r="AD42" s="24"/>
      <c r="AE42" s="24"/>
      <c r="AF42" s="24"/>
      <c r="AG42" s="24"/>
    </row>
    <row r="43" spans="1:33" ht="30" customHeight="1" x14ac:dyDescent="0.2">
      <c r="A43" s="125" t="s">
        <v>80</v>
      </c>
      <c r="B43" s="132" t="s">
        <v>130</v>
      </c>
      <c r="C43" s="170" t="s">
        <v>127</v>
      </c>
      <c r="D43" s="126" t="s">
        <v>128</v>
      </c>
      <c r="E43" s="127"/>
      <c r="F43" s="128"/>
      <c r="G43" s="129">
        <f t="shared" si="95"/>
        <v>0</v>
      </c>
      <c r="H43" s="127"/>
      <c r="I43" s="128"/>
      <c r="J43" s="129">
        <f t="shared" si="96"/>
        <v>0</v>
      </c>
      <c r="K43" s="127"/>
      <c r="L43" s="128"/>
      <c r="M43" s="129">
        <f t="shared" si="97"/>
        <v>0</v>
      </c>
      <c r="N43" s="127"/>
      <c r="O43" s="128"/>
      <c r="P43" s="129">
        <f t="shared" si="98"/>
        <v>0</v>
      </c>
      <c r="Q43" s="127"/>
      <c r="R43" s="128"/>
      <c r="S43" s="129">
        <f t="shared" si="99"/>
        <v>0</v>
      </c>
      <c r="T43" s="127"/>
      <c r="U43" s="128"/>
      <c r="V43" s="129">
        <f t="shared" si="100"/>
        <v>0</v>
      </c>
      <c r="W43" s="116">
        <f t="shared" si="101"/>
        <v>0</v>
      </c>
      <c r="X43" s="107">
        <f t="shared" si="102"/>
        <v>0</v>
      </c>
      <c r="Y43" s="107">
        <f t="shared" si="79"/>
        <v>0</v>
      </c>
      <c r="Z43" s="108" t="e">
        <f t="shared" si="80"/>
        <v>#DIV/0!</v>
      </c>
      <c r="AA43" s="130"/>
      <c r="AB43" s="24"/>
      <c r="AC43" s="24"/>
      <c r="AD43" s="24"/>
      <c r="AE43" s="24"/>
      <c r="AF43" s="24"/>
      <c r="AG43" s="24"/>
    </row>
    <row r="44" spans="1:33" ht="30" customHeight="1" x14ac:dyDescent="0.2">
      <c r="A44" s="89" t="s">
        <v>77</v>
      </c>
      <c r="B44" s="133" t="s">
        <v>131</v>
      </c>
      <c r="C44" s="131" t="s">
        <v>132</v>
      </c>
      <c r="D44" s="119"/>
      <c r="E44" s="120">
        <f>SUM(E45:E47)</f>
        <v>0</v>
      </c>
      <c r="F44" s="121"/>
      <c r="G44" s="122">
        <f t="shared" ref="G44:H44" si="103">SUM(G45:G47)</f>
        <v>0</v>
      </c>
      <c r="H44" s="120">
        <f t="shared" si="103"/>
        <v>0</v>
      </c>
      <c r="I44" s="121"/>
      <c r="J44" s="122">
        <f t="shared" ref="J44:K44" si="104">SUM(J45:J47)</f>
        <v>0</v>
      </c>
      <c r="K44" s="120">
        <f t="shared" si="104"/>
        <v>0</v>
      </c>
      <c r="L44" s="121"/>
      <c r="M44" s="122">
        <f t="shared" ref="M44:N44" si="105">SUM(M45:M47)</f>
        <v>0</v>
      </c>
      <c r="N44" s="120">
        <f t="shared" si="105"/>
        <v>0</v>
      </c>
      <c r="O44" s="121"/>
      <c r="P44" s="122">
        <f t="shared" ref="P44:Q44" si="106">SUM(P45:P47)</f>
        <v>0</v>
      </c>
      <c r="Q44" s="120">
        <f t="shared" si="106"/>
        <v>0</v>
      </c>
      <c r="R44" s="121"/>
      <c r="S44" s="122">
        <f t="shared" ref="S44:T44" si="107">SUM(S45:S47)</f>
        <v>0</v>
      </c>
      <c r="T44" s="120">
        <f t="shared" si="107"/>
        <v>0</v>
      </c>
      <c r="U44" s="121"/>
      <c r="V44" s="122">
        <f t="shared" ref="V44:X44" si="108">SUM(V45:V47)</f>
        <v>0</v>
      </c>
      <c r="W44" s="122">
        <f t="shared" si="108"/>
        <v>0</v>
      </c>
      <c r="X44" s="122">
        <f t="shared" si="108"/>
        <v>0</v>
      </c>
      <c r="Y44" s="121">
        <f t="shared" si="79"/>
        <v>0</v>
      </c>
      <c r="Z44" s="121" t="e">
        <f t="shared" si="80"/>
        <v>#DIV/0!</v>
      </c>
      <c r="AA44" s="124"/>
      <c r="AB44" s="22"/>
      <c r="AC44" s="22"/>
      <c r="AD44" s="22"/>
      <c r="AE44" s="22"/>
      <c r="AF44" s="22"/>
      <c r="AG44" s="22"/>
    </row>
    <row r="45" spans="1:33" ht="30" customHeight="1" x14ac:dyDescent="0.2">
      <c r="A45" s="99" t="s">
        <v>80</v>
      </c>
      <c r="B45" s="100" t="s">
        <v>133</v>
      </c>
      <c r="C45" s="101" t="s">
        <v>134</v>
      </c>
      <c r="D45" s="102" t="s">
        <v>128</v>
      </c>
      <c r="E45" s="103"/>
      <c r="F45" s="104"/>
      <c r="G45" s="105">
        <f t="shared" ref="G45:G47" si="109">E45*F45</f>
        <v>0</v>
      </c>
      <c r="H45" s="103"/>
      <c r="I45" s="104"/>
      <c r="J45" s="105">
        <f t="shared" ref="J45:J47" si="110">H45*I45</f>
        <v>0</v>
      </c>
      <c r="K45" s="103"/>
      <c r="L45" s="104"/>
      <c r="M45" s="105">
        <f t="shared" ref="M45:M47" si="111">K45*L45</f>
        <v>0</v>
      </c>
      <c r="N45" s="103"/>
      <c r="O45" s="104"/>
      <c r="P45" s="105">
        <f t="shared" ref="P45:P47" si="112">N45*O45</f>
        <v>0</v>
      </c>
      <c r="Q45" s="103"/>
      <c r="R45" s="104"/>
      <c r="S45" s="105">
        <f t="shared" ref="S45:S47" si="113">Q45*R45</f>
        <v>0</v>
      </c>
      <c r="T45" s="103"/>
      <c r="U45" s="104"/>
      <c r="V45" s="105">
        <f t="shared" ref="V45:V47" si="114">T45*U45</f>
        <v>0</v>
      </c>
      <c r="W45" s="106">
        <f t="shared" ref="W45:W47" si="115">G45+M45+S45</f>
        <v>0</v>
      </c>
      <c r="X45" s="107">
        <f t="shared" ref="X45:X47" si="116">J45+P45+V45</f>
        <v>0</v>
      </c>
      <c r="Y45" s="107">
        <f t="shared" si="79"/>
        <v>0</v>
      </c>
      <c r="Z45" s="108" t="e">
        <f t="shared" si="80"/>
        <v>#DIV/0!</v>
      </c>
      <c r="AA45" s="109"/>
      <c r="AB45" s="23"/>
      <c r="AC45" s="24"/>
      <c r="AD45" s="24"/>
      <c r="AE45" s="24"/>
      <c r="AF45" s="24"/>
      <c r="AG45" s="24"/>
    </row>
    <row r="46" spans="1:33" ht="30" customHeight="1" x14ac:dyDescent="0.2">
      <c r="A46" s="99" t="s">
        <v>80</v>
      </c>
      <c r="B46" s="100" t="s">
        <v>135</v>
      </c>
      <c r="C46" s="101" t="s">
        <v>136</v>
      </c>
      <c r="D46" s="102" t="s">
        <v>128</v>
      </c>
      <c r="E46" s="103"/>
      <c r="F46" s="104"/>
      <c r="G46" s="105">
        <f t="shared" si="109"/>
        <v>0</v>
      </c>
      <c r="H46" s="103"/>
      <c r="I46" s="104"/>
      <c r="J46" s="105">
        <f t="shared" si="110"/>
        <v>0</v>
      </c>
      <c r="K46" s="103"/>
      <c r="L46" s="104"/>
      <c r="M46" s="105">
        <f t="shared" si="111"/>
        <v>0</v>
      </c>
      <c r="N46" s="103"/>
      <c r="O46" s="104"/>
      <c r="P46" s="105">
        <f t="shared" si="112"/>
        <v>0</v>
      </c>
      <c r="Q46" s="103"/>
      <c r="R46" s="104"/>
      <c r="S46" s="105">
        <f t="shared" si="113"/>
        <v>0</v>
      </c>
      <c r="T46" s="103"/>
      <c r="U46" s="104"/>
      <c r="V46" s="105">
        <f t="shared" si="114"/>
        <v>0</v>
      </c>
      <c r="W46" s="106">
        <f t="shared" si="115"/>
        <v>0</v>
      </c>
      <c r="X46" s="107">
        <f t="shared" si="116"/>
        <v>0</v>
      </c>
      <c r="Y46" s="107">
        <f t="shared" si="79"/>
        <v>0</v>
      </c>
      <c r="Z46" s="108" t="e">
        <f t="shared" si="80"/>
        <v>#DIV/0!</v>
      </c>
      <c r="AA46" s="109"/>
      <c r="AB46" s="24"/>
      <c r="AC46" s="24"/>
      <c r="AD46" s="24"/>
      <c r="AE46" s="24"/>
      <c r="AF46" s="24"/>
      <c r="AG46" s="24"/>
    </row>
    <row r="47" spans="1:33" ht="30" customHeight="1" x14ac:dyDescent="0.2">
      <c r="A47" s="110" t="s">
        <v>80</v>
      </c>
      <c r="B47" s="111" t="s">
        <v>137</v>
      </c>
      <c r="C47" s="171" t="s">
        <v>134</v>
      </c>
      <c r="D47" s="112" t="s">
        <v>128</v>
      </c>
      <c r="E47" s="127"/>
      <c r="F47" s="128"/>
      <c r="G47" s="129">
        <f t="shared" si="109"/>
        <v>0</v>
      </c>
      <c r="H47" s="127"/>
      <c r="I47" s="128"/>
      <c r="J47" s="129">
        <f t="shared" si="110"/>
        <v>0</v>
      </c>
      <c r="K47" s="127"/>
      <c r="L47" s="128"/>
      <c r="M47" s="129">
        <f t="shared" si="111"/>
        <v>0</v>
      </c>
      <c r="N47" s="127"/>
      <c r="O47" s="128"/>
      <c r="P47" s="129">
        <f t="shared" si="112"/>
        <v>0</v>
      </c>
      <c r="Q47" s="127"/>
      <c r="R47" s="128"/>
      <c r="S47" s="129">
        <f t="shared" si="113"/>
        <v>0</v>
      </c>
      <c r="T47" s="127"/>
      <c r="U47" s="128"/>
      <c r="V47" s="129">
        <f t="shared" si="114"/>
        <v>0</v>
      </c>
      <c r="W47" s="116">
        <f t="shared" si="115"/>
        <v>0</v>
      </c>
      <c r="X47" s="107">
        <f t="shared" si="116"/>
        <v>0</v>
      </c>
      <c r="Y47" s="107">
        <f t="shared" si="79"/>
        <v>0</v>
      </c>
      <c r="Z47" s="108" t="e">
        <f t="shared" si="80"/>
        <v>#DIV/0!</v>
      </c>
      <c r="AA47" s="130"/>
      <c r="AB47" s="24"/>
      <c r="AC47" s="24"/>
      <c r="AD47" s="24"/>
      <c r="AE47" s="24"/>
      <c r="AF47" s="24"/>
      <c r="AG47" s="24"/>
    </row>
    <row r="48" spans="1:33" ht="30" customHeight="1" x14ac:dyDescent="0.2">
      <c r="A48" s="150" t="s">
        <v>138</v>
      </c>
      <c r="B48" s="151"/>
      <c r="C48" s="152"/>
      <c r="D48" s="153"/>
      <c r="E48" s="157">
        <f>E44+E40+E36</f>
        <v>0</v>
      </c>
      <c r="F48" s="172"/>
      <c r="G48" s="156">
        <f t="shared" ref="G48:H48" si="117">G44+G40+G36</f>
        <v>0</v>
      </c>
      <c r="H48" s="157">
        <f t="shared" si="117"/>
        <v>0</v>
      </c>
      <c r="I48" s="172"/>
      <c r="J48" s="156">
        <f t="shared" ref="J48:K48" si="118">J44+J40+J36</f>
        <v>0</v>
      </c>
      <c r="K48" s="173">
        <f t="shared" si="118"/>
        <v>0</v>
      </c>
      <c r="L48" s="172"/>
      <c r="M48" s="156">
        <f t="shared" ref="M48:N48" si="119">M44+M40+M36</f>
        <v>0</v>
      </c>
      <c r="N48" s="173">
        <f t="shared" si="119"/>
        <v>0</v>
      </c>
      <c r="O48" s="172"/>
      <c r="P48" s="156">
        <f t="shared" ref="P48:Q48" si="120">P44+P40+P36</f>
        <v>0</v>
      </c>
      <c r="Q48" s="173">
        <f t="shared" si="120"/>
        <v>0</v>
      </c>
      <c r="R48" s="172"/>
      <c r="S48" s="156">
        <f t="shared" ref="S48:T48" si="121">S44+S40+S36</f>
        <v>0</v>
      </c>
      <c r="T48" s="173">
        <f t="shared" si="121"/>
        <v>0</v>
      </c>
      <c r="U48" s="172"/>
      <c r="V48" s="156">
        <f t="shared" ref="V48:X48" si="122">V44+V40+V36</f>
        <v>0</v>
      </c>
      <c r="W48" s="174">
        <f t="shared" si="122"/>
        <v>0</v>
      </c>
      <c r="X48" s="174">
        <f t="shared" si="122"/>
        <v>0</v>
      </c>
      <c r="Y48" s="174">
        <f t="shared" si="79"/>
        <v>0</v>
      </c>
      <c r="Z48" s="174" t="e">
        <f t="shared" si="80"/>
        <v>#DIV/0!</v>
      </c>
      <c r="AA48" s="161"/>
      <c r="AB48" s="6"/>
      <c r="AC48" s="6"/>
      <c r="AD48" s="6"/>
      <c r="AE48" s="6"/>
      <c r="AF48" s="6"/>
      <c r="AG48" s="6"/>
    </row>
    <row r="49" spans="1:33" ht="30" customHeight="1" x14ac:dyDescent="0.2">
      <c r="A49" s="162" t="s">
        <v>75</v>
      </c>
      <c r="B49" s="163">
        <v>3</v>
      </c>
      <c r="C49" s="164" t="s">
        <v>139</v>
      </c>
      <c r="D49" s="16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7"/>
      <c r="X49" s="87"/>
      <c r="Y49" s="87"/>
      <c r="Z49" s="87"/>
      <c r="AA49" s="88"/>
      <c r="AB49" s="6"/>
      <c r="AC49" s="6"/>
      <c r="AD49" s="6"/>
      <c r="AE49" s="6"/>
      <c r="AF49" s="6"/>
      <c r="AG49" s="6"/>
    </row>
    <row r="50" spans="1:33" ht="45" customHeight="1" x14ac:dyDescent="0.2">
      <c r="A50" s="89" t="s">
        <v>77</v>
      </c>
      <c r="B50" s="133" t="s">
        <v>140</v>
      </c>
      <c r="C50" s="91" t="s">
        <v>141</v>
      </c>
      <c r="D50" s="92"/>
      <c r="E50" s="93">
        <f>SUM(E51:E53)</f>
        <v>0</v>
      </c>
      <c r="F50" s="94"/>
      <c r="G50" s="95">
        <f t="shared" ref="G50:H50" si="123">SUM(G51:G53)</f>
        <v>0</v>
      </c>
      <c r="H50" s="93">
        <f t="shared" si="123"/>
        <v>0</v>
      </c>
      <c r="I50" s="94"/>
      <c r="J50" s="95">
        <f t="shared" ref="J50:K50" si="124">SUM(J51:J53)</f>
        <v>0</v>
      </c>
      <c r="K50" s="93">
        <f t="shared" si="124"/>
        <v>0</v>
      </c>
      <c r="L50" s="94"/>
      <c r="M50" s="95">
        <f t="shared" ref="M50:N50" si="125">SUM(M51:M53)</f>
        <v>0</v>
      </c>
      <c r="N50" s="93">
        <f t="shared" si="125"/>
        <v>0</v>
      </c>
      <c r="O50" s="94"/>
      <c r="P50" s="95">
        <f t="shared" ref="P50:Q50" si="126">SUM(P51:P53)</f>
        <v>0</v>
      </c>
      <c r="Q50" s="93">
        <f t="shared" si="126"/>
        <v>0</v>
      </c>
      <c r="R50" s="94"/>
      <c r="S50" s="95">
        <f t="shared" ref="S50:T50" si="127">SUM(S51:S53)</f>
        <v>0</v>
      </c>
      <c r="T50" s="93">
        <f t="shared" si="127"/>
        <v>0</v>
      </c>
      <c r="U50" s="94"/>
      <c r="V50" s="95">
        <f t="shared" ref="V50:X50" si="128">SUM(V51:V53)</f>
        <v>0</v>
      </c>
      <c r="W50" s="95">
        <f t="shared" si="128"/>
        <v>0</v>
      </c>
      <c r="X50" s="95">
        <f t="shared" si="128"/>
        <v>0</v>
      </c>
      <c r="Y50" s="96">
        <f t="shared" ref="Y50:Y57" si="129">W50-X50</f>
        <v>0</v>
      </c>
      <c r="Z50" s="97" t="e">
        <f t="shared" ref="Z50:Z57" si="130">Y50/W50</f>
        <v>#DIV/0!</v>
      </c>
      <c r="AA50" s="98"/>
      <c r="AB50" s="22"/>
      <c r="AC50" s="22"/>
      <c r="AD50" s="22"/>
      <c r="AE50" s="22"/>
      <c r="AF50" s="22"/>
      <c r="AG50" s="22"/>
    </row>
    <row r="51" spans="1:33" ht="30" customHeight="1" x14ac:dyDescent="0.2">
      <c r="A51" s="99" t="s">
        <v>80</v>
      </c>
      <c r="B51" s="100" t="s">
        <v>142</v>
      </c>
      <c r="C51" s="143" t="s">
        <v>143</v>
      </c>
      <c r="D51" s="102" t="s">
        <v>121</v>
      </c>
      <c r="E51" s="103"/>
      <c r="F51" s="104"/>
      <c r="G51" s="105">
        <f t="shared" ref="G51:G53" si="131">E51*F51</f>
        <v>0</v>
      </c>
      <c r="H51" s="103"/>
      <c r="I51" s="104"/>
      <c r="J51" s="105">
        <f t="shared" ref="J51:J53" si="132">H51*I51</f>
        <v>0</v>
      </c>
      <c r="K51" s="103"/>
      <c r="L51" s="104"/>
      <c r="M51" s="105">
        <f t="shared" ref="M51:M53" si="133">K51*L51</f>
        <v>0</v>
      </c>
      <c r="N51" s="103"/>
      <c r="O51" s="104"/>
      <c r="P51" s="105">
        <f t="shared" ref="P51:P53" si="134">N51*O51</f>
        <v>0</v>
      </c>
      <c r="Q51" s="103"/>
      <c r="R51" s="104"/>
      <c r="S51" s="105">
        <f t="shared" ref="S51:S53" si="135">Q51*R51</f>
        <v>0</v>
      </c>
      <c r="T51" s="103"/>
      <c r="U51" s="104"/>
      <c r="V51" s="105">
        <f t="shared" ref="V51:V53" si="136">T51*U51</f>
        <v>0</v>
      </c>
      <c r="W51" s="106">
        <f t="shared" ref="W51:W53" si="137">G51+M51+S51</f>
        <v>0</v>
      </c>
      <c r="X51" s="107">
        <f t="shared" ref="X51:X53" si="138">J51+P51+V51</f>
        <v>0</v>
      </c>
      <c r="Y51" s="107">
        <f t="shared" si="129"/>
        <v>0</v>
      </c>
      <c r="Z51" s="108" t="e">
        <f t="shared" si="130"/>
        <v>#DIV/0!</v>
      </c>
      <c r="AA51" s="109"/>
      <c r="AB51" s="24"/>
      <c r="AC51" s="24"/>
      <c r="AD51" s="24"/>
      <c r="AE51" s="24"/>
      <c r="AF51" s="24"/>
      <c r="AG51" s="24"/>
    </row>
    <row r="52" spans="1:33" ht="30" customHeight="1" x14ac:dyDescent="0.2">
      <c r="A52" s="99" t="s">
        <v>80</v>
      </c>
      <c r="B52" s="100" t="s">
        <v>144</v>
      </c>
      <c r="C52" s="143" t="s">
        <v>145</v>
      </c>
      <c r="D52" s="102" t="s">
        <v>121</v>
      </c>
      <c r="E52" s="103"/>
      <c r="F52" s="104"/>
      <c r="G52" s="105">
        <f t="shared" si="131"/>
        <v>0</v>
      </c>
      <c r="H52" s="103"/>
      <c r="I52" s="104"/>
      <c r="J52" s="105">
        <f t="shared" si="132"/>
        <v>0</v>
      </c>
      <c r="K52" s="103"/>
      <c r="L52" s="104"/>
      <c r="M52" s="105">
        <f t="shared" si="133"/>
        <v>0</v>
      </c>
      <c r="N52" s="103"/>
      <c r="O52" s="104"/>
      <c r="P52" s="105">
        <f t="shared" si="134"/>
        <v>0</v>
      </c>
      <c r="Q52" s="103"/>
      <c r="R52" s="104"/>
      <c r="S52" s="105">
        <f t="shared" si="135"/>
        <v>0</v>
      </c>
      <c r="T52" s="103"/>
      <c r="U52" s="104"/>
      <c r="V52" s="105">
        <f t="shared" si="136"/>
        <v>0</v>
      </c>
      <c r="W52" s="106">
        <f t="shared" si="137"/>
        <v>0</v>
      </c>
      <c r="X52" s="107">
        <f t="shared" si="138"/>
        <v>0</v>
      </c>
      <c r="Y52" s="107">
        <f t="shared" si="129"/>
        <v>0</v>
      </c>
      <c r="Z52" s="108" t="e">
        <f t="shared" si="130"/>
        <v>#DIV/0!</v>
      </c>
      <c r="AA52" s="109"/>
      <c r="AB52" s="24"/>
      <c r="AC52" s="24"/>
      <c r="AD52" s="24"/>
      <c r="AE52" s="24"/>
      <c r="AF52" s="24"/>
      <c r="AG52" s="24"/>
    </row>
    <row r="53" spans="1:33" ht="30" customHeight="1" x14ac:dyDescent="0.2">
      <c r="A53" s="110" t="s">
        <v>80</v>
      </c>
      <c r="B53" s="111" t="s">
        <v>146</v>
      </c>
      <c r="C53" s="141" t="s">
        <v>147</v>
      </c>
      <c r="D53" s="112" t="s">
        <v>121</v>
      </c>
      <c r="E53" s="113"/>
      <c r="F53" s="114"/>
      <c r="G53" s="115">
        <f t="shared" si="131"/>
        <v>0</v>
      </c>
      <c r="H53" s="113"/>
      <c r="I53" s="114"/>
      <c r="J53" s="115">
        <f t="shared" si="132"/>
        <v>0</v>
      </c>
      <c r="K53" s="113"/>
      <c r="L53" s="114"/>
      <c r="M53" s="115">
        <f t="shared" si="133"/>
        <v>0</v>
      </c>
      <c r="N53" s="113"/>
      <c r="O53" s="114"/>
      <c r="P53" s="115">
        <f t="shared" si="134"/>
        <v>0</v>
      </c>
      <c r="Q53" s="113"/>
      <c r="R53" s="114"/>
      <c r="S53" s="115">
        <f t="shared" si="135"/>
        <v>0</v>
      </c>
      <c r="T53" s="113"/>
      <c r="U53" s="114"/>
      <c r="V53" s="115">
        <f t="shared" si="136"/>
        <v>0</v>
      </c>
      <c r="W53" s="116">
        <f t="shared" si="137"/>
        <v>0</v>
      </c>
      <c r="X53" s="107">
        <f t="shared" si="138"/>
        <v>0</v>
      </c>
      <c r="Y53" s="107">
        <f t="shared" si="129"/>
        <v>0</v>
      </c>
      <c r="Z53" s="108" t="e">
        <f t="shared" si="130"/>
        <v>#DIV/0!</v>
      </c>
      <c r="AA53" s="117"/>
      <c r="AB53" s="24"/>
      <c r="AC53" s="24"/>
      <c r="AD53" s="24"/>
      <c r="AE53" s="24"/>
      <c r="AF53" s="24"/>
      <c r="AG53" s="24"/>
    </row>
    <row r="54" spans="1:33" ht="47.25" customHeight="1" x14ac:dyDescent="0.2">
      <c r="A54" s="89" t="s">
        <v>77</v>
      </c>
      <c r="B54" s="133" t="s">
        <v>148</v>
      </c>
      <c r="C54" s="118" t="s">
        <v>149</v>
      </c>
      <c r="D54" s="119"/>
      <c r="E54" s="120"/>
      <c r="F54" s="121"/>
      <c r="G54" s="122"/>
      <c r="H54" s="120"/>
      <c r="I54" s="121"/>
      <c r="J54" s="122"/>
      <c r="K54" s="120">
        <f>SUM(K55:K56)</f>
        <v>0</v>
      </c>
      <c r="L54" s="121"/>
      <c r="M54" s="122">
        <f t="shared" ref="M54:N54" si="139">SUM(M55:M56)</f>
        <v>0</v>
      </c>
      <c r="N54" s="120">
        <f t="shared" si="139"/>
        <v>0</v>
      </c>
      <c r="O54" s="121"/>
      <c r="P54" s="122">
        <f t="shared" ref="P54:Q54" si="140">SUM(P55:P56)</f>
        <v>0</v>
      </c>
      <c r="Q54" s="120">
        <f t="shared" si="140"/>
        <v>0</v>
      </c>
      <c r="R54" s="121"/>
      <c r="S54" s="122">
        <f t="shared" ref="S54:T54" si="141">SUM(S55:S56)</f>
        <v>0</v>
      </c>
      <c r="T54" s="120">
        <f t="shared" si="141"/>
        <v>0</v>
      </c>
      <c r="U54" s="121"/>
      <c r="V54" s="122">
        <f t="shared" ref="V54:X54" si="142">SUM(V55:V56)</f>
        <v>0</v>
      </c>
      <c r="W54" s="122">
        <f t="shared" si="142"/>
        <v>0</v>
      </c>
      <c r="X54" s="122">
        <f t="shared" si="142"/>
        <v>0</v>
      </c>
      <c r="Y54" s="122">
        <f t="shared" si="129"/>
        <v>0</v>
      </c>
      <c r="Z54" s="122" t="e">
        <f t="shared" si="130"/>
        <v>#DIV/0!</v>
      </c>
      <c r="AA54" s="124"/>
      <c r="AB54" s="22"/>
      <c r="AC54" s="22"/>
      <c r="AD54" s="22"/>
      <c r="AE54" s="22"/>
      <c r="AF54" s="22"/>
      <c r="AG54" s="22"/>
    </row>
    <row r="55" spans="1:33" ht="30" customHeight="1" x14ac:dyDescent="0.2">
      <c r="A55" s="99" t="s">
        <v>80</v>
      </c>
      <c r="B55" s="100" t="s">
        <v>150</v>
      </c>
      <c r="C55" s="143" t="s">
        <v>151</v>
      </c>
      <c r="D55" s="102" t="s">
        <v>152</v>
      </c>
      <c r="E55" s="175" t="s">
        <v>153</v>
      </c>
      <c r="F55" s="373"/>
      <c r="G55" s="374"/>
      <c r="H55" s="175" t="s">
        <v>153</v>
      </c>
      <c r="I55" s="373"/>
      <c r="J55" s="374"/>
      <c r="K55" s="103"/>
      <c r="L55" s="104"/>
      <c r="M55" s="105">
        <f t="shared" ref="M55:M56" si="143">K55*L55</f>
        <v>0</v>
      </c>
      <c r="N55" s="103"/>
      <c r="O55" s="104"/>
      <c r="P55" s="105">
        <f t="shared" ref="P55:P56" si="144">N55*O55</f>
        <v>0</v>
      </c>
      <c r="Q55" s="103"/>
      <c r="R55" s="104"/>
      <c r="S55" s="105">
        <f t="shared" ref="S55:S56" si="145">Q55*R55</f>
        <v>0</v>
      </c>
      <c r="T55" s="103"/>
      <c r="U55" s="104"/>
      <c r="V55" s="105">
        <f t="shared" ref="V55:V56" si="146">T55*U55</f>
        <v>0</v>
      </c>
      <c r="W55" s="116">
        <f t="shared" ref="W55:W56" si="147">G55+M55+S55</f>
        <v>0</v>
      </c>
      <c r="X55" s="107">
        <f t="shared" ref="X55:X56" si="148">J55+P55+V55</f>
        <v>0</v>
      </c>
      <c r="Y55" s="107">
        <f t="shared" si="129"/>
        <v>0</v>
      </c>
      <c r="Z55" s="108" t="e">
        <f t="shared" si="130"/>
        <v>#DIV/0!</v>
      </c>
      <c r="AA55" s="109"/>
      <c r="AB55" s="24"/>
      <c r="AC55" s="24"/>
      <c r="AD55" s="24"/>
      <c r="AE55" s="24"/>
      <c r="AF55" s="24"/>
      <c r="AG55" s="24"/>
    </row>
    <row r="56" spans="1:33" ht="30" customHeight="1" x14ac:dyDescent="0.2">
      <c r="A56" s="110" t="s">
        <v>80</v>
      </c>
      <c r="B56" s="111" t="s">
        <v>154</v>
      </c>
      <c r="C56" s="141" t="s">
        <v>155</v>
      </c>
      <c r="D56" s="112" t="s">
        <v>152</v>
      </c>
      <c r="E56" s="313"/>
      <c r="F56" s="375"/>
      <c r="G56" s="314"/>
      <c r="H56" s="313"/>
      <c r="I56" s="375"/>
      <c r="J56" s="314"/>
      <c r="K56" s="127"/>
      <c r="L56" s="128"/>
      <c r="M56" s="129">
        <f t="shared" si="143"/>
        <v>0</v>
      </c>
      <c r="N56" s="127"/>
      <c r="O56" s="128"/>
      <c r="P56" s="129">
        <f t="shared" si="144"/>
        <v>0</v>
      </c>
      <c r="Q56" s="127"/>
      <c r="R56" s="128"/>
      <c r="S56" s="129">
        <f t="shared" si="145"/>
        <v>0</v>
      </c>
      <c r="T56" s="127"/>
      <c r="U56" s="128"/>
      <c r="V56" s="129">
        <f t="shared" si="146"/>
        <v>0</v>
      </c>
      <c r="W56" s="116">
        <f t="shared" si="147"/>
        <v>0</v>
      </c>
      <c r="X56" s="107">
        <f t="shared" si="148"/>
        <v>0</v>
      </c>
      <c r="Y56" s="149">
        <f t="shared" si="129"/>
        <v>0</v>
      </c>
      <c r="Z56" s="108" t="e">
        <f t="shared" si="130"/>
        <v>#DIV/0!</v>
      </c>
      <c r="AA56" s="130"/>
      <c r="AB56" s="24"/>
      <c r="AC56" s="24"/>
      <c r="AD56" s="24"/>
      <c r="AE56" s="24"/>
      <c r="AF56" s="24"/>
      <c r="AG56" s="24"/>
    </row>
    <row r="57" spans="1:33" ht="30" customHeight="1" x14ac:dyDescent="0.2">
      <c r="A57" s="150" t="s">
        <v>156</v>
      </c>
      <c r="B57" s="151"/>
      <c r="C57" s="152"/>
      <c r="D57" s="153"/>
      <c r="E57" s="157">
        <f>E50</f>
        <v>0</v>
      </c>
      <c r="F57" s="172"/>
      <c r="G57" s="156">
        <f t="shared" ref="G57:H57" si="149">G50</f>
        <v>0</v>
      </c>
      <c r="H57" s="157">
        <f t="shared" si="149"/>
        <v>0</v>
      </c>
      <c r="I57" s="172"/>
      <c r="J57" s="156">
        <f>J50</f>
        <v>0</v>
      </c>
      <c r="K57" s="173">
        <f>K54+K50</f>
        <v>0</v>
      </c>
      <c r="L57" s="172"/>
      <c r="M57" s="156">
        <f t="shared" ref="M57:N57" si="150">M54+M50</f>
        <v>0</v>
      </c>
      <c r="N57" s="173">
        <f t="shared" si="150"/>
        <v>0</v>
      </c>
      <c r="O57" s="172"/>
      <c r="P57" s="156">
        <f t="shared" ref="P57:Q57" si="151">P54+P50</f>
        <v>0</v>
      </c>
      <c r="Q57" s="173">
        <f t="shared" si="151"/>
        <v>0</v>
      </c>
      <c r="R57" s="172"/>
      <c r="S57" s="156">
        <f t="shared" ref="S57:T57" si="152">S54+S50</f>
        <v>0</v>
      </c>
      <c r="T57" s="173">
        <f t="shared" si="152"/>
        <v>0</v>
      </c>
      <c r="U57" s="172"/>
      <c r="V57" s="156">
        <f t="shared" ref="V57:X57" si="153">V54+V50</f>
        <v>0</v>
      </c>
      <c r="W57" s="174">
        <f t="shared" si="153"/>
        <v>0</v>
      </c>
      <c r="X57" s="174">
        <f t="shared" si="153"/>
        <v>0</v>
      </c>
      <c r="Y57" s="174">
        <f t="shared" si="129"/>
        <v>0</v>
      </c>
      <c r="Z57" s="174" t="e">
        <f t="shared" si="130"/>
        <v>#DIV/0!</v>
      </c>
      <c r="AA57" s="161"/>
      <c r="AB57" s="24"/>
      <c r="AC57" s="24"/>
      <c r="AD57" s="24"/>
      <c r="AE57" s="6"/>
      <c r="AF57" s="6"/>
      <c r="AG57" s="6"/>
    </row>
    <row r="58" spans="1:33" ht="30" customHeight="1" x14ac:dyDescent="0.2">
      <c r="A58" s="162" t="s">
        <v>75</v>
      </c>
      <c r="B58" s="163">
        <v>4</v>
      </c>
      <c r="C58" s="164" t="s">
        <v>157</v>
      </c>
      <c r="D58" s="165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7"/>
      <c r="X58" s="87"/>
      <c r="Y58" s="166"/>
      <c r="Z58" s="87"/>
      <c r="AA58" s="88"/>
      <c r="AB58" s="6"/>
      <c r="AC58" s="6"/>
      <c r="AD58" s="6"/>
      <c r="AE58" s="6"/>
      <c r="AF58" s="6"/>
      <c r="AG58" s="6"/>
    </row>
    <row r="59" spans="1:33" ht="30" customHeight="1" x14ac:dyDescent="0.2">
      <c r="A59" s="89" t="s">
        <v>77</v>
      </c>
      <c r="B59" s="133" t="s">
        <v>158</v>
      </c>
      <c r="C59" s="176" t="s">
        <v>159</v>
      </c>
      <c r="D59" s="92"/>
      <c r="E59" s="93">
        <f>SUM(E60:E62)</f>
        <v>0</v>
      </c>
      <c r="F59" s="94"/>
      <c r="G59" s="95">
        <f t="shared" ref="G59:H59" si="154">SUM(G60:G62)</f>
        <v>0</v>
      </c>
      <c r="H59" s="93">
        <f t="shared" si="154"/>
        <v>0</v>
      </c>
      <c r="I59" s="94"/>
      <c r="J59" s="95">
        <f t="shared" ref="J59:K59" si="155">SUM(J60:J62)</f>
        <v>0</v>
      </c>
      <c r="K59" s="93">
        <f t="shared" si="155"/>
        <v>0</v>
      </c>
      <c r="L59" s="94"/>
      <c r="M59" s="95">
        <f t="shared" ref="M59:N59" si="156">SUM(M60:M62)</f>
        <v>0</v>
      </c>
      <c r="N59" s="93">
        <f t="shared" si="156"/>
        <v>0</v>
      </c>
      <c r="O59" s="94"/>
      <c r="P59" s="95">
        <f t="shared" ref="P59:Q59" si="157">SUM(P60:P62)</f>
        <v>0</v>
      </c>
      <c r="Q59" s="93">
        <f t="shared" si="157"/>
        <v>0</v>
      </c>
      <c r="R59" s="94"/>
      <c r="S59" s="95">
        <f t="shared" ref="S59:T59" si="158">SUM(S60:S62)</f>
        <v>0</v>
      </c>
      <c r="T59" s="93">
        <f t="shared" si="158"/>
        <v>0</v>
      </c>
      <c r="U59" s="94"/>
      <c r="V59" s="95">
        <f t="shared" ref="V59:X59" si="159">SUM(V60:V62)</f>
        <v>0</v>
      </c>
      <c r="W59" s="95">
        <f t="shared" si="159"/>
        <v>0</v>
      </c>
      <c r="X59" s="95">
        <f t="shared" si="159"/>
        <v>0</v>
      </c>
      <c r="Y59" s="177">
        <f t="shared" ref="Y59:Y79" si="160">W59-X59</f>
        <v>0</v>
      </c>
      <c r="Z59" s="97" t="e">
        <f t="shared" ref="Z59:Z79" si="161">Y59/W59</f>
        <v>#DIV/0!</v>
      </c>
      <c r="AA59" s="98"/>
      <c r="AB59" s="22"/>
      <c r="AC59" s="22"/>
      <c r="AD59" s="22"/>
      <c r="AE59" s="22"/>
      <c r="AF59" s="22"/>
      <c r="AG59" s="22"/>
    </row>
    <row r="60" spans="1:33" ht="30" customHeight="1" x14ac:dyDescent="0.2">
      <c r="A60" s="99" t="s">
        <v>80</v>
      </c>
      <c r="B60" s="100" t="s">
        <v>160</v>
      </c>
      <c r="C60" s="143" t="s">
        <v>161</v>
      </c>
      <c r="D60" s="178" t="s">
        <v>162</v>
      </c>
      <c r="E60" s="179"/>
      <c r="F60" s="180"/>
      <c r="G60" s="181">
        <f t="shared" ref="G60:G62" si="162">E60*F60</f>
        <v>0</v>
      </c>
      <c r="H60" s="179"/>
      <c r="I60" s="180"/>
      <c r="J60" s="181">
        <f t="shared" ref="J60:J62" si="163">H60*I60</f>
        <v>0</v>
      </c>
      <c r="K60" s="103"/>
      <c r="L60" s="180"/>
      <c r="M60" s="105">
        <f t="shared" ref="M60:M62" si="164">K60*L60</f>
        <v>0</v>
      </c>
      <c r="N60" s="103"/>
      <c r="O60" s="180"/>
      <c r="P60" s="105">
        <f t="shared" ref="P60:P62" si="165">N60*O60</f>
        <v>0</v>
      </c>
      <c r="Q60" s="103"/>
      <c r="R60" s="180"/>
      <c r="S60" s="105">
        <f t="shared" ref="S60:S62" si="166">Q60*R60</f>
        <v>0</v>
      </c>
      <c r="T60" s="103"/>
      <c r="U60" s="180"/>
      <c r="V60" s="105">
        <f t="shared" ref="V60:V62" si="167">T60*U60</f>
        <v>0</v>
      </c>
      <c r="W60" s="106">
        <f t="shared" ref="W60:W62" si="168">G60+M60+S60</f>
        <v>0</v>
      </c>
      <c r="X60" s="107">
        <f t="shared" ref="X60:X62" si="169">J60+P60+V60</f>
        <v>0</v>
      </c>
      <c r="Y60" s="107">
        <f t="shared" si="160"/>
        <v>0</v>
      </c>
      <c r="Z60" s="108" t="e">
        <f t="shared" si="161"/>
        <v>#DIV/0!</v>
      </c>
      <c r="AA60" s="109"/>
      <c r="AB60" s="24"/>
      <c r="AC60" s="24"/>
      <c r="AD60" s="24"/>
      <c r="AE60" s="24"/>
      <c r="AF60" s="24"/>
      <c r="AG60" s="24"/>
    </row>
    <row r="61" spans="1:33" ht="30" customHeight="1" x14ac:dyDescent="0.2">
      <c r="A61" s="99" t="s">
        <v>80</v>
      </c>
      <c r="B61" s="100" t="s">
        <v>163</v>
      </c>
      <c r="C61" s="143" t="s">
        <v>161</v>
      </c>
      <c r="D61" s="178" t="s">
        <v>162</v>
      </c>
      <c r="E61" s="179"/>
      <c r="F61" s="180"/>
      <c r="G61" s="181">
        <f t="shared" si="162"/>
        <v>0</v>
      </c>
      <c r="H61" s="179"/>
      <c r="I61" s="180"/>
      <c r="J61" s="181">
        <f t="shared" si="163"/>
        <v>0</v>
      </c>
      <c r="K61" s="103"/>
      <c r="L61" s="180"/>
      <c r="M61" s="105">
        <f t="shared" si="164"/>
        <v>0</v>
      </c>
      <c r="N61" s="103"/>
      <c r="O61" s="180"/>
      <c r="P61" s="105">
        <f t="shared" si="165"/>
        <v>0</v>
      </c>
      <c r="Q61" s="103"/>
      <c r="R61" s="180"/>
      <c r="S61" s="105">
        <f t="shared" si="166"/>
        <v>0</v>
      </c>
      <c r="T61" s="103"/>
      <c r="U61" s="180"/>
      <c r="V61" s="105">
        <f t="shared" si="167"/>
        <v>0</v>
      </c>
      <c r="W61" s="106">
        <f t="shared" si="168"/>
        <v>0</v>
      </c>
      <c r="X61" s="107">
        <f t="shared" si="169"/>
        <v>0</v>
      </c>
      <c r="Y61" s="107">
        <f t="shared" si="160"/>
        <v>0</v>
      </c>
      <c r="Z61" s="108" t="e">
        <f t="shared" si="161"/>
        <v>#DIV/0!</v>
      </c>
      <c r="AA61" s="109"/>
      <c r="AB61" s="24"/>
      <c r="AC61" s="24"/>
      <c r="AD61" s="24"/>
      <c r="AE61" s="24"/>
      <c r="AF61" s="24"/>
      <c r="AG61" s="24"/>
    </row>
    <row r="62" spans="1:33" ht="30" customHeight="1" x14ac:dyDescent="0.2">
      <c r="A62" s="125" t="s">
        <v>80</v>
      </c>
      <c r="B62" s="111" t="s">
        <v>164</v>
      </c>
      <c r="C62" s="141" t="s">
        <v>161</v>
      </c>
      <c r="D62" s="178" t="s">
        <v>162</v>
      </c>
      <c r="E62" s="182"/>
      <c r="F62" s="183"/>
      <c r="G62" s="184">
        <f t="shared" si="162"/>
        <v>0</v>
      </c>
      <c r="H62" s="182"/>
      <c r="I62" s="183"/>
      <c r="J62" s="184">
        <f t="shared" si="163"/>
        <v>0</v>
      </c>
      <c r="K62" s="113"/>
      <c r="L62" s="183"/>
      <c r="M62" s="115">
        <f t="shared" si="164"/>
        <v>0</v>
      </c>
      <c r="N62" s="113"/>
      <c r="O62" s="183"/>
      <c r="P62" s="115">
        <f t="shared" si="165"/>
        <v>0</v>
      </c>
      <c r="Q62" s="113"/>
      <c r="R62" s="183"/>
      <c r="S62" s="115">
        <f t="shared" si="166"/>
        <v>0</v>
      </c>
      <c r="T62" s="113"/>
      <c r="U62" s="183"/>
      <c r="V62" s="115">
        <f t="shared" si="167"/>
        <v>0</v>
      </c>
      <c r="W62" s="116">
        <f t="shared" si="168"/>
        <v>0</v>
      </c>
      <c r="X62" s="107">
        <f t="shared" si="169"/>
        <v>0</v>
      </c>
      <c r="Y62" s="107">
        <f t="shared" si="160"/>
        <v>0</v>
      </c>
      <c r="Z62" s="108" t="e">
        <f t="shared" si="161"/>
        <v>#DIV/0!</v>
      </c>
      <c r="AA62" s="117"/>
      <c r="AB62" s="24"/>
      <c r="AC62" s="24"/>
      <c r="AD62" s="24"/>
      <c r="AE62" s="24"/>
      <c r="AF62" s="24"/>
      <c r="AG62" s="24"/>
    </row>
    <row r="63" spans="1:33" ht="30" customHeight="1" x14ac:dyDescent="0.2">
      <c r="A63" s="89" t="s">
        <v>77</v>
      </c>
      <c r="B63" s="133" t="s">
        <v>165</v>
      </c>
      <c r="C63" s="131" t="s">
        <v>166</v>
      </c>
      <c r="D63" s="119"/>
      <c r="E63" s="120">
        <f>SUM(E64:E66)</f>
        <v>0</v>
      </c>
      <c r="F63" s="121"/>
      <c r="G63" s="122">
        <f t="shared" ref="G63:H63" si="170">SUM(G64:G66)</f>
        <v>0</v>
      </c>
      <c r="H63" s="120">
        <f t="shared" si="170"/>
        <v>0</v>
      </c>
      <c r="I63" s="121"/>
      <c r="J63" s="122">
        <f t="shared" ref="J63:K63" si="171">SUM(J64:J66)</f>
        <v>0</v>
      </c>
      <c r="K63" s="120">
        <f t="shared" si="171"/>
        <v>0</v>
      </c>
      <c r="L63" s="121"/>
      <c r="M63" s="122">
        <f t="shared" ref="M63:N63" si="172">SUM(M64:M66)</f>
        <v>0</v>
      </c>
      <c r="N63" s="120">
        <f t="shared" si="172"/>
        <v>0</v>
      </c>
      <c r="O63" s="121"/>
      <c r="P63" s="122">
        <f t="shared" ref="P63:Q63" si="173">SUM(P64:P66)</f>
        <v>0</v>
      </c>
      <c r="Q63" s="120">
        <f t="shared" si="173"/>
        <v>0</v>
      </c>
      <c r="R63" s="121"/>
      <c r="S63" s="122">
        <f t="shared" ref="S63:T63" si="174">SUM(S64:S66)</f>
        <v>0</v>
      </c>
      <c r="T63" s="120">
        <f t="shared" si="174"/>
        <v>0</v>
      </c>
      <c r="U63" s="121"/>
      <c r="V63" s="122">
        <f t="shared" ref="V63:X63" si="175">SUM(V64:V66)</f>
        <v>0</v>
      </c>
      <c r="W63" s="122">
        <f t="shared" si="175"/>
        <v>0</v>
      </c>
      <c r="X63" s="122">
        <f t="shared" si="175"/>
        <v>0</v>
      </c>
      <c r="Y63" s="122">
        <f t="shared" si="160"/>
        <v>0</v>
      </c>
      <c r="Z63" s="122" t="e">
        <f t="shared" si="161"/>
        <v>#DIV/0!</v>
      </c>
      <c r="AA63" s="124"/>
      <c r="AB63" s="22"/>
      <c r="AC63" s="22"/>
      <c r="AD63" s="22"/>
      <c r="AE63" s="22"/>
      <c r="AF63" s="22"/>
      <c r="AG63" s="22"/>
    </row>
    <row r="64" spans="1:33" ht="30" customHeight="1" x14ac:dyDescent="0.2">
      <c r="A64" s="99" t="s">
        <v>80</v>
      </c>
      <c r="B64" s="100" t="s">
        <v>167</v>
      </c>
      <c r="C64" s="185" t="s">
        <v>168</v>
      </c>
      <c r="D64" s="186" t="s">
        <v>169</v>
      </c>
      <c r="E64" s="103"/>
      <c r="F64" s="104"/>
      <c r="G64" s="105">
        <f t="shared" ref="G64:G66" si="176">E64*F64</f>
        <v>0</v>
      </c>
      <c r="H64" s="103"/>
      <c r="I64" s="104"/>
      <c r="J64" s="105">
        <f t="shared" ref="J64:J66" si="177">H64*I64</f>
        <v>0</v>
      </c>
      <c r="K64" s="103"/>
      <c r="L64" s="104"/>
      <c r="M64" s="105">
        <f t="shared" ref="M64:M66" si="178">K64*L64</f>
        <v>0</v>
      </c>
      <c r="N64" s="103"/>
      <c r="O64" s="104"/>
      <c r="P64" s="105">
        <f t="shared" ref="P64:P66" si="179">N64*O64</f>
        <v>0</v>
      </c>
      <c r="Q64" s="103"/>
      <c r="R64" s="104"/>
      <c r="S64" s="105">
        <f t="shared" ref="S64:S66" si="180">Q64*R64</f>
        <v>0</v>
      </c>
      <c r="T64" s="103"/>
      <c r="U64" s="104"/>
      <c r="V64" s="105">
        <f t="shared" ref="V64:V66" si="181">T64*U64</f>
        <v>0</v>
      </c>
      <c r="W64" s="106">
        <f t="shared" ref="W64:W66" si="182">G64+M64+S64</f>
        <v>0</v>
      </c>
      <c r="X64" s="107">
        <f t="shared" ref="X64:X66" si="183">J64+P64+V64</f>
        <v>0</v>
      </c>
      <c r="Y64" s="107">
        <f t="shared" si="160"/>
        <v>0</v>
      </c>
      <c r="Z64" s="108" t="e">
        <f t="shared" si="161"/>
        <v>#DIV/0!</v>
      </c>
      <c r="AA64" s="109"/>
      <c r="AB64" s="24"/>
      <c r="AC64" s="24"/>
      <c r="AD64" s="24"/>
      <c r="AE64" s="24"/>
      <c r="AF64" s="24"/>
      <c r="AG64" s="24"/>
    </row>
    <row r="65" spans="1:33" ht="30" customHeight="1" x14ac:dyDescent="0.2">
      <c r="A65" s="99" t="s">
        <v>80</v>
      </c>
      <c r="B65" s="100" t="s">
        <v>170</v>
      </c>
      <c r="C65" s="185" t="s">
        <v>143</v>
      </c>
      <c r="D65" s="186" t="s">
        <v>169</v>
      </c>
      <c r="E65" s="103"/>
      <c r="F65" s="104"/>
      <c r="G65" s="105">
        <f t="shared" si="176"/>
        <v>0</v>
      </c>
      <c r="H65" s="103"/>
      <c r="I65" s="104"/>
      <c r="J65" s="105">
        <f t="shared" si="177"/>
        <v>0</v>
      </c>
      <c r="K65" s="103"/>
      <c r="L65" s="104"/>
      <c r="M65" s="105">
        <f t="shared" si="178"/>
        <v>0</v>
      </c>
      <c r="N65" s="103"/>
      <c r="O65" s="104"/>
      <c r="P65" s="105">
        <f t="shared" si="179"/>
        <v>0</v>
      </c>
      <c r="Q65" s="103"/>
      <c r="R65" s="104"/>
      <c r="S65" s="105">
        <f t="shared" si="180"/>
        <v>0</v>
      </c>
      <c r="T65" s="103"/>
      <c r="U65" s="104"/>
      <c r="V65" s="105">
        <f t="shared" si="181"/>
        <v>0</v>
      </c>
      <c r="W65" s="106">
        <f t="shared" si="182"/>
        <v>0</v>
      </c>
      <c r="X65" s="107">
        <f t="shared" si="183"/>
        <v>0</v>
      </c>
      <c r="Y65" s="107">
        <f t="shared" si="160"/>
        <v>0</v>
      </c>
      <c r="Z65" s="108" t="e">
        <f t="shared" si="161"/>
        <v>#DIV/0!</v>
      </c>
      <c r="AA65" s="109"/>
      <c r="AB65" s="24"/>
      <c r="AC65" s="24"/>
      <c r="AD65" s="24"/>
      <c r="AE65" s="24"/>
      <c r="AF65" s="24"/>
      <c r="AG65" s="24"/>
    </row>
    <row r="66" spans="1:33" ht="30" customHeight="1" x14ac:dyDescent="0.2">
      <c r="A66" s="110" t="s">
        <v>80</v>
      </c>
      <c r="B66" s="132" t="s">
        <v>171</v>
      </c>
      <c r="C66" s="187" t="s">
        <v>145</v>
      </c>
      <c r="D66" s="186" t="s">
        <v>169</v>
      </c>
      <c r="E66" s="113"/>
      <c r="F66" s="114"/>
      <c r="G66" s="115">
        <f t="shared" si="176"/>
        <v>0</v>
      </c>
      <c r="H66" s="113"/>
      <c r="I66" s="114"/>
      <c r="J66" s="115">
        <f t="shared" si="177"/>
        <v>0</v>
      </c>
      <c r="K66" s="113"/>
      <c r="L66" s="114"/>
      <c r="M66" s="115">
        <f t="shared" si="178"/>
        <v>0</v>
      </c>
      <c r="N66" s="113"/>
      <c r="O66" s="114"/>
      <c r="P66" s="115">
        <f t="shared" si="179"/>
        <v>0</v>
      </c>
      <c r="Q66" s="113"/>
      <c r="R66" s="114"/>
      <c r="S66" s="115">
        <f t="shared" si="180"/>
        <v>0</v>
      </c>
      <c r="T66" s="113"/>
      <c r="U66" s="114"/>
      <c r="V66" s="115">
        <f t="shared" si="181"/>
        <v>0</v>
      </c>
      <c r="W66" s="116">
        <f t="shared" si="182"/>
        <v>0</v>
      </c>
      <c r="X66" s="107">
        <f t="shared" si="183"/>
        <v>0</v>
      </c>
      <c r="Y66" s="107">
        <f t="shared" si="160"/>
        <v>0</v>
      </c>
      <c r="Z66" s="108" t="e">
        <f t="shared" si="161"/>
        <v>#DIV/0!</v>
      </c>
      <c r="AA66" s="117"/>
      <c r="AB66" s="24"/>
      <c r="AC66" s="24"/>
      <c r="AD66" s="24"/>
      <c r="AE66" s="24"/>
      <c r="AF66" s="24"/>
      <c r="AG66" s="24"/>
    </row>
    <row r="67" spans="1:33" ht="30" customHeight="1" x14ac:dyDescent="0.2">
      <c r="A67" s="89" t="s">
        <v>77</v>
      </c>
      <c r="B67" s="133" t="s">
        <v>172</v>
      </c>
      <c r="C67" s="131" t="s">
        <v>173</v>
      </c>
      <c r="D67" s="119"/>
      <c r="E67" s="120">
        <f>SUM(E68:E70)</f>
        <v>0</v>
      </c>
      <c r="F67" s="121"/>
      <c r="G67" s="122">
        <f t="shared" ref="G67:H67" si="184">SUM(G68:G70)</f>
        <v>0</v>
      </c>
      <c r="H67" s="120">
        <f t="shared" si="184"/>
        <v>0</v>
      </c>
      <c r="I67" s="121"/>
      <c r="J67" s="122">
        <f t="shared" ref="J67:K67" si="185">SUM(J68:J70)</f>
        <v>0</v>
      </c>
      <c r="K67" s="120">
        <f t="shared" si="185"/>
        <v>0</v>
      </c>
      <c r="L67" s="121"/>
      <c r="M67" s="122">
        <f t="shared" ref="M67:N67" si="186">SUM(M68:M70)</f>
        <v>0</v>
      </c>
      <c r="N67" s="120">
        <f t="shared" si="186"/>
        <v>0</v>
      </c>
      <c r="O67" s="121"/>
      <c r="P67" s="122">
        <f t="shared" ref="P67:Q67" si="187">SUM(P68:P70)</f>
        <v>0</v>
      </c>
      <c r="Q67" s="120">
        <f t="shared" si="187"/>
        <v>0</v>
      </c>
      <c r="R67" s="121"/>
      <c r="S67" s="122">
        <f t="shared" ref="S67:T67" si="188">SUM(S68:S70)</f>
        <v>0</v>
      </c>
      <c r="T67" s="120">
        <f t="shared" si="188"/>
        <v>0</v>
      </c>
      <c r="U67" s="121"/>
      <c r="V67" s="122">
        <f t="shared" ref="V67:X67" si="189">SUM(V68:V70)</f>
        <v>0</v>
      </c>
      <c r="W67" s="122">
        <f t="shared" si="189"/>
        <v>0</v>
      </c>
      <c r="X67" s="122">
        <f t="shared" si="189"/>
        <v>0</v>
      </c>
      <c r="Y67" s="122">
        <f t="shared" si="160"/>
        <v>0</v>
      </c>
      <c r="Z67" s="122" t="e">
        <f t="shared" si="161"/>
        <v>#DIV/0!</v>
      </c>
      <c r="AA67" s="124"/>
      <c r="AB67" s="22"/>
      <c r="AC67" s="22"/>
      <c r="AD67" s="22"/>
      <c r="AE67" s="22"/>
      <c r="AF67" s="22"/>
      <c r="AG67" s="22"/>
    </row>
    <row r="68" spans="1:33" ht="30" customHeight="1" x14ac:dyDescent="0.2">
      <c r="A68" s="99" t="s">
        <v>80</v>
      </c>
      <c r="B68" s="100" t="s">
        <v>174</v>
      </c>
      <c r="C68" s="185" t="s">
        <v>175</v>
      </c>
      <c r="D68" s="186" t="s">
        <v>176</v>
      </c>
      <c r="E68" s="103"/>
      <c r="F68" s="104"/>
      <c r="G68" s="105">
        <f t="shared" ref="G68:G70" si="190">E68*F68</f>
        <v>0</v>
      </c>
      <c r="H68" s="103"/>
      <c r="I68" s="104"/>
      <c r="J68" s="105">
        <f t="shared" ref="J68:J70" si="191">H68*I68</f>
        <v>0</v>
      </c>
      <c r="K68" s="103"/>
      <c r="L68" s="104"/>
      <c r="M68" s="105">
        <f t="shared" ref="M68:M70" si="192">K68*L68</f>
        <v>0</v>
      </c>
      <c r="N68" s="103"/>
      <c r="O68" s="104"/>
      <c r="P68" s="105">
        <f t="shared" ref="P68:P70" si="193">N68*O68</f>
        <v>0</v>
      </c>
      <c r="Q68" s="103"/>
      <c r="R68" s="104"/>
      <c r="S68" s="105">
        <f t="shared" ref="S68:S70" si="194">Q68*R68</f>
        <v>0</v>
      </c>
      <c r="T68" s="103"/>
      <c r="U68" s="104"/>
      <c r="V68" s="105">
        <f t="shared" ref="V68:V70" si="195">T68*U68</f>
        <v>0</v>
      </c>
      <c r="W68" s="106">
        <f t="shared" ref="W68:W70" si="196">G68+M68+S68</f>
        <v>0</v>
      </c>
      <c r="X68" s="107">
        <f t="shared" ref="X68:X70" si="197">J68+P68+V68</f>
        <v>0</v>
      </c>
      <c r="Y68" s="107">
        <f t="shared" si="160"/>
        <v>0</v>
      </c>
      <c r="Z68" s="108" t="e">
        <f t="shared" si="161"/>
        <v>#DIV/0!</v>
      </c>
      <c r="AA68" s="109"/>
      <c r="AB68" s="24"/>
      <c r="AC68" s="24"/>
      <c r="AD68" s="24"/>
      <c r="AE68" s="24"/>
      <c r="AF68" s="24"/>
      <c r="AG68" s="24"/>
    </row>
    <row r="69" spans="1:33" ht="30" customHeight="1" x14ac:dyDescent="0.2">
      <c r="A69" s="99" t="s">
        <v>80</v>
      </c>
      <c r="B69" s="100" t="s">
        <v>177</v>
      </c>
      <c r="C69" s="185" t="s">
        <v>178</v>
      </c>
      <c r="D69" s="186" t="s">
        <v>176</v>
      </c>
      <c r="E69" s="103"/>
      <c r="F69" s="104"/>
      <c r="G69" s="105">
        <f t="shared" si="190"/>
        <v>0</v>
      </c>
      <c r="H69" s="103"/>
      <c r="I69" s="104"/>
      <c r="J69" s="105">
        <f t="shared" si="191"/>
        <v>0</v>
      </c>
      <c r="K69" s="103"/>
      <c r="L69" s="104"/>
      <c r="M69" s="105">
        <f t="shared" si="192"/>
        <v>0</v>
      </c>
      <c r="N69" s="103"/>
      <c r="O69" s="104"/>
      <c r="P69" s="105">
        <f t="shared" si="193"/>
        <v>0</v>
      </c>
      <c r="Q69" s="103"/>
      <c r="R69" s="104"/>
      <c r="S69" s="105">
        <f t="shared" si="194"/>
        <v>0</v>
      </c>
      <c r="T69" s="103"/>
      <c r="U69" s="104"/>
      <c r="V69" s="105">
        <f t="shared" si="195"/>
        <v>0</v>
      </c>
      <c r="W69" s="106">
        <f t="shared" si="196"/>
        <v>0</v>
      </c>
      <c r="X69" s="107">
        <f t="shared" si="197"/>
        <v>0</v>
      </c>
      <c r="Y69" s="107">
        <f t="shared" si="160"/>
        <v>0</v>
      </c>
      <c r="Z69" s="108" t="e">
        <f t="shared" si="161"/>
        <v>#DIV/0!</v>
      </c>
      <c r="AA69" s="109"/>
      <c r="AB69" s="24"/>
      <c r="AC69" s="24"/>
      <c r="AD69" s="24"/>
      <c r="AE69" s="24"/>
      <c r="AF69" s="24"/>
      <c r="AG69" s="24"/>
    </row>
    <row r="70" spans="1:33" ht="30" customHeight="1" x14ac:dyDescent="0.2">
      <c r="A70" s="110" t="s">
        <v>80</v>
      </c>
      <c r="B70" s="132" t="s">
        <v>179</v>
      </c>
      <c r="C70" s="187" t="s">
        <v>180</v>
      </c>
      <c r="D70" s="188" t="s">
        <v>176</v>
      </c>
      <c r="E70" s="113"/>
      <c r="F70" s="114"/>
      <c r="G70" s="115">
        <f t="shared" si="190"/>
        <v>0</v>
      </c>
      <c r="H70" s="113"/>
      <c r="I70" s="114"/>
      <c r="J70" s="115">
        <f t="shared" si="191"/>
        <v>0</v>
      </c>
      <c r="K70" s="113"/>
      <c r="L70" s="114"/>
      <c r="M70" s="115">
        <f t="shared" si="192"/>
        <v>0</v>
      </c>
      <c r="N70" s="113"/>
      <c r="O70" s="114"/>
      <c r="P70" s="115">
        <f t="shared" si="193"/>
        <v>0</v>
      </c>
      <c r="Q70" s="113"/>
      <c r="R70" s="114"/>
      <c r="S70" s="115">
        <f t="shared" si="194"/>
        <v>0</v>
      </c>
      <c r="T70" s="113"/>
      <c r="U70" s="114"/>
      <c r="V70" s="115">
        <f t="shared" si="195"/>
        <v>0</v>
      </c>
      <c r="W70" s="116">
        <f t="shared" si="196"/>
        <v>0</v>
      </c>
      <c r="X70" s="107">
        <f t="shared" si="197"/>
        <v>0</v>
      </c>
      <c r="Y70" s="107">
        <f t="shared" si="160"/>
        <v>0</v>
      </c>
      <c r="Z70" s="108" t="e">
        <f t="shared" si="161"/>
        <v>#DIV/0!</v>
      </c>
      <c r="AA70" s="117"/>
      <c r="AB70" s="24"/>
      <c r="AC70" s="24"/>
      <c r="AD70" s="24"/>
      <c r="AE70" s="24"/>
      <c r="AF70" s="24"/>
      <c r="AG70" s="24"/>
    </row>
    <row r="71" spans="1:33" ht="30" customHeight="1" x14ac:dyDescent="0.2">
      <c r="A71" s="89" t="s">
        <v>77</v>
      </c>
      <c r="B71" s="133" t="s">
        <v>181</v>
      </c>
      <c r="C71" s="131" t="s">
        <v>182</v>
      </c>
      <c r="D71" s="119"/>
      <c r="E71" s="120">
        <f>SUM(E72:E74)</f>
        <v>0</v>
      </c>
      <c r="F71" s="121"/>
      <c r="G71" s="122">
        <f t="shared" ref="G71:H71" si="198">SUM(G72:G74)</f>
        <v>0</v>
      </c>
      <c r="H71" s="120">
        <f t="shared" si="198"/>
        <v>0</v>
      </c>
      <c r="I71" s="121"/>
      <c r="J71" s="122">
        <f t="shared" ref="J71:K71" si="199">SUM(J72:J74)</f>
        <v>0</v>
      </c>
      <c r="K71" s="120">
        <f t="shared" si="199"/>
        <v>0</v>
      </c>
      <c r="L71" s="121"/>
      <c r="M71" s="122">
        <f t="shared" ref="M71:N71" si="200">SUM(M72:M74)</f>
        <v>0</v>
      </c>
      <c r="N71" s="120">
        <f t="shared" si="200"/>
        <v>0</v>
      </c>
      <c r="O71" s="121"/>
      <c r="P71" s="122">
        <f t="shared" ref="P71:Q71" si="201">SUM(P72:P74)</f>
        <v>0</v>
      </c>
      <c r="Q71" s="120">
        <f t="shared" si="201"/>
        <v>0</v>
      </c>
      <c r="R71" s="121"/>
      <c r="S71" s="122">
        <f t="shared" ref="S71:T71" si="202">SUM(S72:S74)</f>
        <v>0</v>
      </c>
      <c r="T71" s="120">
        <f t="shared" si="202"/>
        <v>0</v>
      </c>
      <c r="U71" s="121"/>
      <c r="V71" s="122">
        <f t="shared" ref="V71:X71" si="203">SUM(V72:V74)</f>
        <v>0</v>
      </c>
      <c r="W71" s="122">
        <f t="shared" si="203"/>
        <v>0</v>
      </c>
      <c r="X71" s="122">
        <f t="shared" si="203"/>
        <v>0</v>
      </c>
      <c r="Y71" s="122">
        <f t="shared" si="160"/>
        <v>0</v>
      </c>
      <c r="Z71" s="122" t="e">
        <f t="shared" si="161"/>
        <v>#DIV/0!</v>
      </c>
      <c r="AA71" s="124"/>
      <c r="AB71" s="22"/>
      <c r="AC71" s="22"/>
      <c r="AD71" s="22"/>
      <c r="AE71" s="22"/>
      <c r="AF71" s="22"/>
      <c r="AG71" s="22"/>
    </row>
    <row r="72" spans="1:33" ht="30" customHeight="1" x14ac:dyDescent="0.2">
      <c r="A72" s="99" t="s">
        <v>80</v>
      </c>
      <c r="B72" s="100" t="s">
        <v>183</v>
      </c>
      <c r="C72" s="143" t="s">
        <v>184</v>
      </c>
      <c r="D72" s="186" t="s">
        <v>121</v>
      </c>
      <c r="E72" s="103"/>
      <c r="F72" s="104"/>
      <c r="G72" s="105">
        <f t="shared" ref="G72:G74" si="204">E72*F72</f>
        <v>0</v>
      </c>
      <c r="H72" s="103"/>
      <c r="I72" s="104"/>
      <c r="J72" s="105">
        <f t="shared" ref="J72:J74" si="205">H72*I72</f>
        <v>0</v>
      </c>
      <c r="K72" s="103"/>
      <c r="L72" s="104"/>
      <c r="M72" s="105">
        <f t="shared" ref="M72:M74" si="206">K72*L72</f>
        <v>0</v>
      </c>
      <c r="N72" s="103"/>
      <c r="O72" s="104"/>
      <c r="P72" s="105">
        <f t="shared" ref="P72:P74" si="207">N72*O72</f>
        <v>0</v>
      </c>
      <c r="Q72" s="103"/>
      <c r="R72" s="104"/>
      <c r="S72" s="105">
        <f t="shared" ref="S72:S74" si="208">Q72*R72</f>
        <v>0</v>
      </c>
      <c r="T72" s="103"/>
      <c r="U72" s="104"/>
      <c r="V72" s="105">
        <f t="shared" ref="V72:V74" si="209">T72*U72</f>
        <v>0</v>
      </c>
      <c r="W72" s="106">
        <f t="shared" ref="W72:W74" si="210">G72+M72+S72</f>
        <v>0</v>
      </c>
      <c r="X72" s="107">
        <f t="shared" ref="X72:X74" si="211">J72+P72+V72</f>
        <v>0</v>
      </c>
      <c r="Y72" s="107">
        <f t="shared" si="160"/>
        <v>0</v>
      </c>
      <c r="Z72" s="108" t="e">
        <f t="shared" si="161"/>
        <v>#DIV/0!</v>
      </c>
      <c r="AA72" s="109"/>
      <c r="AB72" s="24"/>
      <c r="AC72" s="24"/>
      <c r="AD72" s="24"/>
      <c r="AE72" s="24"/>
      <c r="AF72" s="24"/>
      <c r="AG72" s="24"/>
    </row>
    <row r="73" spans="1:33" ht="30" customHeight="1" x14ac:dyDescent="0.2">
      <c r="A73" s="99" t="s">
        <v>80</v>
      </c>
      <c r="B73" s="100" t="s">
        <v>185</v>
      </c>
      <c r="C73" s="143" t="s">
        <v>184</v>
      </c>
      <c r="D73" s="186" t="s">
        <v>121</v>
      </c>
      <c r="E73" s="103"/>
      <c r="F73" s="104"/>
      <c r="G73" s="105">
        <f t="shared" si="204"/>
        <v>0</v>
      </c>
      <c r="H73" s="103"/>
      <c r="I73" s="104"/>
      <c r="J73" s="105">
        <f t="shared" si="205"/>
        <v>0</v>
      </c>
      <c r="K73" s="103"/>
      <c r="L73" s="104"/>
      <c r="M73" s="105">
        <f t="shared" si="206"/>
        <v>0</v>
      </c>
      <c r="N73" s="103"/>
      <c r="O73" s="104"/>
      <c r="P73" s="105">
        <f t="shared" si="207"/>
        <v>0</v>
      </c>
      <c r="Q73" s="103"/>
      <c r="R73" s="104"/>
      <c r="S73" s="105">
        <f t="shared" si="208"/>
        <v>0</v>
      </c>
      <c r="T73" s="103"/>
      <c r="U73" s="104"/>
      <c r="V73" s="105">
        <f t="shared" si="209"/>
        <v>0</v>
      </c>
      <c r="W73" s="106">
        <f t="shared" si="210"/>
        <v>0</v>
      </c>
      <c r="X73" s="107">
        <f t="shared" si="211"/>
        <v>0</v>
      </c>
      <c r="Y73" s="107">
        <f t="shared" si="160"/>
        <v>0</v>
      </c>
      <c r="Z73" s="108" t="e">
        <f t="shared" si="161"/>
        <v>#DIV/0!</v>
      </c>
      <c r="AA73" s="109"/>
      <c r="AB73" s="24"/>
      <c r="AC73" s="24"/>
      <c r="AD73" s="24"/>
      <c r="AE73" s="24"/>
      <c r="AF73" s="24"/>
      <c r="AG73" s="24"/>
    </row>
    <row r="74" spans="1:33" ht="30" customHeight="1" x14ac:dyDescent="0.2">
      <c r="A74" s="110" t="s">
        <v>80</v>
      </c>
      <c r="B74" s="111" t="s">
        <v>186</v>
      </c>
      <c r="C74" s="141" t="s">
        <v>184</v>
      </c>
      <c r="D74" s="188" t="s">
        <v>121</v>
      </c>
      <c r="E74" s="113"/>
      <c r="F74" s="114"/>
      <c r="G74" s="115">
        <f t="shared" si="204"/>
        <v>0</v>
      </c>
      <c r="H74" s="113"/>
      <c r="I74" s="114"/>
      <c r="J74" s="115">
        <f t="shared" si="205"/>
        <v>0</v>
      </c>
      <c r="K74" s="113"/>
      <c r="L74" s="114"/>
      <c r="M74" s="115">
        <f t="shared" si="206"/>
        <v>0</v>
      </c>
      <c r="N74" s="113"/>
      <c r="O74" s="114"/>
      <c r="P74" s="115">
        <f t="shared" si="207"/>
        <v>0</v>
      </c>
      <c r="Q74" s="113"/>
      <c r="R74" s="114"/>
      <c r="S74" s="115">
        <f t="shared" si="208"/>
        <v>0</v>
      </c>
      <c r="T74" s="113"/>
      <c r="U74" s="114"/>
      <c r="V74" s="115">
        <f t="shared" si="209"/>
        <v>0</v>
      </c>
      <c r="W74" s="116">
        <f t="shared" si="210"/>
        <v>0</v>
      </c>
      <c r="X74" s="107">
        <f t="shared" si="211"/>
        <v>0</v>
      </c>
      <c r="Y74" s="107">
        <f t="shared" si="160"/>
        <v>0</v>
      </c>
      <c r="Z74" s="108" t="e">
        <f t="shared" si="161"/>
        <v>#DIV/0!</v>
      </c>
      <c r="AA74" s="117"/>
      <c r="AB74" s="24"/>
      <c r="AC74" s="24"/>
      <c r="AD74" s="24"/>
      <c r="AE74" s="24"/>
      <c r="AF74" s="24"/>
      <c r="AG74" s="24"/>
    </row>
    <row r="75" spans="1:33" ht="30" customHeight="1" x14ac:dyDescent="0.2">
      <c r="A75" s="89" t="s">
        <v>77</v>
      </c>
      <c r="B75" s="133" t="s">
        <v>187</v>
      </c>
      <c r="C75" s="131" t="s">
        <v>188</v>
      </c>
      <c r="D75" s="119"/>
      <c r="E75" s="120">
        <f>SUM(E76:E78)</f>
        <v>0</v>
      </c>
      <c r="F75" s="121"/>
      <c r="G75" s="122">
        <f t="shared" ref="G75:H75" si="212">SUM(G76:G78)</f>
        <v>0</v>
      </c>
      <c r="H75" s="120">
        <f t="shared" si="212"/>
        <v>0</v>
      </c>
      <c r="I75" s="121"/>
      <c r="J75" s="122">
        <f t="shared" ref="J75:K75" si="213">SUM(J76:J78)</f>
        <v>0</v>
      </c>
      <c r="K75" s="120">
        <f t="shared" si="213"/>
        <v>0</v>
      </c>
      <c r="L75" s="121"/>
      <c r="M75" s="122">
        <f t="shared" ref="M75:N75" si="214">SUM(M76:M78)</f>
        <v>0</v>
      </c>
      <c r="N75" s="120">
        <f t="shared" si="214"/>
        <v>0</v>
      </c>
      <c r="O75" s="121"/>
      <c r="P75" s="122">
        <f t="shared" ref="P75:Q75" si="215">SUM(P76:P78)</f>
        <v>0</v>
      </c>
      <c r="Q75" s="120">
        <f t="shared" si="215"/>
        <v>0</v>
      </c>
      <c r="R75" s="121"/>
      <c r="S75" s="122">
        <f t="shared" ref="S75:T75" si="216">SUM(S76:S78)</f>
        <v>0</v>
      </c>
      <c r="T75" s="120">
        <f t="shared" si="216"/>
        <v>0</v>
      </c>
      <c r="U75" s="121"/>
      <c r="V75" s="122">
        <f t="shared" ref="V75:X75" si="217">SUM(V76:V78)</f>
        <v>0</v>
      </c>
      <c r="W75" s="122">
        <f t="shared" si="217"/>
        <v>0</v>
      </c>
      <c r="X75" s="122">
        <f t="shared" si="217"/>
        <v>0</v>
      </c>
      <c r="Y75" s="122">
        <f t="shared" si="160"/>
        <v>0</v>
      </c>
      <c r="Z75" s="122" t="e">
        <f t="shared" si="161"/>
        <v>#DIV/0!</v>
      </c>
      <c r="AA75" s="124"/>
      <c r="AB75" s="22"/>
      <c r="AC75" s="22"/>
      <c r="AD75" s="22"/>
      <c r="AE75" s="22"/>
      <c r="AF75" s="22"/>
      <c r="AG75" s="22"/>
    </row>
    <row r="76" spans="1:33" ht="30" customHeight="1" x14ac:dyDescent="0.2">
      <c r="A76" s="99" t="s">
        <v>80</v>
      </c>
      <c r="B76" s="100" t="s">
        <v>189</v>
      </c>
      <c r="C76" s="143" t="s">
        <v>184</v>
      </c>
      <c r="D76" s="186" t="s">
        <v>121</v>
      </c>
      <c r="E76" s="103"/>
      <c r="F76" s="104"/>
      <c r="G76" s="105">
        <f t="shared" ref="G76:G78" si="218">E76*F76</f>
        <v>0</v>
      </c>
      <c r="H76" s="103"/>
      <c r="I76" s="104"/>
      <c r="J76" s="105">
        <f t="shared" ref="J76:J78" si="219">H76*I76</f>
        <v>0</v>
      </c>
      <c r="K76" s="103"/>
      <c r="L76" s="104"/>
      <c r="M76" s="105">
        <f t="shared" ref="M76:M78" si="220">K76*L76</f>
        <v>0</v>
      </c>
      <c r="N76" s="103"/>
      <c r="O76" s="104"/>
      <c r="P76" s="105">
        <f t="shared" ref="P76:P78" si="221">N76*O76</f>
        <v>0</v>
      </c>
      <c r="Q76" s="103"/>
      <c r="R76" s="104"/>
      <c r="S76" s="105">
        <f t="shared" ref="S76:S78" si="222">Q76*R76</f>
        <v>0</v>
      </c>
      <c r="T76" s="103"/>
      <c r="U76" s="104"/>
      <c r="V76" s="105">
        <f t="shared" ref="V76:V78" si="223">T76*U76</f>
        <v>0</v>
      </c>
      <c r="W76" s="106">
        <f t="shared" ref="W76:W78" si="224">G76+M76+S76</f>
        <v>0</v>
      </c>
      <c r="X76" s="107">
        <f t="shared" ref="X76:X78" si="225">J76+P76+V76</f>
        <v>0</v>
      </c>
      <c r="Y76" s="107">
        <f t="shared" si="160"/>
        <v>0</v>
      </c>
      <c r="Z76" s="108" t="e">
        <f t="shared" si="161"/>
        <v>#DIV/0!</v>
      </c>
      <c r="AA76" s="109"/>
      <c r="AB76" s="24"/>
      <c r="AC76" s="24"/>
      <c r="AD76" s="24"/>
      <c r="AE76" s="24"/>
      <c r="AF76" s="24"/>
      <c r="AG76" s="24"/>
    </row>
    <row r="77" spans="1:33" ht="30" customHeight="1" x14ac:dyDescent="0.2">
      <c r="A77" s="99" t="s">
        <v>80</v>
      </c>
      <c r="B77" s="100" t="s">
        <v>190</v>
      </c>
      <c r="C77" s="143" t="s">
        <v>184</v>
      </c>
      <c r="D77" s="186" t="s">
        <v>121</v>
      </c>
      <c r="E77" s="103"/>
      <c r="F77" s="104"/>
      <c r="G77" s="105">
        <f t="shared" si="218"/>
        <v>0</v>
      </c>
      <c r="H77" s="103"/>
      <c r="I77" s="104"/>
      <c r="J77" s="105">
        <f t="shared" si="219"/>
        <v>0</v>
      </c>
      <c r="K77" s="103"/>
      <c r="L77" s="104"/>
      <c r="M77" s="105">
        <f t="shared" si="220"/>
        <v>0</v>
      </c>
      <c r="N77" s="103"/>
      <c r="O77" s="104"/>
      <c r="P77" s="105">
        <f t="shared" si="221"/>
        <v>0</v>
      </c>
      <c r="Q77" s="103"/>
      <c r="R77" s="104"/>
      <c r="S77" s="105">
        <f t="shared" si="222"/>
        <v>0</v>
      </c>
      <c r="T77" s="103"/>
      <c r="U77" s="104"/>
      <c r="V77" s="105">
        <f t="shared" si="223"/>
        <v>0</v>
      </c>
      <c r="W77" s="106">
        <f t="shared" si="224"/>
        <v>0</v>
      </c>
      <c r="X77" s="107">
        <f t="shared" si="225"/>
        <v>0</v>
      </c>
      <c r="Y77" s="107">
        <f t="shared" si="160"/>
        <v>0</v>
      </c>
      <c r="Z77" s="108" t="e">
        <f t="shared" si="161"/>
        <v>#DIV/0!</v>
      </c>
      <c r="AA77" s="109"/>
      <c r="AB77" s="24"/>
      <c r="AC77" s="24"/>
      <c r="AD77" s="24"/>
      <c r="AE77" s="24"/>
      <c r="AF77" s="24"/>
      <c r="AG77" s="24"/>
    </row>
    <row r="78" spans="1:33" ht="30" customHeight="1" x14ac:dyDescent="0.2">
      <c r="A78" s="110" t="s">
        <v>80</v>
      </c>
      <c r="B78" s="132" t="s">
        <v>191</v>
      </c>
      <c r="C78" s="141" t="s">
        <v>184</v>
      </c>
      <c r="D78" s="188" t="s">
        <v>121</v>
      </c>
      <c r="E78" s="113"/>
      <c r="F78" s="114"/>
      <c r="G78" s="115">
        <f t="shared" si="218"/>
        <v>0</v>
      </c>
      <c r="H78" s="113"/>
      <c r="I78" s="114"/>
      <c r="J78" s="115">
        <f t="shared" si="219"/>
        <v>0</v>
      </c>
      <c r="K78" s="113"/>
      <c r="L78" s="114"/>
      <c r="M78" s="115">
        <f t="shared" si="220"/>
        <v>0</v>
      </c>
      <c r="N78" s="113"/>
      <c r="O78" s="114"/>
      <c r="P78" s="115">
        <f t="shared" si="221"/>
        <v>0</v>
      </c>
      <c r="Q78" s="113"/>
      <c r="R78" s="114"/>
      <c r="S78" s="115">
        <f t="shared" si="222"/>
        <v>0</v>
      </c>
      <c r="T78" s="113"/>
      <c r="U78" s="114"/>
      <c r="V78" s="115">
        <f t="shared" si="223"/>
        <v>0</v>
      </c>
      <c r="W78" s="116">
        <f t="shared" si="224"/>
        <v>0</v>
      </c>
      <c r="X78" s="107">
        <f t="shared" si="225"/>
        <v>0</v>
      </c>
      <c r="Y78" s="149">
        <f t="shared" si="160"/>
        <v>0</v>
      </c>
      <c r="Z78" s="108" t="e">
        <f t="shared" si="161"/>
        <v>#DIV/0!</v>
      </c>
      <c r="AA78" s="117"/>
      <c r="AB78" s="24"/>
      <c r="AC78" s="24"/>
      <c r="AD78" s="24"/>
      <c r="AE78" s="24"/>
      <c r="AF78" s="24"/>
      <c r="AG78" s="24"/>
    </row>
    <row r="79" spans="1:33" ht="30" customHeight="1" x14ac:dyDescent="0.2">
      <c r="A79" s="150" t="s">
        <v>192</v>
      </c>
      <c r="B79" s="151"/>
      <c r="C79" s="152"/>
      <c r="D79" s="153"/>
      <c r="E79" s="157">
        <f>E75+E71+E67+E63+E59</f>
        <v>0</v>
      </c>
      <c r="F79" s="172"/>
      <c r="G79" s="156">
        <f t="shared" ref="G79:H79" si="226">G75+G71+G67+G63+G59</f>
        <v>0</v>
      </c>
      <c r="H79" s="157">
        <f t="shared" si="226"/>
        <v>0</v>
      </c>
      <c r="I79" s="172"/>
      <c r="J79" s="156">
        <f t="shared" ref="J79:K79" si="227">J75+J71+J67+J63+J59</f>
        <v>0</v>
      </c>
      <c r="K79" s="173">
        <f t="shared" si="227"/>
        <v>0</v>
      </c>
      <c r="L79" s="172"/>
      <c r="M79" s="156">
        <f t="shared" ref="M79:N79" si="228">M75+M71+M67+M63+M59</f>
        <v>0</v>
      </c>
      <c r="N79" s="173">
        <f t="shared" si="228"/>
        <v>0</v>
      </c>
      <c r="O79" s="172"/>
      <c r="P79" s="156">
        <f t="shared" ref="P79:Q79" si="229">P75+P71+P67+P63+P59</f>
        <v>0</v>
      </c>
      <c r="Q79" s="173">
        <f t="shared" si="229"/>
        <v>0</v>
      </c>
      <c r="R79" s="172"/>
      <c r="S79" s="156">
        <f t="shared" ref="S79:T79" si="230">S75+S71+S67+S63+S59</f>
        <v>0</v>
      </c>
      <c r="T79" s="173">
        <f t="shared" si="230"/>
        <v>0</v>
      </c>
      <c r="U79" s="172"/>
      <c r="V79" s="156">
        <f t="shared" ref="V79:X79" si="231">V75+V71+V67+V63+V59</f>
        <v>0</v>
      </c>
      <c r="W79" s="174">
        <f t="shared" si="231"/>
        <v>0</v>
      </c>
      <c r="X79" s="189">
        <f t="shared" si="231"/>
        <v>0</v>
      </c>
      <c r="Y79" s="190">
        <f t="shared" si="160"/>
        <v>0</v>
      </c>
      <c r="Z79" s="190" t="e">
        <f t="shared" si="161"/>
        <v>#DIV/0!</v>
      </c>
      <c r="AA79" s="161"/>
      <c r="AB79" s="6"/>
      <c r="AC79" s="6"/>
      <c r="AD79" s="6"/>
      <c r="AE79" s="6"/>
      <c r="AF79" s="6"/>
      <c r="AG79" s="6"/>
    </row>
    <row r="80" spans="1:33" ht="30" customHeight="1" x14ac:dyDescent="0.2">
      <c r="A80" s="191" t="s">
        <v>75</v>
      </c>
      <c r="B80" s="192">
        <v>5</v>
      </c>
      <c r="C80" s="193" t="s">
        <v>193</v>
      </c>
      <c r="D80" s="85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7"/>
      <c r="X80" s="87"/>
      <c r="Y80" s="194"/>
      <c r="Z80" s="87"/>
      <c r="AA80" s="88"/>
      <c r="AB80" s="6"/>
      <c r="AC80" s="6"/>
      <c r="AD80" s="6"/>
      <c r="AE80" s="6"/>
      <c r="AF80" s="6"/>
      <c r="AG80" s="6"/>
    </row>
    <row r="81" spans="1:33" ht="30" customHeight="1" x14ac:dyDescent="0.2">
      <c r="A81" s="89" t="s">
        <v>77</v>
      </c>
      <c r="B81" s="133" t="s">
        <v>194</v>
      </c>
      <c r="C81" s="118" t="s">
        <v>195</v>
      </c>
      <c r="D81" s="119"/>
      <c r="E81" s="120">
        <f>SUM(E82:E84)</f>
        <v>0</v>
      </c>
      <c r="F81" s="121"/>
      <c r="G81" s="122">
        <f t="shared" ref="G81:H81" si="232">SUM(G82:G84)</f>
        <v>0</v>
      </c>
      <c r="H81" s="120">
        <f t="shared" si="232"/>
        <v>0</v>
      </c>
      <c r="I81" s="121"/>
      <c r="J81" s="122">
        <f t="shared" ref="J81:K81" si="233">SUM(J82:J84)</f>
        <v>0</v>
      </c>
      <c r="K81" s="120">
        <f t="shared" si="233"/>
        <v>0</v>
      </c>
      <c r="L81" s="121"/>
      <c r="M81" s="122">
        <f t="shared" ref="M81:N81" si="234">SUM(M82:M84)</f>
        <v>0</v>
      </c>
      <c r="N81" s="120">
        <f t="shared" si="234"/>
        <v>0</v>
      </c>
      <c r="O81" s="121"/>
      <c r="P81" s="122">
        <f t="shared" ref="P81:Q81" si="235">SUM(P82:P84)</f>
        <v>0</v>
      </c>
      <c r="Q81" s="120">
        <f t="shared" si="235"/>
        <v>0</v>
      </c>
      <c r="R81" s="121"/>
      <c r="S81" s="122">
        <f t="shared" ref="S81:T81" si="236">SUM(S82:S84)</f>
        <v>0</v>
      </c>
      <c r="T81" s="120">
        <f t="shared" si="236"/>
        <v>0</v>
      </c>
      <c r="U81" s="121"/>
      <c r="V81" s="122">
        <f t="shared" ref="V81:X81" si="237">SUM(V82:V84)</f>
        <v>0</v>
      </c>
      <c r="W81" s="195">
        <f t="shared" si="237"/>
        <v>0</v>
      </c>
      <c r="X81" s="195">
        <f t="shared" si="237"/>
        <v>0</v>
      </c>
      <c r="Y81" s="195">
        <f t="shared" ref="Y81:Y93" si="238">W81-X81</f>
        <v>0</v>
      </c>
      <c r="Z81" s="97" t="e">
        <f t="shared" ref="Z81:Z93" si="239">Y81/W81</f>
        <v>#DIV/0!</v>
      </c>
      <c r="AA81" s="124"/>
      <c r="AB81" s="24"/>
      <c r="AC81" s="24"/>
      <c r="AD81" s="24"/>
      <c r="AE81" s="24"/>
      <c r="AF81" s="24"/>
      <c r="AG81" s="24"/>
    </row>
    <row r="82" spans="1:33" ht="30" customHeight="1" x14ac:dyDescent="0.2">
      <c r="A82" s="99" t="s">
        <v>80</v>
      </c>
      <c r="B82" s="100" t="s">
        <v>196</v>
      </c>
      <c r="C82" s="196" t="s">
        <v>197</v>
      </c>
      <c r="D82" s="186" t="s">
        <v>198</v>
      </c>
      <c r="E82" s="103"/>
      <c r="F82" s="104"/>
      <c r="G82" s="105">
        <f t="shared" ref="G82:G84" si="240">E82*F82</f>
        <v>0</v>
      </c>
      <c r="H82" s="103"/>
      <c r="I82" s="104"/>
      <c r="J82" s="105">
        <f t="shared" ref="J82:J84" si="241">H82*I82</f>
        <v>0</v>
      </c>
      <c r="K82" s="103"/>
      <c r="L82" s="104"/>
      <c r="M82" s="105">
        <f t="shared" ref="M82:M84" si="242">K82*L82</f>
        <v>0</v>
      </c>
      <c r="N82" s="103"/>
      <c r="O82" s="104"/>
      <c r="P82" s="105">
        <f t="shared" ref="P82:P84" si="243">N82*O82</f>
        <v>0</v>
      </c>
      <c r="Q82" s="103"/>
      <c r="R82" s="104"/>
      <c r="S82" s="105">
        <f t="shared" ref="S82:S84" si="244">Q82*R82</f>
        <v>0</v>
      </c>
      <c r="T82" s="103"/>
      <c r="U82" s="104"/>
      <c r="V82" s="105">
        <f t="shared" ref="V82:V84" si="245">T82*U82</f>
        <v>0</v>
      </c>
      <c r="W82" s="106">
        <f t="shared" ref="W82:W84" si="246">G82+M82+S82</f>
        <v>0</v>
      </c>
      <c r="X82" s="107">
        <f t="shared" ref="X82:X84" si="247">J82+P82+V82</f>
        <v>0</v>
      </c>
      <c r="Y82" s="107">
        <f t="shared" si="238"/>
        <v>0</v>
      </c>
      <c r="Z82" s="108" t="e">
        <f t="shared" si="239"/>
        <v>#DIV/0!</v>
      </c>
      <c r="AA82" s="109"/>
      <c r="AB82" s="24"/>
      <c r="AC82" s="24"/>
      <c r="AD82" s="24"/>
      <c r="AE82" s="24"/>
      <c r="AF82" s="24"/>
      <c r="AG82" s="24"/>
    </row>
    <row r="83" spans="1:33" ht="30" customHeight="1" x14ac:dyDescent="0.2">
      <c r="A83" s="99" t="s">
        <v>80</v>
      </c>
      <c r="B83" s="100" t="s">
        <v>199</v>
      </c>
      <c r="C83" s="196" t="s">
        <v>197</v>
      </c>
      <c r="D83" s="186" t="s">
        <v>198</v>
      </c>
      <c r="E83" s="103"/>
      <c r="F83" s="104"/>
      <c r="G83" s="105">
        <f t="shared" si="240"/>
        <v>0</v>
      </c>
      <c r="H83" s="103"/>
      <c r="I83" s="104"/>
      <c r="J83" s="105">
        <f t="shared" si="241"/>
        <v>0</v>
      </c>
      <c r="K83" s="103"/>
      <c r="L83" s="104"/>
      <c r="M83" s="105">
        <f t="shared" si="242"/>
        <v>0</v>
      </c>
      <c r="N83" s="103"/>
      <c r="O83" s="104"/>
      <c r="P83" s="105">
        <f t="shared" si="243"/>
        <v>0</v>
      </c>
      <c r="Q83" s="103"/>
      <c r="R83" s="104"/>
      <c r="S83" s="105">
        <f t="shared" si="244"/>
        <v>0</v>
      </c>
      <c r="T83" s="103"/>
      <c r="U83" s="104"/>
      <c r="V83" s="105">
        <f t="shared" si="245"/>
        <v>0</v>
      </c>
      <c r="W83" s="106">
        <f t="shared" si="246"/>
        <v>0</v>
      </c>
      <c r="X83" s="107">
        <f t="shared" si="247"/>
        <v>0</v>
      </c>
      <c r="Y83" s="107">
        <f t="shared" si="238"/>
        <v>0</v>
      </c>
      <c r="Z83" s="108" t="e">
        <f t="shared" si="239"/>
        <v>#DIV/0!</v>
      </c>
      <c r="AA83" s="109"/>
      <c r="AB83" s="24"/>
      <c r="AC83" s="24"/>
      <c r="AD83" s="24"/>
      <c r="AE83" s="24"/>
      <c r="AF83" s="24"/>
      <c r="AG83" s="24"/>
    </row>
    <row r="84" spans="1:33" ht="30" customHeight="1" x14ac:dyDescent="0.2">
      <c r="A84" s="110" t="s">
        <v>80</v>
      </c>
      <c r="B84" s="111" t="s">
        <v>200</v>
      </c>
      <c r="C84" s="196" t="s">
        <v>197</v>
      </c>
      <c r="D84" s="188" t="s">
        <v>198</v>
      </c>
      <c r="E84" s="113"/>
      <c r="F84" s="114"/>
      <c r="G84" s="115">
        <f t="shared" si="240"/>
        <v>0</v>
      </c>
      <c r="H84" s="113"/>
      <c r="I84" s="114"/>
      <c r="J84" s="115">
        <f t="shared" si="241"/>
        <v>0</v>
      </c>
      <c r="K84" s="113"/>
      <c r="L84" s="114"/>
      <c r="M84" s="115">
        <f t="shared" si="242"/>
        <v>0</v>
      </c>
      <c r="N84" s="113"/>
      <c r="O84" s="114"/>
      <c r="P84" s="115">
        <f t="shared" si="243"/>
        <v>0</v>
      </c>
      <c r="Q84" s="113"/>
      <c r="R84" s="114"/>
      <c r="S84" s="115">
        <f t="shared" si="244"/>
        <v>0</v>
      </c>
      <c r="T84" s="113"/>
      <c r="U84" s="114"/>
      <c r="V84" s="115">
        <f t="shared" si="245"/>
        <v>0</v>
      </c>
      <c r="W84" s="116">
        <f t="shared" si="246"/>
        <v>0</v>
      </c>
      <c r="X84" s="107">
        <f t="shared" si="247"/>
        <v>0</v>
      </c>
      <c r="Y84" s="107">
        <f t="shared" si="238"/>
        <v>0</v>
      </c>
      <c r="Z84" s="108" t="e">
        <f t="shared" si="239"/>
        <v>#DIV/0!</v>
      </c>
      <c r="AA84" s="117"/>
      <c r="AB84" s="24"/>
      <c r="AC84" s="24"/>
      <c r="AD84" s="24"/>
      <c r="AE84" s="24"/>
      <c r="AF84" s="24"/>
      <c r="AG84" s="24"/>
    </row>
    <row r="85" spans="1:33" ht="30" customHeight="1" x14ac:dyDescent="0.2">
      <c r="A85" s="89" t="s">
        <v>77</v>
      </c>
      <c r="B85" s="133" t="s">
        <v>201</v>
      </c>
      <c r="C85" s="118" t="s">
        <v>202</v>
      </c>
      <c r="D85" s="197"/>
      <c r="E85" s="198">
        <f>SUM(E86:E88)</f>
        <v>0</v>
      </c>
      <c r="F85" s="121"/>
      <c r="G85" s="122">
        <f t="shared" ref="G85:H85" si="248">SUM(G86:G88)</f>
        <v>0</v>
      </c>
      <c r="H85" s="198">
        <f t="shared" si="248"/>
        <v>0</v>
      </c>
      <c r="I85" s="121"/>
      <c r="J85" s="122">
        <f t="shared" ref="J85:K85" si="249">SUM(J86:J88)</f>
        <v>0</v>
      </c>
      <c r="K85" s="198">
        <f t="shared" si="249"/>
        <v>0</v>
      </c>
      <c r="L85" s="121"/>
      <c r="M85" s="122">
        <f t="shared" ref="M85:N85" si="250">SUM(M86:M88)</f>
        <v>0</v>
      </c>
      <c r="N85" s="198">
        <f t="shared" si="250"/>
        <v>0</v>
      </c>
      <c r="O85" s="121"/>
      <c r="P85" s="122">
        <f t="shared" ref="P85:Q85" si="251">SUM(P86:P88)</f>
        <v>0</v>
      </c>
      <c r="Q85" s="198">
        <f t="shared" si="251"/>
        <v>0</v>
      </c>
      <c r="R85" s="121"/>
      <c r="S85" s="122">
        <f t="shared" ref="S85:T85" si="252">SUM(S86:S88)</f>
        <v>0</v>
      </c>
      <c r="T85" s="198">
        <f t="shared" si="252"/>
        <v>0</v>
      </c>
      <c r="U85" s="121"/>
      <c r="V85" s="122">
        <f t="shared" ref="V85:X85" si="253">SUM(V86:V88)</f>
        <v>0</v>
      </c>
      <c r="W85" s="195">
        <f t="shared" si="253"/>
        <v>0</v>
      </c>
      <c r="X85" s="195">
        <f t="shared" si="253"/>
        <v>0</v>
      </c>
      <c r="Y85" s="195">
        <f t="shared" si="238"/>
        <v>0</v>
      </c>
      <c r="Z85" s="195" t="e">
        <f t="shared" si="239"/>
        <v>#DIV/0!</v>
      </c>
      <c r="AA85" s="124"/>
      <c r="AB85" s="24"/>
      <c r="AC85" s="24"/>
      <c r="AD85" s="24"/>
      <c r="AE85" s="24"/>
      <c r="AF85" s="24"/>
      <c r="AG85" s="24"/>
    </row>
    <row r="86" spans="1:33" ht="30" customHeight="1" x14ac:dyDescent="0.2">
      <c r="A86" s="99" t="s">
        <v>80</v>
      </c>
      <c r="B86" s="100" t="s">
        <v>203</v>
      </c>
      <c r="C86" s="196" t="s">
        <v>204</v>
      </c>
      <c r="D86" s="199" t="s">
        <v>121</v>
      </c>
      <c r="E86" s="103"/>
      <c r="F86" s="104"/>
      <c r="G86" s="105">
        <f t="shared" ref="G86:G88" si="254">E86*F86</f>
        <v>0</v>
      </c>
      <c r="H86" s="103"/>
      <c r="I86" s="104"/>
      <c r="J86" s="105">
        <f t="shared" ref="J86:J88" si="255">H86*I86</f>
        <v>0</v>
      </c>
      <c r="K86" s="103"/>
      <c r="L86" s="104"/>
      <c r="M86" s="105">
        <f t="shared" ref="M86:M88" si="256">K86*L86</f>
        <v>0</v>
      </c>
      <c r="N86" s="103"/>
      <c r="O86" s="104"/>
      <c r="P86" s="105">
        <f t="shared" ref="P86:P88" si="257">N86*O86</f>
        <v>0</v>
      </c>
      <c r="Q86" s="103"/>
      <c r="R86" s="104"/>
      <c r="S86" s="105">
        <f t="shared" ref="S86:S88" si="258">Q86*R86</f>
        <v>0</v>
      </c>
      <c r="T86" s="103"/>
      <c r="U86" s="104"/>
      <c r="V86" s="105">
        <f t="shared" ref="V86:V88" si="259">T86*U86</f>
        <v>0</v>
      </c>
      <c r="W86" s="106">
        <f t="shared" ref="W86:W88" si="260">G86+M86+S86</f>
        <v>0</v>
      </c>
      <c r="X86" s="107">
        <f t="shared" ref="X86:X88" si="261">J86+P86+V86</f>
        <v>0</v>
      </c>
      <c r="Y86" s="107">
        <f t="shared" si="238"/>
        <v>0</v>
      </c>
      <c r="Z86" s="108" t="e">
        <f t="shared" si="239"/>
        <v>#DIV/0!</v>
      </c>
      <c r="AA86" s="109"/>
      <c r="AB86" s="24"/>
      <c r="AC86" s="24"/>
      <c r="AD86" s="24"/>
      <c r="AE86" s="24"/>
      <c r="AF86" s="24"/>
      <c r="AG86" s="24"/>
    </row>
    <row r="87" spans="1:33" ht="30" customHeight="1" x14ac:dyDescent="0.2">
      <c r="A87" s="99" t="s">
        <v>80</v>
      </c>
      <c r="B87" s="100" t="s">
        <v>205</v>
      </c>
      <c r="C87" s="143" t="s">
        <v>204</v>
      </c>
      <c r="D87" s="186" t="s">
        <v>121</v>
      </c>
      <c r="E87" s="103"/>
      <c r="F87" s="104"/>
      <c r="G87" s="105">
        <f t="shared" si="254"/>
        <v>0</v>
      </c>
      <c r="H87" s="103"/>
      <c r="I87" s="104"/>
      <c r="J87" s="105">
        <f t="shared" si="255"/>
        <v>0</v>
      </c>
      <c r="K87" s="103"/>
      <c r="L87" s="104"/>
      <c r="M87" s="105">
        <f t="shared" si="256"/>
        <v>0</v>
      </c>
      <c r="N87" s="103"/>
      <c r="O87" s="104"/>
      <c r="P87" s="105">
        <f t="shared" si="257"/>
        <v>0</v>
      </c>
      <c r="Q87" s="103"/>
      <c r="R87" s="104"/>
      <c r="S87" s="105">
        <f t="shared" si="258"/>
        <v>0</v>
      </c>
      <c r="T87" s="103"/>
      <c r="U87" s="104"/>
      <c r="V87" s="105">
        <f t="shared" si="259"/>
        <v>0</v>
      </c>
      <c r="W87" s="106">
        <f t="shared" si="260"/>
        <v>0</v>
      </c>
      <c r="X87" s="107">
        <f t="shared" si="261"/>
        <v>0</v>
      </c>
      <c r="Y87" s="107">
        <f t="shared" si="238"/>
        <v>0</v>
      </c>
      <c r="Z87" s="108" t="e">
        <f t="shared" si="239"/>
        <v>#DIV/0!</v>
      </c>
      <c r="AA87" s="109"/>
      <c r="AB87" s="24"/>
      <c r="AC87" s="24"/>
      <c r="AD87" s="24"/>
      <c r="AE87" s="24"/>
      <c r="AF87" s="24"/>
      <c r="AG87" s="24"/>
    </row>
    <row r="88" spans="1:33" ht="30" customHeight="1" x14ac:dyDescent="0.2">
      <c r="A88" s="110" t="s">
        <v>80</v>
      </c>
      <c r="B88" s="111" t="s">
        <v>206</v>
      </c>
      <c r="C88" s="141" t="s">
        <v>204</v>
      </c>
      <c r="D88" s="188" t="s">
        <v>121</v>
      </c>
      <c r="E88" s="113"/>
      <c r="F88" s="114"/>
      <c r="G88" s="115">
        <f t="shared" si="254"/>
        <v>0</v>
      </c>
      <c r="H88" s="113"/>
      <c r="I88" s="114"/>
      <c r="J88" s="115">
        <f t="shared" si="255"/>
        <v>0</v>
      </c>
      <c r="K88" s="113"/>
      <c r="L88" s="114"/>
      <c r="M88" s="115">
        <f t="shared" si="256"/>
        <v>0</v>
      </c>
      <c r="N88" s="113"/>
      <c r="O88" s="114"/>
      <c r="P88" s="115">
        <f t="shared" si="257"/>
        <v>0</v>
      </c>
      <c r="Q88" s="113"/>
      <c r="R88" s="114"/>
      <c r="S88" s="115">
        <f t="shared" si="258"/>
        <v>0</v>
      </c>
      <c r="T88" s="113"/>
      <c r="U88" s="114"/>
      <c r="V88" s="115">
        <f t="shared" si="259"/>
        <v>0</v>
      </c>
      <c r="W88" s="116">
        <f t="shared" si="260"/>
        <v>0</v>
      </c>
      <c r="X88" s="107">
        <f t="shared" si="261"/>
        <v>0</v>
      </c>
      <c r="Y88" s="107">
        <f t="shared" si="238"/>
        <v>0</v>
      </c>
      <c r="Z88" s="108" t="e">
        <f t="shared" si="239"/>
        <v>#DIV/0!</v>
      </c>
      <c r="AA88" s="117"/>
      <c r="AB88" s="24"/>
      <c r="AC88" s="24"/>
      <c r="AD88" s="24"/>
      <c r="AE88" s="24"/>
      <c r="AF88" s="24"/>
      <c r="AG88" s="24"/>
    </row>
    <row r="89" spans="1:33" ht="30" customHeight="1" x14ac:dyDescent="0.2">
      <c r="A89" s="89" t="s">
        <v>77</v>
      </c>
      <c r="B89" s="133" t="s">
        <v>207</v>
      </c>
      <c r="C89" s="200" t="s">
        <v>208</v>
      </c>
      <c r="D89" s="201"/>
      <c r="E89" s="198">
        <f>SUM(E90:E92)</f>
        <v>0</v>
      </c>
      <c r="F89" s="121"/>
      <c r="G89" s="122">
        <f t="shared" ref="G89:H89" si="262">SUM(G90:G92)</f>
        <v>0</v>
      </c>
      <c r="H89" s="198">
        <f t="shared" si="262"/>
        <v>0</v>
      </c>
      <c r="I89" s="121"/>
      <c r="J89" s="122">
        <f t="shared" ref="J89:K89" si="263">SUM(J90:J92)</f>
        <v>0</v>
      </c>
      <c r="K89" s="198">
        <f t="shared" si="263"/>
        <v>0</v>
      </c>
      <c r="L89" s="121"/>
      <c r="M89" s="122">
        <f t="shared" ref="M89:N89" si="264">SUM(M90:M92)</f>
        <v>0</v>
      </c>
      <c r="N89" s="198">
        <f t="shared" si="264"/>
        <v>0</v>
      </c>
      <c r="O89" s="121"/>
      <c r="P89" s="122">
        <f t="shared" ref="P89:Q89" si="265">SUM(P90:P92)</f>
        <v>0</v>
      </c>
      <c r="Q89" s="198">
        <f t="shared" si="265"/>
        <v>0</v>
      </c>
      <c r="R89" s="121"/>
      <c r="S89" s="122">
        <f t="shared" ref="S89:T89" si="266">SUM(S90:S92)</f>
        <v>0</v>
      </c>
      <c r="T89" s="198">
        <f t="shared" si="266"/>
        <v>0</v>
      </c>
      <c r="U89" s="121"/>
      <c r="V89" s="122">
        <f t="shared" ref="V89:X89" si="267">SUM(V90:V92)</f>
        <v>0</v>
      </c>
      <c r="W89" s="195">
        <f t="shared" si="267"/>
        <v>0</v>
      </c>
      <c r="X89" s="195">
        <f t="shared" si="267"/>
        <v>0</v>
      </c>
      <c r="Y89" s="195">
        <f t="shared" si="238"/>
        <v>0</v>
      </c>
      <c r="Z89" s="195" t="e">
        <f t="shared" si="239"/>
        <v>#DIV/0!</v>
      </c>
      <c r="AA89" s="124"/>
      <c r="AB89" s="24"/>
      <c r="AC89" s="24"/>
      <c r="AD89" s="24"/>
      <c r="AE89" s="24"/>
      <c r="AF89" s="24"/>
      <c r="AG89" s="24"/>
    </row>
    <row r="90" spans="1:33" ht="30" customHeight="1" x14ac:dyDescent="0.2">
      <c r="A90" s="99" t="s">
        <v>80</v>
      </c>
      <c r="B90" s="100" t="s">
        <v>209</v>
      </c>
      <c r="C90" s="202" t="s">
        <v>127</v>
      </c>
      <c r="D90" s="203" t="s">
        <v>128</v>
      </c>
      <c r="E90" s="103"/>
      <c r="F90" s="104"/>
      <c r="G90" s="105">
        <f t="shared" ref="G90:G92" si="268">E90*F90</f>
        <v>0</v>
      </c>
      <c r="H90" s="103"/>
      <c r="I90" s="104"/>
      <c r="J90" s="105">
        <f t="shared" ref="J90:J92" si="269">H90*I90</f>
        <v>0</v>
      </c>
      <c r="K90" s="103"/>
      <c r="L90" s="104"/>
      <c r="M90" s="105">
        <f t="shared" ref="M90:M92" si="270">K90*L90</f>
        <v>0</v>
      </c>
      <c r="N90" s="103"/>
      <c r="O90" s="104"/>
      <c r="P90" s="105">
        <f t="shared" ref="P90:P92" si="271">N90*O90</f>
        <v>0</v>
      </c>
      <c r="Q90" s="103"/>
      <c r="R90" s="104"/>
      <c r="S90" s="105">
        <f t="shared" ref="S90:S92" si="272">Q90*R90</f>
        <v>0</v>
      </c>
      <c r="T90" s="103"/>
      <c r="U90" s="104"/>
      <c r="V90" s="105">
        <f t="shared" ref="V90:V92" si="273">T90*U90</f>
        <v>0</v>
      </c>
      <c r="W90" s="106">
        <f t="shared" ref="W90:W92" si="274">G90+M90+S90</f>
        <v>0</v>
      </c>
      <c r="X90" s="107">
        <f t="shared" ref="X90:X92" si="275">J90+P90+V90</f>
        <v>0</v>
      </c>
      <c r="Y90" s="107">
        <f t="shared" si="238"/>
        <v>0</v>
      </c>
      <c r="Z90" s="108" t="e">
        <f t="shared" si="239"/>
        <v>#DIV/0!</v>
      </c>
      <c r="AA90" s="109"/>
      <c r="AB90" s="23"/>
      <c r="AC90" s="24"/>
      <c r="AD90" s="24"/>
      <c r="AE90" s="24"/>
      <c r="AF90" s="24"/>
      <c r="AG90" s="24"/>
    </row>
    <row r="91" spans="1:33" ht="30" customHeight="1" x14ac:dyDescent="0.2">
      <c r="A91" s="99" t="s">
        <v>80</v>
      </c>
      <c r="B91" s="100" t="s">
        <v>210</v>
      </c>
      <c r="C91" s="202" t="s">
        <v>127</v>
      </c>
      <c r="D91" s="203" t="s">
        <v>128</v>
      </c>
      <c r="E91" s="103"/>
      <c r="F91" s="104"/>
      <c r="G91" s="105">
        <f t="shared" si="268"/>
        <v>0</v>
      </c>
      <c r="H91" s="103"/>
      <c r="I91" s="104"/>
      <c r="J91" s="105">
        <f t="shared" si="269"/>
        <v>0</v>
      </c>
      <c r="K91" s="103"/>
      <c r="L91" s="104"/>
      <c r="M91" s="105">
        <f t="shared" si="270"/>
        <v>0</v>
      </c>
      <c r="N91" s="103"/>
      <c r="O91" s="104"/>
      <c r="P91" s="105">
        <f t="shared" si="271"/>
        <v>0</v>
      </c>
      <c r="Q91" s="103"/>
      <c r="R91" s="104"/>
      <c r="S91" s="105">
        <f t="shared" si="272"/>
        <v>0</v>
      </c>
      <c r="T91" s="103"/>
      <c r="U91" s="104"/>
      <c r="V91" s="105">
        <f t="shared" si="273"/>
        <v>0</v>
      </c>
      <c r="W91" s="106">
        <f t="shared" si="274"/>
        <v>0</v>
      </c>
      <c r="X91" s="107">
        <f t="shared" si="275"/>
        <v>0</v>
      </c>
      <c r="Y91" s="107">
        <f t="shared" si="238"/>
        <v>0</v>
      </c>
      <c r="Z91" s="108" t="e">
        <f t="shared" si="239"/>
        <v>#DIV/0!</v>
      </c>
      <c r="AA91" s="109"/>
      <c r="AB91" s="24"/>
      <c r="AC91" s="24"/>
      <c r="AD91" s="24"/>
      <c r="AE91" s="24"/>
      <c r="AF91" s="24"/>
      <c r="AG91" s="24"/>
    </row>
    <row r="92" spans="1:33" ht="30" customHeight="1" x14ac:dyDescent="0.2">
      <c r="A92" s="110" t="s">
        <v>80</v>
      </c>
      <c r="B92" s="111" t="s">
        <v>211</v>
      </c>
      <c r="C92" s="204" t="s">
        <v>127</v>
      </c>
      <c r="D92" s="203" t="s">
        <v>128</v>
      </c>
      <c r="E92" s="127"/>
      <c r="F92" s="128"/>
      <c r="G92" s="129">
        <f t="shared" si="268"/>
        <v>0</v>
      </c>
      <c r="H92" s="127"/>
      <c r="I92" s="128"/>
      <c r="J92" s="129">
        <f t="shared" si="269"/>
        <v>0</v>
      </c>
      <c r="K92" s="127"/>
      <c r="L92" s="128"/>
      <c r="M92" s="129">
        <f t="shared" si="270"/>
        <v>0</v>
      </c>
      <c r="N92" s="127"/>
      <c r="O92" s="128"/>
      <c r="P92" s="129">
        <f t="shared" si="271"/>
        <v>0</v>
      </c>
      <c r="Q92" s="127"/>
      <c r="R92" s="128"/>
      <c r="S92" s="129">
        <f t="shared" si="272"/>
        <v>0</v>
      </c>
      <c r="T92" s="127"/>
      <c r="U92" s="128"/>
      <c r="V92" s="129">
        <f t="shared" si="273"/>
        <v>0</v>
      </c>
      <c r="W92" s="116">
        <f t="shared" si="274"/>
        <v>0</v>
      </c>
      <c r="X92" s="107">
        <f t="shared" si="275"/>
        <v>0</v>
      </c>
      <c r="Y92" s="107">
        <f t="shared" si="238"/>
        <v>0</v>
      </c>
      <c r="Z92" s="108" t="e">
        <f t="shared" si="239"/>
        <v>#DIV/0!</v>
      </c>
      <c r="AA92" s="130"/>
      <c r="AB92" s="24"/>
      <c r="AC92" s="24"/>
      <c r="AD92" s="24"/>
      <c r="AE92" s="24"/>
      <c r="AF92" s="24"/>
      <c r="AG92" s="24"/>
    </row>
    <row r="93" spans="1:33" ht="39.75" customHeight="1" x14ac:dyDescent="0.2">
      <c r="A93" s="205" t="s">
        <v>212</v>
      </c>
      <c r="B93" s="309"/>
      <c r="C93" s="309"/>
      <c r="D93" s="310"/>
      <c r="E93" s="172"/>
      <c r="F93" s="172"/>
      <c r="G93" s="156">
        <f>G81+G85+G89</f>
        <v>0</v>
      </c>
      <c r="H93" s="172"/>
      <c r="I93" s="172"/>
      <c r="J93" s="156">
        <f>J81+J85+J89</f>
        <v>0</v>
      </c>
      <c r="K93" s="172"/>
      <c r="L93" s="172"/>
      <c r="M93" s="156">
        <f>M81+M85+M89</f>
        <v>0</v>
      </c>
      <c r="N93" s="172"/>
      <c r="O93" s="172"/>
      <c r="P93" s="156">
        <f>P81+P85+P89</f>
        <v>0</v>
      </c>
      <c r="Q93" s="172"/>
      <c r="R93" s="172"/>
      <c r="S93" s="156">
        <f>S81+S85+S89</f>
        <v>0</v>
      </c>
      <c r="T93" s="172"/>
      <c r="U93" s="172"/>
      <c r="V93" s="156">
        <f t="shared" ref="V93:X93" si="276">V81+V85+V89</f>
        <v>0</v>
      </c>
      <c r="W93" s="174">
        <f t="shared" si="276"/>
        <v>0</v>
      </c>
      <c r="X93" s="174">
        <f t="shared" si="276"/>
        <v>0</v>
      </c>
      <c r="Y93" s="174">
        <f t="shared" si="238"/>
        <v>0</v>
      </c>
      <c r="Z93" s="174" t="e">
        <f t="shared" si="239"/>
        <v>#DIV/0!</v>
      </c>
      <c r="AA93" s="161"/>
      <c r="AB93" s="4"/>
      <c r="AC93" s="6"/>
      <c r="AD93" s="6"/>
      <c r="AE93" s="6"/>
      <c r="AF93" s="6"/>
      <c r="AG93" s="6"/>
    </row>
    <row r="94" spans="1:33" ht="30" customHeight="1" x14ac:dyDescent="0.2">
      <c r="A94" s="162" t="s">
        <v>75</v>
      </c>
      <c r="B94" s="163">
        <v>6</v>
      </c>
      <c r="C94" s="164" t="s">
        <v>213</v>
      </c>
      <c r="D94" s="165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7"/>
      <c r="X94" s="87"/>
      <c r="Y94" s="194"/>
      <c r="Z94" s="87"/>
      <c r="AA94" s="88"/>
      <c r="AB94" s="6"/>
      <c r="AC94" s="6"/>
      <c r="AD94" s="6"/>
      <c r="AE94" s="6"/>
      <c r="AF94" s="6"/>
      <c r="AG94" s="6"/>
    </row>
    <row r="95" spans="1:33" ht="30" customHeight="1" x14ac:dyDescent="0.2">
      <c r="A95" s="89" t="s">
        <v>77</v>
      </c>
      <c r="B95" s="133" t="s">
        <v>214</v>
      </c>
      <c r="C95" s="206" t="s">
        <v>215</v>
      </c>
      <c r="D95" s="92"/>
      <c r="E95" s="93">
        <f>SUM(E96:E98)</f>
        <v>0</v>
      </c>
      <c r="F95" s="94"/>
      <c r="G95" s="95">
        <f t="shared" ref="G95:H95" si="277">SUM(G96:G98)</f>
        <v>0</v>
      </c>
      <c r="H95" s="93">
        <f t="shared" si="277"/>
        <v>0</v>
      </c>
      <c r="I95" s="94"/>
      <c r="J95" s="95">
        <f t="shared" ref="J95:K95" si="278">SUM(J96:J98)</f>
        <v>0</v>
      </c>
      <c r="K95" s="93">
        <f t="shared" si="278"/>
        <v>0</v>
      </c>
      <c r="L95" s="94"/>
      <c r="M95" s="95">
        <f t="shared" ref="M95:N95" si="279">SUM(M96:M98)</f>
        <v>0</v>
      </c>
      <c r="N95" s="93">
        <f t="shared" si="279"/>
        <v>0</v>
      </c>
      <c r="O95" s="94"/>
      <c r="P95" s="95">
        <f t="shared" ref="P95:Q95" si="280">SUM(P96:P98)</f>
        <v>0</v>
      </c>
      <c r="Q95" s="93">
        <f t="shared" si="280"/>
        <v>0</v>
      </c>
      <c r="R95" s="94"/>
      <c r="S95" s="95">
        <f t="shared" ref="S95:T95" si="281">SUM(S96:S98)</f>
        <v>0</v>
      </c>
      <c r="T95" s="93">
        <f t="shared" si="281"/>
        <v>0</v>
      </c>
      <c r="U95" s="94"/>
      <c r="V95" s="95">
        <f t="shared" ref="V95:X95" si="282">SUM(V96:V98)</f>
        <v>0</v>
      </c>
      <c r="W95" s="95">
        <f t="shared" si="282"/>
        <v>0</v>
      </c>
      <c r="X95" s="95">
        <f t="shared" si="282"/>
        <v>0</v>
      </c>
      <c r="Y95" s="95">
        <f t="shared" ref="Y95:Y107" si="283">W95-X95</f>
        <v>0</v>
      </c>
      <c r="Z95" s="97" t="e">
        <f t="shared" ref="Z95:Z107" si="284">Y95/W95</f>
        <v>#DIV/0!</v>
      </c>
      <c r="AA95" s="98"/>
      <c r="AB95" s="22"/>
      <c r="AC95" s="22"/>
      <c r="AD95" s="22"/>
      <c r="AE95" s="22"/>
      <c r="AF95" s="22"/>
      <c r="AG95" s="22"/>
    </row>
    <row r="96" spans="1:33" ht="30" customHeight="1" x14ac:dyDescent="0.2">
      <c r="A96" s="99" t="s">
        <v>80</v>
      </c>
      <c r="B96" s="100" t="s">
        <v>216</v>
      </c>
      <c r="C96" s="143" t="s">
        <v>217</v>
      </c>
      <c r="D96" s="102" t="s">
        <v>121</v>
      </c>
      <c r="E96" s="103"/>
      <c r="F96" s="104"/>
      <c r="G96" s="105">
        <f t="shared" ref="G96:G98" si="285">E96*F96</f>
        <v>0</v>
      </c>
      <c r="H96" s="103"/>
      <c r="I96" s="104"/>
      <c r="J96" s="105">
        <f t="shared" ref="J96:J98" si="286">H96*I96</f>
        <v>0</v>
      </c>
      <c r="K96" s="103"/>
      <c r="L96" s="104"/>
      <c r="M96" s="105">
        <f t="shared" ref="M96:M98" si="287">K96*L96</f>
        <v>0</v>
      </c>
      <c r="N96" s="103"/>
      <c r="O96" s="104"/>
      <c r="P96" s="105">
        <f t="shared" ref="P96:P98" si="288">N96*O96</f>
        <v>0</v>
      </c>
      <c r="Q96" s="103"/>
      <c r="R96" s="104"/>
      <c r="S96" s="105">
        <f t="shared" ref="S96:S98" si="289">Q96*R96</f>
        <v>0</v>
      </c>
      <c r="T96" s="103"/>
      <c r="U96" s="104"/>
      <c r="V96" s="105">
        <f t="shared" ref="V96:V98" si="290">T96*U96</f>
        <v>0</v>
      </c>
      <c r="W96" s="106">
        <f t="shared" ref="W96:W98" si="291">G96+M96+S96</f>
        <v>0</v>
      </c>
      <c r="X96" s="107">
        <f t="shared" ref="X96:X98" si="292">J96+P96+V96</f>
        <v>0</v>
      </c>
      <c r="Y96" s="107">
        <f t="shared" si="283"/>
        <v>0</v>
      </c>
      <c r="Z96" s="108" t="e">
        <f t="shared" si="284"/>
        <v>#DIV/0!</v>
      </c>
      <c r="AA96" s="109"/>
      <c r="AB96" s="24"/>
      <c r="AC96" s="24"/>
      <c r="AD96" s="24"/>
      <c r="AE96" s="24"/>
      <c r="AF96" s="24"/>
      <c r="AG96" s="24"/>
    </row>
    <row r="97" spans="1:33" ht="30" customHeight="1" x14ac:dyDescent="0.2">
      <c r="A97" s="99" t="s">
        <v>80</v>
      </c>
      <c r="B97" s="100" t="s">
        <v>218</v>
      </c>
      <c r="C97" s="143" t="s">
        <v>217</v>
      </c>
      <c r="D97" s="102" t="s">
        <v>121</v>
      </c>
      <c r="E97" s="103"/>
      <c r="F97" s="104"/>
      <c r="G97" s="105">
        <f t="shared" si="285"/>
        <v>0</v>
      </c>
      <c r="H97" s="103"/>
      <c r="I97" s="104"/>
      <c r="J97" s="105">
        <f t="shared" si="286"/>
        <v>0</v>
      </c>
      <c r="K97" s="103"/>
      <c r="L97" s="104"/>
      <c r="M97" s="105">
        <f t="shared" si="287"/>
        <v>0</v>
      </c>
      <c r="N97" s="103"/>
      <c r="O97" s="104"/>
      <c r="P97" s="105">
        <f t="shared" si="288"/>
        <v>0</v>
      </c>
      <c r="Q97" s="103"/>
      <c r="R97" s="104"/>
      <c r="S97" s="105">
        <f t="shared" si="289"/>
        <v>0</v>
      </c>
      <c r="T97" s="103"/>
      <c r="U97" s="104"/>
      <c r="V97" s="105">
        <f t="shared" si="290"/>
        <v>0</v>
      </c>
      <c r="W97" s="106">
        <f t="shared" si="291"/>
        <v>0</v>
      </c>
      <c r="X97" s="107">
        <f t="shared" si="292"/>
        <v>0</v>
      </c>
      <c r="Y97" s="107">
        <f t="shared" si="283"/>
        <v>0</v>
      </c>
      <c r="Z97" s="108" t="e">
        <f t="shared" si="284"/>
        <v>#DIV/0!</v>
      </c>
      <c r="AA97" s="109"/>
      <c r="AB97" s="24"/>
      <c r="AC97" s="24"/>
      <c r="AD97" s="24"/>
      <c r="AE97" s="24"/>
      <c r="AF97" s="24"/>
      <c r="AG97" s="24"/>
    </row>
    <row r="98" spans="1:33" ht="30" customHeight="1" x14ac:dyDescent="0.2">
      <c r="A98" s="110" t="s">
        <v>80</v>
      </c>
      <c r="B98" s="111" t="s">
        <v>219</v>
      </c>
      <c r="C98" s="141" t="s">
        <v>217</v>
      </c>
      <c r="D98" s="112" t="s">
        <v>121</v>
      </c>
      <c r="E98" s="113"/>
      <c r="F98" s="114"/>
      <c r="G98" s="115">
        <f t="shared" si="285"/>
        <v>0</v>
      </c>
      <c r="H98" s="113"/>
      <c r="I98" s="114"/>
      <c r="J98" s="115">
        <f t="shared" si="286"/>
        <v>0</v>
      </c>
      <c r="K98" s="113"/>
      <c r="L98" s="114"/>
      <c r="M98" s="115">
        <f t="shared" si="287"/>
        <v>0</v>
      </c>
      <c r="N98" s="113"/>
      <c r="O98" s="114"/>
      <c r="P98" s="115">
        <f t="shared" si="288"/>
        <v>0</v>
      </c>
      <c r="Q98" s="113"/>
      <c r="R98" s="114"/>
      <c r="S98" s="115">
        <f t="shared" si="289"/>
        <v>0</v>
      </c>
      <c r="T98" s="113"/>
      <c r="U98" s="114"/>
      <c r="V98" s="115">
        <f t="shared" si="290"/>
        <v>0</v>
      </c>
      <c r="W98" s="116">
        <f t="shared" si="291"/>
        <v>0</v>
      </c>
      <c r="X98" s="107">
        <f t="shared" si="292"/>
        <v>0</v>
      </c>
      <c r="Y98" s="107">
        <f t="shared" si="283"/>
        <v>0</v>
      </c>
      <c r="Z98" s="108" t="e">
        <f t="shared" si="284"/>
        <v>#DIV/0!</v>
      </c>
      <c r="AA98" s="117"/>
      <c r="AB98" s="24"/>
      <c r="AC98" s="24"/>
      <c r="AD98" s="24"/>
      <c r="AE98" s="24"/>
      <c r="AF98" s="24"/>
      <c r="AG98" s="24"/>
    </row>
    <row r="99" spans="1:33" ht="30" customHeight="1" x14ac:dyDescent="0.2">
      <c r="A99" s="89" t="s">
        <v>75</v>
      </c>
      <c r="B99" s="133" t="s">
        <v>220</v>
      </c>
      <c r="C99" s="207" t="s">
        <v>221</v>
      </c>
      <c r="D99" s="119"/>
      <c r="E99" s="120">
        <f>SUM(E100:E102)</f>
        <v>0</v>
      </c>
      <c r="F99" s="121"/>
      <c r="G99" s="122">
        <f t="shared" ref="G99:H99" si="293">SUM(G100:G102)</f>
        <v>0</v>
      </c>
      <c r="H99" s="120">
        <f t="shared" si="293"/>
        <v>0</v>
      </c>
      <c r="I99" s="121"/>
      <c r="J99" s="122">
        <f t="shared" ref="J99:K99" si="294">SUM(J100:J102)</f>
        <v>0</v>
      </c>
      <c r="K99" s="120">
        <f t="shared" si="294"/>
        <v>0</v>
      </c>
      <c r="L99" s="121"/>
      <c r="M99" s="122">
        <f t="shared" ref="M99:N99" si="295">SUM(M100:M102)</f>
        <v>0</v>
      </c>
      <c r="N99" s="120">
        <f t="shared" si="295"/>
        <v>0</v>
      </c>
      <c r="O99" s="121"/>
      <c r="P99" s="122">
        <f t="shared" ref="P99:Q99" si="296">SUM(P100:P102)</f>
        <v>0</v>
      </c>
      <c r="Q99" s="120">
        <f t="shared" si="296"/>
        <v>0</v>
      </c>
      <c r="R99" s="121"/>
      <c r="S99" s="122">
        <f t="shared" ref="S99:T99" si="297">SUM(S100:S102)</f>
        <v>0</v>
      </c>
      <c r="T99" s="120">
        <f t="shared" si="297"/>
        <v>0</v>
      </c>
      <c r="U99" s="121"/>
      <c r="V99" s="122">
        <f t="shared" ref="V99:X99" si="298">SUM(V100:V102)</f>
        <v>0</v>
      </c>
      <c r="W99" s="122">
        <f t="shared" si="298"/>
        <v>0</v>
      </c>
      <c r="X99" s="122">
        <f t="shared" si="298"/>
        <v>0</v>
      </c>
      <c r="Y99" s="122">
        <f t="shared" si="283"/>
        <v>0</v>
      </c>
      <c r="Z99" s="122" t="e">
        <f t="shared" si="284"/>
        <v>#DIV/0!</v>
      </c>
      <c r="AA99" s="124"/>
      <c r="AB99" s="22"/>
      <c r="AC99" s="22"/>
      <c r="AD99" s="22"/>
      <c r="AE99" s="22"/>
      <c r="AF99" s="22"/>
      <c r="AG99" s="22"/>
    </row>
    <row r="100" spans="1:33" ht="30" customHeight="1" x14ac:dyDescent="0.2">
      <c r="A100" s="99" t="s">
        <v>80</v>
      </c>
      <c r="B100" s="100" t="s">
        <v>222</v>
      </c>
      <c r="C100" s="143" t="s">
        <v>217</v>
      </c>
      <c r="D100" s="102" t="s">
        <v>121</v>
      </c>
      <c r="E100" s="103"/>
      <c r="F100" s="104"/>
      <c r="G100" s="105">
        <f t="shared" ref="G100:G102" si="299">E100*F100</f>
        <v>0</v>
      </c>
      <c r="H100" s="103"/>
      <c r="I100" s="104"/>
      <c r="J100" s="105">
        <f t="shared" ref="J100:J102" si="300">H100*I100</f>
        <v>0</v>
      </c>
      <c r="K100" s="103"/>
      <c r="L100" s="104"/>
      <c r="M100" s="105">
        <f t="shared" ref="M100:M102" si="301">K100*L100</f>
        <v>0</v>
      </c>
      <c r="N100" s="103"/>
      <c r="O100" s="104"/>
      <c r="P100" s="105">
        <f t="shared" ref="P100:P102" si="302">N100*O100</f>
        <v>0</v>
      </c>
      <c r="Q100" s="103"/>
      <c r="R100" s="104"/>
      <c r="S100" s="105">
        <f t="shared" ref="S100:S102" si="303">Q100*R100</f>
        <v>0</v>
      </c>
      <c r="T100" s="103"/>
      <c r="U100" s="104"/>
      <c r="V100" s="105">
        <f t="shared" ref="V100:V102" si="304">T100*U100</f>
        <v>0</v>
      </c>
      <c r="W100" s="106">
        <f t="shared" ref="W100:W102" si="305">G100+M100+S100</f>
        <v>0</v>
      </c>
      <c r="X100" s="107">
        <f t="shared" ref="X100:X102" si="306">J100+P100+V100</f>
        <v>0</v>
      </c>
      <c r="Y100" s="107">
        <f t="shared" si="283"/>
        <v>0</v>
      </c>
      <c r="Z100" s="108" t="e">
        <f t="shared" si="284"/>
        <v>#DIV/0!</v>
      </c>
      <c r="AA100" s="109"/>
      <c r="AB100" s="24"/>
      <c r="AC100" s="24"/>
      <c r="AD100" s="24"/>
      <c r="AE100" s="24"/>
      <c r="AF100" s="24"/>
      <c r="AG100" s="24"/>
    </row>
    <row r="101" spans="1:33" ht="30" customHeight="1" x14ac:dyDescent="0.2">
      <c r="A101" s="99" t="s">
        <v>80</v>
      </c>
      <c r="B101" s="100" t="s">
        <v>223</v>
      </c>
      <c r="C101" s="143" t="s">
        <v>217</v>
      </c>
      <c r="D101" s="102" t="s">
        <v>121</v>
      </c>
      <c r="E101" s="103"/>
      <c r="F101" s="104"/>
      <c r="G101" s="105">
        <f t="shared" si="299"/>
        <v>0</v>
      </c>
      <c r="H101" s="103"/>
      <c r="I101" s="104"/>
      <c r="J101" s="105">
        <f t="shared" si="300"/>
        <v>0</v>
      </c>
      <c r="K101" s="103"/>
      <c r="L101" s="104"/>
      <c r="M101" s="105">
        <f t="shared" si="301"/>
        <v>0</v>
      </c>
      <c r="N101" s="103"/>
      <c r="O101" s="104"/>
      <c r="P101" s="105">
        <f t="shared" si="302"/>
        <v>0</v>
      </c>
      <c r="Q101" s="103"/>
      <c r="R101" s="104"/>
      <c r="S101" s="105">
        <f t="shared" si="303"/>
        <v>0</v>
      </c>
      <c r="T101" s="103"/>
      <c r="U101" s="104"/>
      <c r="V101" s="105">
        <f t="shared" si="304"/>
        <v>0</v>
      </c>
      <c r="W101" s="106">
        <f t="shared" si="305"/>
        <v>0</v>
      </c>
      <c r="X101" s="107">
        <f t="shared" si="306"/>
        <v>0</v>
      </c>
      <c r="Y101" s="107">
        <f t="shared" si="283"/>
        <v>0</v>
      </c>
      <c r="Z101" s="108" t="e">
        <f t="shared" si="284"/>
        <v>#DIV/0!</v>
      </c>
      <c r="AA101" s="109"/>
      <c r="AB101" s="24"/>
      <c r="AC101" s="24"/>
      <c r="AD101" s="24"/>
      <c r="AE101" s="24"/>
      <c r="AF101" s="24"/>
      <c r="AG101" s="24"/>
    </row>
    <row r="102" spans="1:33" ht="30" customHeight="1" x14ac:dyDescent="0.2">
      <c r="A102" s="110" t="s">
        <v>80</v>
      </c>
      <c r="B102" s="111" t="s">
        <v>224</v>
      </c>
      <c r="C102" s="141" t="s">
        <v>217</v>
      </c>
      <c r="D102" s="112" t="s">
        <v>121</v>
      </c>
      <c r="E102" s="113"/>
      <c r="F102" s="114"/>
      <c r="G102" s="115">
        <f t="shared" si="299"/>
        <v>0</v>
      </c>
      <c r="H102" s="113"/>
      <c r="I102" s="114"/>
      <c r="J102" s="115">
        <f t="shared" si="300"/>
        <v>0</v>
      </c>
      <c r="K102" s="113"/>
      <c r="L102" s="114"/>
      <c r="M102" s="115">
        <f t="shared" si="301"/>
        <v>0</v>
      </c>
      <c r="N102" s="113"/>
      <c r="O102" s="114"/>
      <c r="P102" s="115">
        <f t="shared" si="302"/>
        <v>0</v>
      </c>
      <c r="Q102" s="113"/>
      <c r="R102" s="114"/>
      <c r="S102" s="115">
        <f t="shared" si="303"/>
        <v>0</v>
      </c>
      <c r="T102" s="113"/>
      <c r="U102" s="114"/>
      <c r="V102" s="115">
        <f t="shared" si="304"/>
        <v>0</v>
      </c>
      <c r="W102" s="116">
        <f t="shared" si="305"/>
        <v>0</v>
      </c>
      <c r="X102" s="107">
        <f t="shared" si="306"/>
        <v>0</v>
      </c>
      <c r="Y102" s="107">
        <f t="shared" si="283"/>
        <v>0</v>
      </c>
      <c r="Z102" s="108" t="e">
        <f t="shared" si="284"/>
        <v>#DIV/0!</v>
      </c>
      <c r="AA102" s="117"/>
      <c r="AB102" s="24"/>
      <c r="AC102" s="24"/>
      <c r="AD102" s="24"/>
      <c r="AE102" s="24"/>
      <c r="AF102" s="24"/>
      <c r="AG102" s="24"/>
    </row>
    <row r="103" spans="1:33" ht="30" customHeight="1" x14ac:dyDescent="0.2">
      <c r="A103" s="89" t="s">
        <v>75</v>
      </c>
      <c r="B103" s="133" t="s">
        <v>225</v>
      </c>
      <c r="C103" s="207" t="s">
        <v>226</v>
      </c>
      <c r="D103" s="119"/>
      <c r="E103" s="120">
        <f>SUM(E104:E106)</f>
        <v>0</v>
      </c>
      <c r="F103" s="121"/>
      <c r="G103" s="122">
        <f t="shared" ref="G103:H103" si="307">SUM(G104:G106)</f>
        <v>0</v>
      </c>
      <c r="H103" s="120">
        <f t="shared" si="307"/>
        <v>0</v>
      </c>
      <c r="I103" s="121"/>
      <c r="J103" s="122">
        <f t="shared" ref="J103:K103" si="308">SUM(J104:J106)</f>
        <v>0</v>
      </c>
      <c r="K103" s="120">
        <f t="shared" si="308"/>
        <v>0</v>
      </c>
      <c r="L103" s="121"/>
      <c r="M103" s="122">
        <f t="shared" ref="M103:N103" si="309">SUM(M104:M106)</f>
        <v>0</v>
      </c>
      <c r="N103" s="120">
        <f t="shared" si="309"/>
        <v>0</v>
      </c>
      <c r="O103" s="121"/>
      <c r="P103" s="122">
        <f t="shared" ref="P103:Q103" si="310">SUM(P104:P106)</f>
        <v>0</v>
      </c>
      <c r="Q103" s="120">
        <f t="shared" si="310"/>
        <v>0</v>
      </c>
      <c r="R103" s="121"/>
      <c r="S103" s="122">
        <f t="shared" ref="S103:T103" si="311">SUM(S104:S106)</f>
        <v>0</v>
      </c>
      <c r="T103" s="120">
        <f t="shared" si="311"/>
        <v>0</v>
      </c>
      <c r="U103" s="121"/>
      <c r="V103" s="122">
        <f t="shared" ref="V103:X103" si="312">SUM(V104:V106)</f>
        <v>0</v>
      </c>
      <c r="W103" s="122">
        <f t="shared" si="312"/>
        <v>0</v>
      </c>
      <c r="X103" s="122">
        <f t="shared" si="312"/>
        <v>0</v>
      </c>
      <c r="Y103" s="122">
        <f t="shared" si="283"/>
        <v>0</v>
      </c>
      <c r="Z103" s="122" t="e">
        <f t="shared" si="284"/>
        <v>#DIV/0!</v>
      </c>
      <c r="AA103" s="124"/>
      <c r="AB103" s="22"/>
      <c r="AC103" s="22"/>
      <c r="AD103" s="22"/>
      <c r="AE103" s="22"/>
      <c r="AF103" s="22"/>
      <c r="AG103" s="22"/>
    </row>
    <row r="104" spans="1:33" ht="30" customHeight="1" x14ac:dyDescent="0.2">
      <c r="A104" s="99" t="s">
        <v>80</v>
      </c>
      <c r="B104" s="100" t="s">
        <v>227</v>
      </c>
      <c r="C104" s="143" t="s">
        <v>217</v>
      </c>
      <c r="D104" s="102" t="s">
        <v>121</v>
      </c>
      <c r="E104" s="103"/>
      <c r="F104" s="104"/>
      <c r="G104" s="105">
        <f t="shared" ref="G104:G106" si="313">E104*F104</f>
        <v>0</v>
      </c>
      <c r="H104" s="103"/>
      <c r="I104" s="104"/>
      <c r="J104" s="105">
        <f t="shared" ref="J104:J106" si="314">H104*I104</f>
        <v>0</v>
      </c>
      <c r="K104" s="103"/>
      <c r="L104" s="104"/>
      <c r="M104" s="105">
        <f t="shared" ref="M104:M106" si="315">K104*L104</f>
        <v>0</v>
      </c>
      <c r="N104" s="103"/>
      <c r="O104" s="104"/>
      <c r="P104" s="105">
        <f t="shared" ref="P104:P106" si="316">N104*O104</f>
        <v>0</v>
      </c>
      <c r="Q104" s="103"/>
      <c r="R104" s="104"/>
      <c r="S104" s="105">
        <f t="shared" ref="S104:S106" si="317">Q104*R104</f>
        <v>0</v>
      </c>
      <c r="T104" s="103"/>
      <c r="U104" s="104"/>
      <c r="V104" s="105">
        <f t="shared" ref="V104:V106" si="318">T104*U104</f>
        <v>0</v>
      </c>
      <c r="W104" s="106">
        <f t="shared" ref="W104:W106" si="319">G104+M104+S104</f>
        <v>0</v>
      </c>
      <c r="X104" s="107">
        <f t="shared" ref="X104:X106" si="320">J104+P104+V104</f>
        <v>0</v>
      </c>
      <c r="Y104" s="107">
        <f t="shared" si="283"/>
        <v>0</v>
      </c>
      <c r="Z104" s="108" t="e">
        <f t="shared" si="284"/>
        <v>#DIV/0!</v>
      </c>
      <c r="AA104" s="109"/>
      <c r="AB104" s="24"/>
      <c r="AC104" s="24"/>
      <c r="AD104" s="24"/>
      <c r="AE104" s="24"/>
      <c r="AF104" s="24"/>
      <c r="AG104" s="24"/>
    </row>
    <row r="105" spans="1:33" ht="30" customHeight="1" x14ac:dyDescent="0.2">
      <c r="A105" s="99" t="s">
        <v>80</v>
      </c>
      <c r="B105" s="100" t="s">
        <v>228</v>
      </c>
      <c r="C105" s="143" t="s">
        <v>217</v>
      </c>
      <c r="D105" s="102" t="s">
        <v>121</v>
      </c>
      <c r="E105" s="103"/>
      <c r="F105" s="104"/>
      <c r="G105" s="105">
        <f t="shared" si="313"/>
        <v>0</v>
      </c>
      <c r="H105" s="103"/>
      <c r="I105" s="104"/>
      <c r="J105" s="105">
        <f t="shared" si="314"/>
        <v>0</v>
      </c>
      <c r="K105" s="103"/>
      <c r="L105" s="104"/>
      <c r="M105" s="105">
        <f t="shared" si="315"/>
        <v>0</v>
      </c>
      <c r="N105" s="103"/>
      <c r="O105" s="104"/>
      <c r="P105" s="105">
        <f t="shared" si="316"/>
        <v>0</v>
      </c>
      <c r="Q105" s="103"/>
      <c r="R105" s="104"/>
      <c r="S105" s="105">
        <f t="shared" si="317"/>
        <v>0</v>
      </c>
      <c r="T105" s="103"/>
      <c r="U105" s="104"/>
      <c r="V105" s="105">
        <f t="shared" si="318"/>
        <v>0</v>
      </c>
      <c r="W105" s="106">
        <f t="shared" si="319"/>
        <v>0</v>
      </c>
      <c r="X105" s="107">
        <f t="shared" si="320"/>
        <v>0</v>
      </c>
      <c r="Y105" s="107">
        <f t="shared" si="283"/>
        <v>0</v>
      </c>
      <c r="Z105" s="108" t="e">
        <f t="shared" si="284"/>
        <v>#DIV/0!</v>
      </c>
      <c r="AA105" s="109"/>
      <c r="AB105" s="24"/>
      <c r="AC105" s="24"/>
      <c r="AD105" s="24"/>
      <c r="AE105" s="24"/>
      <c r="AF105" s="24"/>
      <c r="AG105" s="24"/>
    </row>
    <row r="106" spans="1:33" ht="30" customHeight="1" x14ac:dyDescent="0.2">
      <c r="A106" s="110" t="s">
        <v>80</v>
      </c>
      <c r="B106" s="111" t="s">
        <v>229</v>
      </c>
      <c r="C106" s="141" t="s">
        <v>217</v>
      </c>
      <c r="D106" s="112" t="s">
        <v>121</v>
      </c>
      <c r="E106" s="127"/>
      <c r="F106" s="128"/>
      <c r="G106" s="129">
        <f t="shared" si="313"/>
        <v>0</v>
      </c>
      <c r="H106" s="127"/>
      <c r="I106" s="128"/>
      <c r="J106" s="129">
        <f t="shared" si="314"/>
        <v>0</v>
      </c>
      <c r="K106" s="127"/>
      <c r="L106" s="128"/>
      <c r="M106" s="129">
        <f t="shared" si="315"/>
        <v>0</v>
      </c>
      <c r="N106" s="127"/>
      <c r="O106" s="128"/>
      <c r="P106" s="129">
        <f t="shared" si="316"/>
        <v>0</v>
      </c>
      <c r="Q106" s="127"/>
      <c r="R106" s="128"/>
      <c r="S106" s="129">
        <f t="shared" si="317"/>
        <v>0</v>
      </c>
      <c r="T106" s="127"/>
      <c r="U106" s="128"/>
      <c r="V106" s="129">
        <f t="shared" si="318"/>
        <v>0</v>
      </c>
      <c r="W106" s="116">
        <f t="shared" si="319"/>
        <v>0</v>
      </c>
      <c r="X106" s="149">
        <f t="shared" si="320"/>
        <v>0</v>
      </c>
      <c r="Y106" s="149">
        <f t="shared" si="283"/>
        <v>0</v>
      </c>
      <c r="Z106" s="208" t="e">
        <f t="shared" si="284"/>
        <v>#DIV/0!</v>
      </c>
      <c r="AA106" s="117"/>
      <c r="AB106" s="24"/>
      <c r="AC106" s="24"/>
      <c r="AD106" s="24"/>
      <c r="AE106" s="24"/>
      <c r="AF106" s="24"/>
      <c r="AG106" s="24"/>
    </row>
    <row r="107" spans="1:33" ht="30" customHeight="1" x14ac:dyDescent="0.2">
      <c r="A107" s="150" t="s">
        <v>230</v>
      </c>
      <c r="B107" s="151"/>
      <c r="C107" s="152"/>
      <c r="D107" s="153"/>
      <c r="E107" s="157">
        <f>E103+E99+E95</f>
        <v>0</v>
      </c>
      <c r="F107" s="172"/>
      <c r="G107" s="156">
        <f t="shared" ref="G107:H107" si="321">G103+G99+G95</f>
        <v>0</v>
      </c>
      <c r="H107" s="157">
        <f t="shared" si="321"/>
        <v>0</v>
      </c>
      <c r="I107" s="172"/>
      <c r="J107" s="156">
        <f t="shared" ref="J107:K107" si="322">J103+J99+J95</f>
        <v>0</v>
      </c>
      <c r="K107" s="173">
        <f t="shared" si="322"/>
        <v>0</v>
      </c>
      <c r="L107" s="172"/>
      <c r="M107" s="156">
        <f t="shared" ref="M107:N107" si="323">M103+M99+M95</f>
        <v>0</v>
      </c>
      <c r="N107" s="173">
        <f t="shared" si="323"/>
        <v>0</v>
      </c>
      <c r="O107" s="172"/>
      <c r="P107" s="156">
        <f t="shared" ref="P107:Q107" si="324">P103+P99+P95</f>
        <v>0</v>
      </c>
      <c r="Q107" s="173">
        <f t="shared" si="324"/>
        <v>0</v>
      </c>
      <c r="R107" s="172"/>
      <c r="S107" s="156">
        <f t="shared" ref="S107:T107" si="325">S103+S99+S95</f>
        <v>0</v>
      </c>
      <c r="T107" s="173">
        <f t="shared" si="325"/>
        <v>0</v>
      </c>
      <c r="U107" s="172"/>
      <c r="V107" s="158">
        <f t="shared" ref="V107:X107" si="326">V103+V99+V95</f>
        <v>0</v>
      </c>
      <c r="W107" s="209">
        <f t="shared" si="326"/>
        <v>0</v>
      </c>
      <c r="X107" s="210">
        <f t="shared" si="326"/>
        <v>0</v>
      </c>
      <c r="Y107" s="210">
        <f t="shared" si="283"/>
        <v>0</v>
      </c>
      <c r="Z107" s="210" t="e">
        <f t="shared" si="284"/>
        <v>#DIV/0!</v>
      </c>
      <c r="AA107" s="211"/>
      <c r="AB107" s="6"/>
      <c r="AC107" s="6"/>
      <c r="AD107" s="6"/>
      <c r="AE107" s="6"/>
      <c r="AF107" s="6"/>
      <c r="AG107" s="6"/>
    </row>
    <row r="108" spans="1:33" ht="30" customHeight="1" x14ac:dyDescent="0.2">
      <c r="A108" s="162" t="s">
        <v>75</v>
      </c>
      <c r="B108" s="192">
        <v>7</v>
      </c>
      <c r="C108" s="164" t="s">
        <v>231</v>
      </c>
      <c r="D108" s="165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212"/>
      <c r="X108" s="212"/>
      <c r="Y108" s="166"/>
      <c r="Z108" s="212"/>
      <c r="AA108" s="213"/>
      <c r="AB108" s="6"/>
      <c r="AC108" s="6"/>
      <c r="AD108" s="6"/>
      <c r="AE108" s="6"/>
      <c r="AF108" s="6"/>
      <c r="AG108" s="6"/>
    </row>
    <row r="109" spans="1:33" ht="30" customHeight="1" x14ac:dyDescent="0.2">
      <c r="A109" s="99" t="s">
        <v>80</v>
      </c>
      <c r="B109" s="100" t="s">
        <v>232</v>
      </c>
      <c r="C109" s="143" t="s">
        <v>233</v>
      </c>
      <c r="D109" s="102" t="s">
        <v>121</v>
      </c>
      <c r="E109" s="103"/>
      <c r="F109" s="104"/>
      <c r="G109" s="105">
        <f t="shared" ref="G109:G119" si="327">E109*F109</f>
        <v>0</v>
      </c>
      <c r="H109" s="103"/>
      <c r="I109" s="104"/>
      <c r="J109" s="105">
        <f t="shared" ref="J109:J119" si="328">H109*I109</f>
        <v>0</v>
      </c>
      <c r="K109" s="103"/>
      <c r="L109" s="104"/>
      <c r="M109" s="105">
        <f t="shared" ref="M109:M119" si="329">K109*L109</f>
        <v>0</v>
      </c>
      <c r="N109" s="103"/>
      <c r="O109" s="104"/>
      <c r="P109" s="105">
        <f t="shared" ref="P109:P119" si="330">N109*O109</f>
        <v>0</v>
      </c>
      <c r="Q109" s="103"/>
      <c r="R109" s="104"/>
      <c r="S109" s="105">
        <f t="shared" ref="S109:S119" si="331">Q109*R109</f>
        <v>0</v>
      </c>
      <c r="T109" s="103"/>
      <c r="U109" s="104"/>
      <c r="V109" s="214">
        <f t="shared" ref="V109:V119" si="332">T109*U109</f>
        <v>0</v>
      </c>
      <c r="W109" s="215">
        <f t="shared" ref="W109:W119" si="333">G109+M109+S109</f>
        <v>0</v>
      </c>
      <c r="X109" s="216">
        <f t="shared" ref="X109:X119" si="334">J109+P109+V109</f>
        <v>0</v>
      </c>
      <c r="Y109" s="216">
        <f t="shared" ref="Y109:Y120" si="335">W109-X109</f>
        <v>0</v>
      </c>
      <c r="Z109" s="217" t="e">
        <f t="shared" ref="Z109:Z120" si="336">Y109/W109</f>
        <v>#DIV/0!</v>
      </c>
      <c r="AA109" s="218"/>
      <c r="AB109" s="24"/>
      <c r="AC109" s="24"/>
      <c r="AD109" s="24"/>
      <c r="AE109" s="24"/>
      <c r="AF109" s="24"/>
      <c r="AG109" s="24"/>
    </row>
    <row r="110" spans="1:33" ht="30" customHeight="1" x14ac:dyDescent="0.2">
      <c r="A110" s="99" t="s">
        <v>80</v>
      </c>
      <c r="B110" s="100" t="s">
        <v>234</v>
      </c>
      <c r="C110" s="143" t="s">
        <v>235</v>
      </c>
      <c r="D110" s="102" t="s">
        <v>121</v>
      </c>
      <c r="E110" s="103"/>
      <c r="F110" s="104"/>
      <c r="G110" s="105">
        <f t="shared" si="327"/>
        <v>0</v>
      </c>
      <c r="H110" s="103"/>
      <c r="I110" s="104"/>
      <c r="J110" s="105">
        <f t="shared" si="328"/>
        <v>0</v>
      </c>
      <c r="K110" s="103"/>
      <c r="L110" s="104"/>
      <c r="M110" s="105">
        <f t="shared" si="329"/>
        <v>0</v>
      </c>
      <c r="N110" s="103"/>
      <c r="O110" s="104"/>
      <c r="P110" s="105">
        <f t="shared" si="330"/>
        <v>0</v>
      </c>
      <c r="Q110" s="103"/>
      <c r="R110" s="104"/>
      <c r="S110" s="105">
        <f t="shared" si="331"/>
        <v>0</v>
      </c>
      <c r="T110" s="103"/>
      <c r="U110" s="104"/>
      <c r="V110" s="214">
        <f t="shared" si="332"/>
        <v>0</v>
      </c>
      <c r="W110" s="219">
        <f t="shared" si="333"/>
        <v>0</v>
      </c>
      <c r="X110" s="107">
        <f t="shared" si="334"/>
        <v>0</v>
      </c>
      <c r="Y110" s="107">
        <f t="shared" si="335"/>
        <v>0</v>
      </c>
      <c r="Z110" s="108" t="e">
        <f t="shared" si="336"/>
        <v>#DIV/0!</v>
      </c>
      <c r="AA110" s="109"/>
      <c r="AB110" s="24"/>
      <c r="AC110" s="24"/>
      <c r="AD110" s="24"/>
      <c r="AE110" s="24"/>
      <c r="AF110" s="24"/>
      <c r="AG110" s="24"/>
    </row>
    <row r="111" spans="1:33" ht="30" customHeight="1" x14ac:dyDescent="0.2">
      <c r="A111" s="99" t="s">
        <v>80</v>
      </c>
      <c r="B111" s="100" t="s">
        <v>236</v>
      </c>
      <c r="C111" s="143" t="s">
        <v>237</v>
      </c>
      <c r="D111" s="102" t="s">
        <v>121</v>
      </c>
      <c r="E111" s="103"/>
      <c r="F111" s="104"/>
      <c r="G111" s="105">
        <f t="shared" si="327"/>
        <v>0</v>
      </c>
      <c r="H111" s="103"/>
      <c r="I111" s="104"/>
      <c r="J111" s="105">
        <f t="shared" si="328"/>
        <v>0</v>
      </c>
      <c r="K111" s="103"/>
      <c r="L111" s="104"/>
      <c r="M111" s="105">
        <f t="shared" si="329"/>
        <v>0</v>
      </c>
      <c r="N111" s="103"/>
      <c r="O111" s="104"/>
      <c r="P111" s="105">
        <f t="shared" si="330"/>
        <v>0</v>
      </c>
      <c r="Q111" s="103"/>
      <c r="R111" s="104"/>
      <c r="S111" s="105">
        <f t="shared" si="331"/>
        <v>0</v>
      </c>
      <c r="T111" s="103"/>
      <c r="U111" s="104"/>
      <c r="V111" s="214">
        <f t="shared" si="332"/>
        <v>0</v>
      </c>
      <c r="W111" s="219">
        <f t="shared" si="333"/>
        <v>0</v>
      </c>
      <c r="X111" s="107">
        <f t="shared" si="334"/>
        <v>0</v>
      </c>
      <c r="Y111" s="107">
        <f t="shared" si="335"/>
        <v>0</v>
      </c>
      <c r="Z111" s="108" t="e">
        <f t="shared" si="336"/>
        <v>#DIV/0!</v>
      </c>
      <c r="AA111" s="109"/>
      <c r="AB111" s="24"/>
      <c r="AC111" s="24"/>
      <c r="AD111" s="24"/>
      <c r="AE111" s="24"/>
      <c r="AF111" s="24"/>
      <c r="AG111" s="24"/>
    </row>
    <row r="112" spans="1:33" ht="30" customHeight="1" x14ac:dyDescent="0.2">
      <c r="A112" s="99" t="s">
        <v>80</v>
      </c>
      <c r="B112" s="100" t="s">
        <v>238</v>
      </c>
      <c r="C112" s="143" t="s">
        <v>239</v>
      </c>
      <c r="D112" s="102" t="s">
        <v>121</v>
      </c>
      <c r="E112" s="103"/>
      <c r="F112" s="104"/>
      <c r="G112" s="105">
        <f t="shared" si="327"/>
        <v>0</v>
      </c>
      <c r="H112" s="103"/>
      <c r="I112" s="104"/>
      <c r="J112" s="105">
        <f t="shared" si="328"/>
        <v>0</v>
      </c>
      <c r="K112" s="103"/>
      <c r="L112" s="104"/>
      <c r="M112" s="105">
        <f t="shared" si="329"/>
        <v>0</v>
      </c>
      <c r="N112" s="103"/>
      <c r="O112" s="104"/>
      <c r="P112" s="105">
        <f t="shared" si="330"/>
        <v>0</v>
      </c>
      <c r="Q112" s="103"/>
      <c r="R112" s="104"/>
      <c r="S112" s="105">
        <f t="shared" si="331"/>
        <v>0</v>
      </c>
      <c r="T112" s="103"/>
      <c r="U112" s="104"/>
      <c r="V112" s="214">
        <f t="shared" si="332"/>
        <v>0</v>
      </c>
      <c r="W112" s="219">
        <f t="shared" si="333"/>
        <v>0</v>
      </c>
      <c r="X112" s="107">
        <f t="shared" si="334"/>
        <v>0</v>
      </c>
      <c r="Y112" s="107">
        <f t="shared" si="335"/>
        <v>0</v>
      </c>
      <c r="Z112" s="108" t="e">
        <f t="shared" si="336"/>
        <v>#DIV/0!</v>
      </c>
      <c r="AA112" s="109"/>
      <c r="AB112" s="24"/>
      <c r="AC112" s="24"/>
      <c r="AD112" s="24"/>
      <c r="AE112" s="24"/>
      <c r="AF112" s="24"/>
      <c r="AG112" s="24"/>
    </row>
    <row r="113" spans="1:33" ht="30" customHeight="1" x14ac:dyDescent="0.2">
      <c r="A113" s="99" t="s">
        <v>80</v>
      </c>
      <c r="B113" s="100" t="s">
        <v>240</v>
      </c>
      <c r="C113" s="143" t="s">
        <v>241</v>
      </c>
      <c r="D113" s="102" t="s">
        <v>121</v>
      </c>
      <c r="E113" s="103"/>
      <c r="F113" s="104"/>
      <c r="G113" s="105">
        <f t="shared" si="327"/>
        <v>0</v>
      </c>
      <c r="H113" s="103"/>
      <c r="I113" s="104"/>
      <c r="J113" s="105">
        <f t="shared" si="328"/>
        <v>0</v>
      </c>
      <c r="K113" s="103"/>
      <c r="L113" s="104"/>
      <c r="M113" s="105">
        <f t="shared" si="329"/>
        <v>0</v>
      </c>
      <c r="N113" s="103"/>
      <c r="O113" s="104"/>
      <c r="P113" s="105">
        <f t="shared" si="330"/>
        <v>0</v>
      </c>
      <c r="Q113" s="103"/>
      <c r="R113" s="104"/>
      <c r="S113" s="105">
        <f t="shared" si="331"/>
        <v>0</v>
      </c>
      <c r="T113" s="103"/>
      <c r="U113" s="104"/>
      <c r="V113" s="214">
        <f t="shared" si="332"/>
        <v>0</v>
      </c>
      <c r="W113" s="219">
        <f t="shared" si="333"/>
        <v>0</v>
      </c>
      <c r="X113" s="107">
        <f t="shared" si="334"/>
        <v>0</v>
      </c>
      <c r="Y113" s="107">
        <f t="shared" si="335"/>
        <v>0</v>
      </c>
      <c r="Z113" s="108" t="e">
        <f t="shared" si="336"/>
        <v>#DIV/0!</v>
      </c>
      <c r="AA113" s="109"/>
      <c r="AB113" s="24"/>
      <c r="AC113" s="24"/>
      <c r="AD113" s="24"/>
      <c r="AE113" s="24"/>
      <c r="AF113" s="24"/>
      <c r="AG113" s="24"/>
    </row>
    <row r="114" spans="1:33" ht="30" customHeight="1" x14ac:dyDescent="0.2">
      <c r="A114" s="99" t="s">
        <v>80</v>
      </c>
      <c r="B114" s="100" t="s">
        <v>242</v>
      </c>
      <c r="C114" s="143" t="s">
        <v>243</v>
      </c>
      <c r="D114" s="102" t="s">
        <v>121</v>
      </c>
      <c r="E114" s="103"/>
      <c r="F114" s="104"/>
      <c r="G114" s="105">
        <f t="shared" si="327"/>
        <v>0</v>
      </c>
      <c r="H114" s="103"/>
      <c r="I114" s="104"/>
      <c r="J114" s="105">
        <f t="shared" si="328"/>
        <v>0</v>
      </c>
      <c r="K114" s="103"/>
      <c r="L114" s="104"/>
      <c r="M114" s="105">
        <f t="shared" si="329"/>
        <v>0</v>
      </c>
      <c r="N114" s="103"/>
      <c r="O114" s="104"/>
      <c r="P114" s="105">
        <f t="shared" si="330"/>
        <v>0</v>
      </c>
      <c r="Q114" s="103"/>
      <c r="R114" s="104"/>
      <c r="S114" s="105">
        <f t="shared" si="331"/>
        <v>0</v>
      </c>
      <c r="T114" s="103"/>
      <c r="U114" s="104"/>
      <c r="V114" s="214">
        <f t="shared" si="332"/>
        <v>0</v>
      </c>
      <c r="W114" s="219">
        <f t="shared" si="333"/>
        <v>0</v>
      </c>
      <c r="X114" s="107">
        <f t="shared" si="334"/>
        <v>0</v>
      </c>
      <c r="Y114" s="107">
        <f t="shared" si="335"/>
        <v>0</v>
      </c>
      <c r="Z114" s="108" t="e">
        <f t="shared" si="336"/>
        <v>#DIV/0!</v>
      </c>
      <c r="AA114" s="109"/>
      <c r="AB114" s="24"/>
      <c r="AC114" s="24"/>
      <c r="AD114" s="24"/>
      <c r="AE114" s="24"/>
      <c r="AF114" s="24"/>
      <c r="AG114" s="24"/>
    </row>
    <row r="115" spans="1:33" ht="30" customHeight="1" x14ac:dyDescent="0.2">
      <c r="A115" s="99" t="s">
        <v>80</v>
      </c>
      <c r="B115" s="100" t="s">
        <v>244</v>
      </c>
      <c r="C115" s="143" t="s">
        <v>245</v>
      </c>
      <c r="D115" s="102" t="s">
        <v>121</v>
      </c>
      <c r="E115" s="103"/>
      <c r="F115" s="104"/>
      <c r="G115" s="105">
        <f t="shared" si="327"/>
        <v>0</v>
      </c>
      <c r="H115" s="103"/>
      <c r="I115" s="104"/>
      <c r="J115" s="105">
        <f t="shared" si="328"/>
        <v>0</v>
      </c>
      <c r="K115" s="103"/>
      <c r="L115" s="104"/>
      <c r="M115" s="105">
        <f t="shared" si="329"/>
        <v>0</v>
      </c>
      <c r="N115" s="103"/>
      <c r="O115" s="104"/>
      <c r="P115" s="105">
        <f t="shared" si="330"/>
        <v>0</v>
      </c>
      <c r="Q115" s="103"/>
      <c r="R115" s="104"/>
      <c r="S115" s="105">
        <f t="shared" si="331"/>
        <v>0</v>
      </c>
      <c r="T115" s="103"/>
      <c r="U115" s="104"/>
      <c r="V115" s="214">
        <f t="shared" si="332"/>
        <v>0</v>
      </c>
      <c r="W115" s="219">
        <f t="shared" si="333"/>
        <v>0</v>
      </c>
      <c r="X115" s="107">
        <f t="shared" si="334"/>
        <v>0</v>
      </c>
      <c r="Y115" s="107">
        <f t="shared" si="335"/>
        <v>0</v>
      </c>
      <c r="Z115" s="108" t="e">
        <f t="shared" si="336"/>
        <v>#DIV/0!</v>
      </c>
      <c r="AA115" s="109"/>
      <c r="AB115" s="24"/>
      <c r="AC115" s="24"/>
      <c r="AD115" s="24"/>
      <c r="AE115" s="24"/>
      <c r="AF115" s="24"/>
      <c r="AG115" s="24"/>
    </row>
    <row r="116" spans="1:33" ht="30" customHeight="1" x14ac:dyDescent="0.2">
      <c r="A116" s="99" t="s">
        <v>80</v>
      </c>
      <c r="B116" s="100" t="s">
        <v>246</v>
      </c>
      <c r="C116" s="143" t="s">
        <v>247</v>
      </c>
      <c r="D116" s="102" t="s">
        <v>121</v>
      </c>
      <c r="E116" s="103"/>
      <c r="F116" s="104"/>
      <c r="G116" s="105">
        <f t="shared" si="327"/>
        <v>0</v>
      </c>
      <c r="H116" s="103"/>
      <c r="I116" s="104"/>
      <c r="J116" s="105">
        <f t="shared" si="328"/>
        <v>0</v>
      </c>
      <c r="K116" s="103"/>
      <c r="L116" s="104"/>
      <c r="M116" s="105">
        <f t="shared" si="329"/>
        <v>0</v>
      </c>
      <c r="N116" s="103"/>
      <c r="O116" s="104"/>
      <c r="P116" s="105">
        <f t="shared" si="330"/>
        <v>0</v>
      </c>
      <c r="Q116" s="103"/>
      <c r="R116" s="104"/>
      <c r="S116" s="105">
        <f t="shared" si="331"/>
        <v>0</v>
      </c>
      <c r="T116" s="103"/>
      <c r="U116" s="104"/>
      <c r="V116" s="214">
        <f t="shared" si="332"/>
        <v>0</v>
      </c>
      <c r="W116" s="219">
        <f t="shared" si="333"/>
        <v>0</v>
      </c>
      <c r="X116" s="107">
        <f t="shared" si="334"/>
        <v>0</v>
      </c>
      <c r="Y116" s="107">
        <f t="shared" si="335"/>
        <v>0</v>
      </c>
      <c r="Z116" s="108" t="e">
        <f t="shared" si="336"/>
        <v>#DIV/0!</v>
      </c>
      <c r="AA116" s="109"/>
      <c r="AB116" s="24"/>
      <c r="AC116" s="24"/>
      <c r="AD116" s="24"/>
      <c r="AE116" s="24"/>
      <c r="AF116" s="24"/>
      <c r="AG116" s="24"/>
    </row>
    <row r="117" spans="1:33" ht="30" customHeight="1" x14ac:dyDescent="0.2">
      <c r="A117" s="110" t="s">
        <v>80</v>
      </c>
      <c r="B117" s="100" t="s">
        <v>248</v>
      </c>
      <c r="C117" s="141" t="s">
        <v>249</v>
      </c>
      <c r="D117" s="102" t="s">
        <v>121</v>
      </c>
      <c r="E117" s="113"/>
      <c r="F117" s="114"/>
      <c r="G117" s="105">
        <f t="shared" si="327"/>
        <v>0</v>
      </c>
      <c r="H117" s="113"/>
      <c r="I117" s="114"/>
      <c r="J117" s="105">
        <f t="shared" si="328"/>
        <v>0</v>
      </c>
      <c r="K117" s="103"/>
      <c r="L117" s="104"/>
      <c r="M117" s="105">
        <f t="shared" si="329"/>
        <v>0</v>
      </c>
      <c r="N117" s="103"/>
      <c r="O117" s="104"/>
      <c r="P117" s="105">
        <f t="shared" si="330"/>
        <v>0</v>
      </c>
      <c r="Q117" s="103"/>
      <c r="R117" s="104"/>
      <c r="S117" s="105">
        <f t="shared" si="331"/>
        <v>0</v>
      </c>
      <c r="T117" s="103"/>
      <c r="U117" s="104"/>
      <c r="V117" s="214">
        <f t="shared" si="332"/>
        <v>0</v>
      </c>
      <c r="W117" s="219">
        <f t="shared" si="333"/>
        <v>0</v>
      </c>
      <c r="X117" s="107">
        <f t="shared" si="334"/>
        <v>0</v>
      </c>
      <c r="Y117" s="107">
        <f t="shared" si="335"/>
        <v>0</v>
      </c>
      <c r="Z117" s="108" t="e">
        <f t="shared" si="336"/>
        <v>#DIV/0!</v>
      </c>
      <c r="AA117" s="117"/>
      <c r="AB117" s="24"/>
      <c r="AC117" s="24"/>
      <c r="AD117" s="24"/>
      <c r="AE117" s="24"/>
      <c r="AF117" s="24"/>
      <c r="AG117" s="24"/>
    </row>
    <row r="118" spans="1:33" ht="30" customHeight="1" x14ac:dyDescent="0.2">
      <c r="A118" s="110" t="s">
        <v>80</v>
      </c>
      <c r="B118" s="100" t="s">
        <v>250</v>
      </c>
      <c r="C118" s="141" t="s">
        <v>251</v>
      </c>
      <c r="D118" s="112" t="s">
        <v>121</v>
      </c>
      <c r="E118" s="103"/>
      <c r="F118" s="104"/>
      <c r="G118" s="105">
        <f t="shared" si="327"/>
        <v>0</v>
      </c>
      <c r="H118" s="103"/>
      <c r="I118" s="104"/>
      <c r="J118" s="105">
        <f t="shared" si="328"/>
        <v>0</v>
      </c>
      <c r="K118" s="103"/>
      <c r="L118" s="104"/>
      <c r="M118" s="105">
        <f t="shared" si="329"/>
        <v>0</v>
      </c>
      <c r="N118" s="103"/>
      <c r="O118" s="104"/>
      <c r="P118" s="105">
        <f t="shared" si="330"/>
        <v>0</v>
      </c>
      <c r="Q118" s="103"/>
      <c r="R118" s="104"/>
      <c r="S118" s="105">
        <f t="shared" si="331"/>
        <v>0</v>
      </c>
      <c r="T118" s="103"/>
      <c r="U118" s="104"/>
      <c r="V118" s="214">
        <f t="shared" si="332"/>
        <v>0</v>
      </c>
      <c r="W118" s="219">
        <f t="shared" si="333"/>
        <v>0</v>
      </c>
      <c r="X118" s="107">
        <f t="shared" si="334"/>
        <v>0</v>
      </c>
      <c r="Y118" s="107">
        <f t="shared" si="335"/>
        <v>0</v>
      </c>
      <c r="Z118" s="108" t="e">
        <f t="shared" si="336"/>
        <v>#DIV/0!</v>
      </c>
      <c r="AA118" s="109"/>
      <c r="AB118" s="24"/>
      <c r="AC118" s="24"/>
      <c r="AD118" s="24"/>
      <c r="AE118" s="24"/>
      <c r="AF118" s="24"/>
      <c r="AG118" s="24"/>
    </row>
    <row r="119" spans="1:33" ht="30" customHeight="1" x14ac:dyDescent="0.2">
      <c r="A119" s="110" t="s">
        <v>80</v>
      </c>
      <c r="B119" s="100" t="s">
        <v>252</v>
      </c>
      <c r="C119" s="220" t="s">
        <v>253</v>
      </c>
      <c r="D119" s="112"/>
      <c r="E119" s="113"/>
      <c r="F119" s="114">
        <v>0.22</v>
      </c>
      <c r="G119" s="115">
        <f t="shared" si="327"/>
        <v>0</v>
      </c>
      <c r="H119" s="113"/>
      <c r="I119" s="114">
        <v>0.22</v>
      </c>
      <c r="J119" s="115">
        <f t="shared" si="328"/>
        <v>0</v>
      </c>
      <c r="K119" s="113"/>
      <c r="L119" s="114">
        <v>0.22</v>
      </c>
      <c r="M119" s="115">
        <f t="shared" si="329"/>
        <v>0</v>
      </c>
      <c r="N119" s="113"/>
      <c r="O119" s="114">
        <v>0.22</v>
      </c>
      <c r="P119" s="115">
        <f t="shared" si="330"/>
        <v>0</v>
      </c>
      <c r="Q119" s="113"/>
      <c r="R119" s="114">
        <v>0.22</v>
      </c>
      <c r="S119" s="115">
        <f t="shared" si="331"/>
        <v>0</v>
      </c>
      <c r="T119" s="113"/>
      <c r="U119" s="114">
        <v>0.22</v>
      </c>
      <c r="V119" s="221">
        <f t="shared" si="332"/>
        <v>0</v>
      </c>
      <c r="W119" s="222">
        <f t="shared" si="333"/>
        <v>0</v>
      </c>
      <c r="X119" s="223">
        <f t="shared" si="334"/>
        <v>0</v>
      </c>
      <c r="Y119" s="223">
        <f t="shared" si="335"/>
        <v>0</v>
      </c>
      <c r="Z119" s="224" t="e">
        <f t="shared" si="336"/>
        <v>#DIV/0!</v>
      </c>
      <c r="AA119" s="130"/>
      <c r="AB119" s="6"/>
      <c r="AC119" s="6"/>
      <c r="AD119" s="6"/>
      <c r="AE119" s="6"/>
      <c r="AF119" s="6"/>
      <c r="AG119" s="6"/>
    </row>
    <row r="120" spans="1:33" ht="30" customHeight="1" x14ac:dyDescent="0.2">
      <c r="A120" s="150" t="s">
        <v>254</v>
      </c>
      <c r="B120" s="225"/>
      <c r="C120" s="152"/>
      <c r="D120" s="153"/>
      <c r="E120" s="157">
        <f>SUM(E109:E118)</f>
        <v>0</v>
      </c>
      <c r="F120" s="172"/>
      <c r="G120" s="156">
        <f>SUM(G109:G119)</f>
        <v>0</v>
      </c>
      <c r="H120" s="157">
        <f>SUM(H109:H118)</f>
        <v>0</v>
      </c>
      <c r="I120" s="172"/>
      <c r="J120" s="156">
        <f>SUM(J109:J119)</f>
        <v>0</v>
      </c>
      <c r="K120" s="173">
        <f>SUM(K109:K118)</f>
        <v>0</v>
      </c>
      <c r="L120" s="172"/>
      <c r="M120" s="156">
        <f>SUM(M109:M119)</f>
        <v>0</v>
      </c>
      <c r="N120" s="173">
        <f>SUM(N109:N118)</f>
        <v>0</v>
      </c>
      <c r="O120" s="172"/>
      <c r="P120" s="156">
        <f>SUM(P109:P119)</f>
        <v>0</v>
      </c>
      <c r="Q120" s="173">
        <f>SUM(Q109:Q118)</f>
        <v>0</v>
      </c>
      <c r="R120" s="172"/>
      <c r="S120" s="156">
        <f>SUM(S109:S119)</f>
        <v>0</v>
      </c>
      <c r="T120" s="173">
        <f>SUM(T109:T118)</f>
        <v>0</v>
      </c>
      <c r="U120" s="172"/>
      <c r="V120" s="158">
        <f t="shared" ref="V120:X120" si="337">SUM(V109:V119)</f>
        <v>0</v>
      </c>
      <c r="W120" s="209">
        <f t="shared" si="337"/>
        <v>0</v>
      </c>
      <c r="X120" s="210">
        <f t="shared" si="337"/>
        <v>0</v>
      </c>
      <c r="Y120" s="210">
        <f t="shared" si="335"/>
        <v>0</v>
      </c>
      <c r="Z120" s="210" t="e">
        <f t="shared" si="336"/>
        <v>#DIV/0!</v>
      </c>
      <c r="AA120" s="211"/>
      <c r="AB120" s="6"/>
      <c r="AC120" s="6"/>
      <c r="AD120" s="6"/>
      <c r="AE120" s="6"/>
      <c r="AF120" s="6"/>
      <c r="AG120" s="6"/>
    </row>
    <row r="121" spans="1:33" ht="30" customHeight="1" x14ac:dyDescent="0.2">
      <c r="A121" s="162" t="s">
        <v>75</v>
      </c>
      <c r="B121" s="192">
        <v>8</v>
      </c>
      <c r="C121" s="226" t="s">
        <v>255</v>
      </c>
      <c r="D121" s="165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212"/>
      <c r="X121" s="212"/>
      <c r="Y121" s="166"/>
      <c r="Z121" s="212"/>
      <c r="AA121" s="213"/>
      <c r="AB121" s="22"/>
      <c r="AC121" s="22"/>
      <c r="AD121" s="22"/>
      <c r="AE121" s="22"/>
      <c r="AF121" s="22"/>
      <c r="AG121" s="22"/>
    </row>
    <row r="122" spans="1:33" ht="30" customHeight="1" x14ac:dyDescent="0.2">
      <c r="A122" s="99" t="s">
        <v>80</v>
      </c>
      <c r="B122" s="100" t="s">
        <v>256</v>
      </c>
      <c r="C122" s="143" t="s">
        <v>257</v>
      </c>
      <c r="D122" s="102" t="s">
        <v>258</v>
      </c>
      <c r="E122" s="103"/>
      <c r="F122" s="104"/>
      <c r="G122" s="105">
        <f t="shared" ref="G122:G127" si="338">E122*F122</f>
        <v>0</v>
      </c>
      <c r="H122" s="103"/>
      <c r="I122" s="104"/>
      <c r="J122" s="105">
        <f t="shared" ref="J122:J127" si="339">H122*I122</f>
        <v>0</v>
      </c>
      <c r="K122" s="103"/>
      <c r="L122" s="104"/>
      <c r="M122" s="105">
        <f t="shared" ref="M122:M127" si="340">K122*L122</f>
        <v>0</v>
      </c>
      <c r="N122" s="103"/>
      <c r="O122" s="104"/>
      <c r="P122" s="105">
        <f t="shared" ref="P122:P127" si="341">N122*O122</f>
        <v>0</v>
      </c>
      <c r="Q122" s="103"/>
      <c r="R122" s="104"/>
      <c r="S122" s="105">
        <f t="shared" ref="S122:S127" si="342">Q122*R122</f>
        <v>0</v>
      </c>
      <c r="T122" s="103"/>
      <c r="U122" s="104"/>
      <c r="V122" s="214">
        <f t="shared" ref="V122:V127" si="343">T122*U122</f>
        <v>0</v>
      </c>
      <c r="W122" s="215">
        <f t="shared" ref="W122:W127" si="344">G122+M122+S122</f>
        <v>0</v>
      </c>
      <c r="X122" s="216">
        <f t="shared" ref="X122:X127" si="345">J122+P122+V122</f>
        <v>0</v>
      </c>
      <c r="Y122" s="216">
        <f t="shared" ref="Y122:Y128" si="346">W122-X122</f>
        <v>0</v>
      </c>
      <c r="Z122" s="217" t="e">
        <f t="shared" ref="Z122:Z128" si="347">Y122/W122</f>
        <v>#DIV/0!</v>
      </c>
      <c r="AA122" s="218"/>
      <c r="AB122" s="24"/>
      <c r="AC122" s="24"/>
      <c r="AD122" s="24"/>
      <c r="AE122" s="24"/>
      <c r="AF122" s="24"/>
      <c r="AG122" s="24"/>
    </row>
    <row r="123" spans="1:33" ht="30" customHeight="1" x14ac:dyDescent="0.2">
      <c r="A123" s="99" t="s">
        <v>80</v>
      </c>
      <c r="B123" s="100" t="s">
        <v>259</v>
      </c>
      <c r="C123" s="143" t="s">
        <v>260</v>
      </c>
      <c r="D123" s="102" t="s">
        <v>258</v>
      </c>
      <c r="E123" s="103"/>
      <c r="F123" s="104"/>
      <c r="G123" s="105">
        <f t="shared" si="338"/>
        <v>0</v>
      </c>
      <c r="H123" s="103"/>
      <c r="I123" s="104"/>
      <c r="J123" s="105">
        <f t="shared" si="339"/>
        <v>0</v>
      </c>
      <c r="K123" s="103"/>
      <c r="L123" s="104"/>
      <c r="M123" s="105">
        <f t="shared" si="340"/>
        <v>0</v>
      </c>
      <c r="N123" s="103"/>
      <c r="O123" s="104"/>
      <c r="P123" s="105">
        <f t="shared" si="341"/>
        <v>0</v>
      </c>
      <c r="Q123" s="103"/>
      <c r="R123" s="104"/>
      <c r="S123" s="105">
        <f t="shared" si="342"/>
        <v>0</v>
      </c>
      <c r="T123" s="103"/>
      <c r="U123" s="104"/>
      <c r="V123" s="214">
        <f t="shared" si="343"/>
        <v>0</v>
      </c>
      <c r="W123" s="219">
        <f t="shared" si="344"/>
        <v>0</v>
      </c>
      <c r="X123" s="107">
        <f t="shared" si="345"/>
        <v>0</v>
      </c>
      <c r="Y123" s="107">
        <f t="shared" si="346"/>
        <v>0</v>
      </c>
      <c r="Z123" s="108" t="e">
        <f t="shared" si="347"/>
        <v>#DIV/0!</v>
      </c>
      <c r="AA123" s="109"/>
      <c r="AB123" s="24"/>
      <c r="AC123" s="24"/>
      <c r="AD123" s="24"/>
      <c r="AE123" s="24"/>
      <c r="AF123" s="24"/>
      <c r="AG123" s="24"/>
    </row>
    <row r="124" spans="1:33" ht="30" customHeight="1" x14ac:dyDescent="0.2">
      <c r="A124" s="99" t="s">
        <v>80</v>
      </c>
      <c r="B124" s="100" t="s">
        <v>261</v>
      </c>
      <c r="C124" s="143" t="s">
        <v>262</v>
      </c>
      <c r="D124" s="102" t="s">
        <v>263</v>
      </c>
      <c r="E124" s="227"/>
      <c r="F124" s="228"/>
      <c r="G124" s="105">
        <f t="shared" si="338"/>
        <v>0</v>
      </c>
      <c r="H124" s="227"/>
      <c r="I124" s="228"/>
      <c r="J124" s="105">
        <f t="shared" si="339"/>
        <v>0</v>
      </c>
      <c r="K124" s="103"/>
      <c r="L124" s="104"/>
      <c r="M124" s="105">
        <f t="shared" si="340"/>
        <v>0</v>
      </c>
      <c r="N124" s="103"/>
      <c r="O124" s="104"/>
      <c r="P124" s="105">
        <f t="shared" si="341"/>
        <v>0</v>
      </c>
      <c r="Q124" s="103"/>
      <c r="R124" s="104"/>
      <c r="S124" s="105">
        <f t="shared" si="342"/>
        <v>0</v>
      </c>
      <c r="T124" s="103"/>
      <c r="U124" s="104"/>
      <c r="V124" s="214">
        <f t="shared" si="343"/>
        <v>0</v>
      </c>
      <c r="W124" s="229">
        <f t="shared" si="344"/>
        <v>0</v>
      </c>
      <c r="X124" s="107">
        <f t="shared" si="345"/>
        <v>0</v>
      </c>
      <c r="Y124" s="107">
        <f t="shared" si="346"/>
        <v>0</v>
      </c>
      <c r="Z124" s="108" t="e">
        <f t="shared" si="347"/>
        <v>#DIV/0!</v>
      </c>
      <c r="AA124" s="109"/>
      <c r="AB124" s="24"/>
      <c r="AC124" s="24"/>
      <c r="AD124" s="24"/>
      <c r="AE124" s="24"/>
      <c r="AF124" s="24"/>
      <c r="AG124" s="24"/>
    </row>
    <row r="125" spans="1:33" ht="30" customHeight="1" x14ac:dyDescent="0.2">
      <c r="A125" s="99" t="s">
        <v>80</v>
      </c>
      <c r="B125" s="100" t="s">
        <v>264</v>
      </c>
      <c r="C125" s="143" t="s">
        <v>265</v>
      </c>
      <c r="D125" s="102" t="s">
        <v>263</v>
      </c>
      <c r="E125" s="103"/>
      <c r="F125" s="104"/>
      <c r="G125" s="105">
        <f t="shared" si="338"/>
        <v>0</v>
      </c>
      <c r="H125" s="103"/>
      <c r="I125" s="104"/>
      <c r="J125" s="105">
        <f t="shared" si="339"/>
        <v>0</v>
      </c>
      <c r="K125" s="227"/>
      <c r="L125" s="228"/>
      <c r="M125" s="105">
        <f t="shared" si="340"/>
        <v>0</v>
      </c>
      <c r="N125" s="227"/>
      <c r="O125" s="228"/>
      <c r="P125" s="105">
        <f t="shared" si="341"/>
        <v>0</v>
      </c>
      <c r="Q125" s="227"/>
      <c r="R125" s="228"/>
      <c r="S125" s="105">
        <f t="shared" si="342"/>
        <v>0</v>
      </c>
      <c r="T125" s="227"/>
      <c r="U125" s="228"/>
      <c r="V125" s="214">
        <f t="shared" si="343"/>
        <v>0</v>
      </c>
      <c r="W125" s="229">
        <f t="shared" si="344"/>
        <v>0</v>
      </c>
      <c r="X125" s="107">
        <f t="shared" si="345"/>
        <v>0</v>
      </c>
      <c r="Y125" s="107">
        <f t="shared" si="346"/>
        <v>0</v>
      </c>
      <c r="Z125" s="108" t="e">
        <f t="shared" si="347"/>
        <v>#DIV/0!</v>
      </c>
      <c r="AA125" s="109"/>
      <c r="AB125" s="24"/>
      <c r="AC125" s="24"/>
      <c r="AD125" s="24"/>
      <c r="AE125" s="24"/>
      <c r="AF125" s="24"/>
      <c r="AG125" s="24"/>
    </row>
    <row r="126" spans="1:33" ht="30" customHeight="1" x14ac:dyDescent="0.2">
      <c r="A126" s="99" t="s">
        <v>80</v>
      </c>
      <c r="B126" s="100" t="s">
        <v>266</v>
      </c>
      <c r="C126" s="143" t="s">
        <v>267</v>
      </c>
      <c r="D126" s="102" t="s">
        <v>263</v>
      </c>
      <c r="E126" s="103"/>
      <c r="F126" s="104"/>
      <c r="G126" s="105">
        <f t="shared" si="338"/>
        <v>0</v>
      </c>
      <c r="H126" s="103"/>
      <c r="I126" s="104"/>
      <c r="J126" s="105">
        <f t="shared" si="339"/>
        <v>0</v>
      </c>
      <c r="K126" s="103"/>
      <c r="L126" s="104"/>
      <c r="M126" s="105">
        <f t="shared" si="340"/>
        <v>0</v>
      </c>
      <c r="N126" s="103"/>
      <c r="O126" s="104"/>
      <c r="P126" s="105">
        <f t="shared" si="341"/>
        <v>0</v>
      </c>
      <c r="Q126" s="103"/>
      <c r="R126" s="104"/>
      <c r="S126" s="105">
        <f t="shared" si="342"/>
        <v>0</v>
      </c>
      <c r="T126" s="103"/>
      <c r="U126" s="104"/>
      <c r="V126" s="214">
        <f t="shared" si="343"/>
        <v>0</v>
      </c>
      <c r="W126" s="219">
        <f t="shared" si="344"/>
        <v>0</v>
      </c>
      <c r="X126" s="107">
        <f t="shared" si="345"/>
        <v>0</v>
      </c>
      <c r="Y126" s="107">
        <f t="shared" si="346"/>
        <v>0</v>
      </c>
      <c r="Z126" s="108" t="e">
        <f t="shared" si="347"/>
        <v>#DIV/0!</v>
      </c>
      <c r="AA126" s="109"/>
      <c r="AB126" s="24"/>
      <c r="AC126" s="24"/>
      <c r="AD126" s="24"/>
      <c r="AE126" s="24"/>
      <c r="AF126" s="24"/>
      <c r="AG126" s="24"/>
    </row>
    <row r="127" spans="1:33" ht="30" customHeight="1" x14ac:dyDescent="0.2">
      <c r="A127" s="110" t="s">
        <v>80</v>
      </c>
      <c r="B127" s="132" t="s">
        <v>268</v>
      </c>
      <c r="C127" s="171" t="s">
        <v>269</v>
      </c>
      <c r="D127" s="112"/>
      <c r="E127" s="113"/>
      <c r="F127" s="114">
        <v>0.22</v>
      </c>
      <c r="G127" s="115">
        <f t="shared" si="338"/>
        <v>0</v>
      </c>
      <c r="H127" s="113"/>
      <c r="I127" s="114">
        <v>0.22</v>
      </c>
      <c r="J127" s="115">
        <f t="shared" si="339"/>
        <v>0</v>
      </c>
      <c r="K127" s="113"/>
      <c r="L127" s="114">
        <v>0.22</v>
      </c>
      <c r="M127" s="115">
        <f t="shared" si="340"/>
        <v>0</v>
      </c>
      <c r="N127" s="113"/>
      <c r="O127" s="114">
        <v>0.22</v>
      </c>
      <c r="P127" s="115">
        <f t="shared" si="341"/>
        <v>0</v>
      </c>
      <c r="Q127" s="113"/>
      <c r="R127" s="114">
        <v>0.22</v>
      </c>
      <c r="S127" s="115">
        <f t="shared" si="342"/>
        <v>0</v>
      </c>
      <c r="T127" s="113"/>
      <c r="U127" s="114">
        <v>0.22</v>
      </c>
      <c r="V127" s="221">
        <f t="shared" si="343"/>
        <v>0</v>
      </c>
      <c r="W127" s="222">
        <f t="shared" si="344"/>
        <v>0</v>
      </c>
      <c r="X127" s="223">
        <f t="shared" si="345"/>
        <v>0</v>
      </c>
      <c r="Y127" s="223">
        <f t="shared" si="346"/>
        <v>0</v>
      </c>
      <c r="Z127" s="224" t="e">
        <f t="shared" si="347"/>
        <v>#DIV/0!</v>
      </c>
      <c r="AA127" s="130"/>
      <c r="AB127" s="6"/>
      <c r="AC127" s="6"/>
      <c r="AD127" s="6"/>
      <c r="AE127" s="6"/>
      <c r="AF127" s="6"/>
      <c r="AG127" s="6"/>
    </row>
    <row r="128" spans="1:33" ht="30" customHeight="1" x14ac:dyDescent="0.2">
      <c r="A128" s="150" t="s">
        <v>270</v>
      </c>
      <c r="B128" s="230"/>
      <c r="C128" s="152"/>
      <c r="D128" s="153"/>
      <c r="E128" s="157">
        <f>SUM(E122:E126)</f>
        <v>0</v>
      </c>
      <c r="F128" s="172"/>
      <c r="G128" s="157">
        <f>SUM(G122:G127)</f>
        <v>0</v>
      </c>
      <c r="H128" s="157">
        <f>SUM(H122:H126)</f>
        <v>0</v>
      </c>
      <c r="I128" s="172"/>
      <c r="J128" s="157">
        <f>SUM(J122:J127)</f>
        <v>0</v>
      </c>
      <c r="K128" s="157">
        <f>SUM(K122:K126)</f>
        <v>0</v>
      </c>
      <c r="L128" s="172"/>
      <c r="M128" s="157">
        <f>SUM(M122:M127)</f>
        <v>0</v>
      </c>
      <c r="N128" s="157">
        <f>SUM(N122:N126)</f>
        <v>0</v>
      </c>
      <c r="O128" s="172"/>
      <c r="P128" s="157">
        <f>SUM(P122:P127)</f>
        <v>0</v>
      </c>
      <c r="Q128" s="157">
        <f>SUM(Q122:Q126)</f>
        <v>0</v>
      </c>
      <c r="R128" s="172"/>
      <c r="S128" s="157">
        <f>SUM(S122:S127)</f>
        <v>0</v>
      </c>
      <c r="T128" s="157">
        <f>SUM(T122:T126)</f>
        <v>0</v>
      </c>
      <c r="U128" s="172"/>
      <c r="V128" s="231">
        <f t="shared" ref="V128:X128" si="348">SUM(V122:V127)</f>
        <v>0</v>
      </c>
      <c r="W128" s="209">
        <f t="shared" si="348"/>
        <v>0</v>
      </c>
      <c r="X128" s="210">
        <f t="shared" si="348"/>
        <v>0</v>
      </c>
      <c r="Y128" s="210">
        <f t="shared" si="346"/>
        <v>0</v>
      </c>
      <c r="Z128" s="210" t="e">
        <f t="shared" si="347"/>
        <v>#DIV/0!</v>
      </c>
      <c r="AA128" s="211"/>
      <c r="AB128" s="6"/>
      <c r="AC128" s="6"/>
      <c r="AD128" s="6"/>
      <c r="AE128" s="6"/>
      <c r="AF128" s="6"/>
      <c r="AG128" s="6"/>
    </row>
    <row r="129" spans="1:33" ht="30" customHeight="1" x14ac:dyDescent="0.2">
      <c r="A129" s="162" t="s">
        <v>75</v>
      </c>
      <c r="B129" s="163">
        <v>9</v>
      </c>
      <c r="C129" s="164" t="s">
        <v>271</v>
      </c>
      <c r="D129" s="165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232"/>
      <c r="X129" s="232"/>
      <c r="Y129" s="194"/>
      <c r="Z129" s="232"/>
      <c r="AA129" s="233"/>
      <c r="AB129" s="6"/>
      <c r="AC129" s="6"/>
      <c r="AD129" s="6"/>
      <c r="AE129" s="6"/>
      <c r="AF129" s="6"/>
      <c r="AG129" s="6"/>
    </row>
    <row r="130" spans="1:33" ht="30" customHeight="1" x14ac:dyDescent="0.2">
      <c r="A130" s="234" t="s">
        <v>80</v>
      </c>
      <c r="B130" s="235">
        <v>43839</v>
      </c>
      <c r="C130" s="236" t="s">
        <v>272</v>
      </c>
      <c r="D130" s="237"/>
      <c r="E130" s="238"/>
      <c r="F130" s="239"/>
      <c r="G130" s="240">
        <f t="shared" ref="G130:G135" si="349">E130*F130</f>
        <v>0</v>
      </c>
      <c r="H130" s="238"/>
      <c r="I130" s="239"/>
      <c r="J130" s="240">
        <f t="shared" ref="J130:J135" si="350">H130*I130</f>
        <v>0</v>
      </c>
      <c r="K130" s="241"/>
      <c r="L130" s="239"/>
      <c r="M130" s="240">
        <f t="shared" ref="M130:M135" si="351">K130*L130</f>
        <v>0</v>
      </c>
      <c r="N130" s="241"/>
      <c r="O130" s="239"/>
      <c r="P130" s="240">
        <f t="shared" ref="P130:P135" si="352">N130*O130</f>
        <v>0</v>
      </c>
      <c r="Q130" s="241"/>
      <c r="R130" s="239"/>
      <c r="S130" s="240">
        <f t="shared" ref="S130:S135" si="353">Q130*R130</f>
        <v>0</v>
      </c>
      <c r="T130" s="241"/>
      <c r="U130" s="239"/>
      <c r="V130" s="240">
        <f t="shared" ref="V130:V135" si="354">T130*U130</f>
        <v>0</v>
      </c>
      <c r="W130" s="216">
        <f t="shared" ref="W130:W135" si="355">G130+M130+S130</f>
        <v>0</v>
      </c>
      <c r="X130" s="107">
        <f t="shared" ref="X130:X135" si="356">J130+P130+V130</f>
        <v>0</v>
      </c>
      <c r="Y130" s="107">
        <f t="shared" ref="Y130:Y136" si="357">W130-X130</f>
        <v>0</v>
      </c>
      <c r="Z130" s="108" t="e">
        <f t="shared" ref="Z130:Z136" si="358">Y130/W130</f>
        <v>#DIV/0!</v>
      </c>
      <c r="AA130" s="218"/>
      <c r="AB130" s="23"/>
      <c r="AC130" s="24"/>
      <c r="AD130" s="24"/>
      <c r="AE130" s="24"/>
      <c r="AF130" s="24"/>
      <c r="AG130" s="24"/>
    </row>
    <row r="131" spans="1:33" ht="30" customHeight="1" x14ac:dyDescent="0.2">
      <c r="A131" s="99" t="s">
        <v>80</v>
      </c>
      <c r="B131" s="242">
        <v>43870</v>
      </c>
      <c r="C131" s="143" t="s">
        <v>273</v>
      </c>
      <c r="D131" s="243"/>
      <c r="E131" s="244"/>
      <c r="F131" s="104"/>
      <c r="G131" s="105">
        <f t="shared" si="349"/>
        <v>0</v>
      </c>
      <c r="H131" s="244"/>
      <c r="I131" s="104"/>
      <c r="J131" s="105">
        <f t="shared" si="350"/>
        <v>0</v>
      </c>
      <c r="K131" s="103"/>
      <c r="L131" s="104"/>
      <c r="M131" s="105">
        <f t="shared" si="351"/>
        <v>0</v>
      </c>
      <c r="N131" s="103"/>
      <c r="O131" s="104"/>
      <c r="P131" s="105">
        <f t="shared" si="352"/>
        <v>0</v>
      </c>
      <c r="Q131" s="103"/>
      <c r="R131" s="104"/>
      <c r="S131" s="105">
        <f t="shared" si="353"/>
        <v>0</v>
      </c>
      <c r="T131" s="103"/>
      <c r="U131" s="104"/>
      <c r="V131" s="105">
        <f t="shared" si="354"/>
        <v>0</v>
      </c>
      <c r="W131" s="106">
        <f t="shared" si="355"/>
        <v>0</v>
      </c>
      <c r="X131" s="107">
        <f t="shared" si="356"/>
        <v>0</v>
      </c>
      <c r="Y131" s="107">
        <f t="shared" si="357"/>
        <v>0</v>
      </c>
      <c r="Z131" s="108" t="e">
        <f t="shared" si="358"/>
        <v>#DIV/0!</v>
      </c>
      <c r="AA131" s="109"/>
      <c r="AB131" s="24"/>
      <c r="AC131" s="24"/>
      <c r="AD131" s="24"/>
      <c r="AE131" s="24"/>
      <c r="AF131" s="24"/>
      <c r="AG131" s="24"/>
    </row>
    <row r="132" spans="1:33" ht="30" customHeight="1" x14ac:dyDescent="0.2">
      <c r="A132" s="99" t="s">
        <v>80</v>
      </c>
      <c r="B132" s="242">
        <v>43899</v>
      </c>
      <c r="C132" s="143" t="s">
        <v>274</v>
      </c>
      <c r="D132" s="243"/>
      <c r="E132" s="244"/>
      <c r="F132" s="104"/>
      <c r="G132" s="105">
        <f t="shared" si="349"/>
        <v>0</v>
      </c>
      <c r="H132" s="244"/>
      <c r="I132" s="104"/>
      <c r="J132" s="105">
        <f t="shared" si="350"/>
        <v>0</v>
      </c>
      <c r="K132" s="103"/>
      <c r="L132" s="104"/>
      <c r="M132" s="105">
        <f t="shared" si="351"/>
        <v>0</v>
      </c>
      <c r="N132" s="103"/>
      <c r="O132" s="104"/>
      <c r="P132" s="105">
        <f t="shared" si="352"/>
        <v>0</v>
      </c>
      <c r="Q132" s="103"/>
      <c r="R132" s="104"/>
      <c r="S132" s="105">
        <f t="shared" si="353"/>
        <v>0</v>
      </c>
      <c r="T132" s="103"/>
      <c r="U132" s="104"/>
      <c r="V132" s="105">
        <f t="shared" si="354"/>
        <v>0</v>
      </c>
      <c r="W132" s="106">
        <f t="shared" si="355"/>
        <v>0</v>
      </c>
      <c r="X132" s="107">
        <f t="shared" si="356"/>
        <v>0</v>
      </c>
      <c r="Y132" s="107">
        <f t="shared" si="357"/>
        <v>0</v>
      </c>
      <c r="Z132" s="108" t="e">
        <f t="shared" si="358"/>
        <v>#DIV/0!</v>
      </c>
      <c r="AA132" s="109"/>
      <c r="AB132" s="24"/>
      <c r="AC132" s="24"/>
      <c r="AD132" s="24"/>
      <c r="AE132" s="24"/>
      <c r="AF132" s="24"/>
      <c r="AG132" s="24"/>
    </row>
    <row r="133" spans="1:33" ht="30" customHeight="1" x14ac:dyDescent="0.2">
      <c r="A133" s="99" t="s">
        <v>80</v>
      </c>
      <c r="B133" s="242">
        <v>43930</v>
      </c>
      <c r="C133" s="143" t="s">
        <v>275</v>
      </c>
      <c r="D133" s="245" t="s">
        <v>276</v>
      </c>
      <c r="E133" s="244">
        <v>1.5</v>
      </c>
      <c r="F133" s="104">
        <v>15960</v>
      </c>
      <c r="G133" s="105">
        <f t="shared" si="349"/>
        <v>23940</v>
      </c>
      <c r="H133" s="244">
        <v>1.5</v>
      </c>
      <c r="I133" s="104">
        <v>15960</v>
      </c>
      <c r="J133" s="105">
        <f t="shared" si="350"/>
        <v>23940</v>
      </c>
      <c r="K133" s="103"/>
      <c r="L133" s="104"/>
      <c r="M133" s="105">
        <f t="shared" si="351"/>
        <v>0</v>
      </c>
      <c r="N133" s="103"/>
      <c r="O133" s="104"/>
      <c r="P133" s="105">
        <f t="shared" si="352"/>
        <v>0</v>
      </c>
      <c r="Q133" s="103"/>
      <c r="R133" s="104"/>
      <c r="S133" s="105">
        <f t="shared" si="353"/>
        <v>0</v>
      </c>
      <c r="T133" s="103"/>
      <c r="U133" s="104"/>
      <c r="V133" s="105">
        <f t="shared" si="354"/>
        <v>0</v>
      </c>
      <c r="W133" s="106">
        <f t="shared" si="355"/>
        <v>23940</v>
      </c>
      <c r="X133" s="107">
        <f t="shared" si="356"/>
        <v>23940</v>
      </c>
      <c r="Y133" s="107">
        <f t="shared" si="357"/>
        <v>0</v>
      </c>
      <c r="Z133" s="108">
        <f t="shared" si="358"/>
        <v>0</v>
      </c>
      <c r="AA133" s="109"/>
      <c r="AB133" s="24"/>
      <c r="AC133" s="24"/>
      <c r="AD133" s="24"/>
      <c r="AE133" s="24"/>
      <c r="AF133" s="24"/>
      <c r="AG133" s="24"/>
    </row>
    <row r="134" spans="1:33" ht="30" customHeight="1" x14ac:dyDescent="0.2">
      <c r="A134" s="110" t="s">
        <v>80</v>
      </c>
      <c r="B134" s="242">
        <v>43960</v>
      </c>
      <c r="C134" s="141" t="s">
        <v>277</v>
      </c>
      <c r="D134" s="245" t="s">
        <v>276</v>
      </c>
      <c r="E134" s="246">
        <v>2</v>
      </c>
      <c r="F134" s="114">
        <v>31915</v>
      </c>
      <c r="G134" s="115">
        <f t="shared" si="349"/>
        <v>63830</v>
      </c>
      <c r="H134" s="246">
        <v>2</v>
      </c>
      <c r="I134" s="114">
        <v>31915</v>
      </c>
      <c r="J134" s="115">
        <f t="shared" si="350"/>
        <v>63830</v>
      </c>
      <c r="K134" s="113"/>
      <c r="L134" s="114"/>
      <c r="M134" s="115">
        <f t="shared" si="351"/>
        <v>0</v>
      </c>
      <c r="N134" s="113"/>
      <c r="O134" s="114"/>
      <c r="P134" s="115">
        <f t="shared" si="352"/>
        <v>0</v>
      </c>
      <c r="Q134" s="113"/>
      <c r="R134" s="114"/>
      <c r="S134" s="115">
        <f t="shared" si="353"/>
        <v>0</v>
      </c>
      <c r="T134" s="113"/>
      <c r="U134" s="114"/>
      <c r="V134" s="115">
        <f t="shared" si="354"/>
        <v>0</v>
      </c>
      <c r="W134" s="116">
        <f t="shared" si="355"/>
        <v>63830</v>
      </c>
      <c r="X134" s="107">
        <f t="shared" si="356"/>
        <v>63830</v>
      </c>
      <c r="Y134" s="107">
        <f t="shared" si="357"/>
        <v>0</v>
      </c>
      <c r="Z134" s="108">
        <f t="shared" si="358"/>
        <v>0</v>
      </c>
      <c r="AA134" s="117"/>
      <c r="AB134" s="23"/>
      <c r="AC134" s="24"/>
      <c r="AD134" s="24"/>
      <c r="AE134" s="24"/>
      <c r="AF134" s="24"/>
      <c r="AG134" s="24"/>
    </row>
    <row r="135" spans="1:33" ht="30" customHeight="1" x14ac:dyDescent="0.2">
      <c r="A135" s="110" t="s">
        <v>80</v>
      </c>
      <c r="B135" s="242">
        <v>43991</v>
      </c>
      <c r="C135" s="220" t="s">
        <v>278</v>
      </c>
      <c r="D135" s="126"/>
      <c r="E135" s="113"/>
      <c r="F135" s="114">
        <v>0.22</v>
      </c>
      <c r="G135" s="115">
        <f t="shared" si="349"/>
        <v>0</v>
      </c>
      <c r="H135" s="113"/>
      <c r="I135" s="114">
        <v>0.22</v>
      </c>
      <c r="J135" s="115">
        <f t="shared" si="350"/>
        <v>0</v>
      </c>
      <c r="K135" s="113"/>
      <c r="L135" s="114">
        <v>0.22</v>
      </c>
      <c r="M135" s="115">
        <f t="shared" si="351"/>
        <v>0</v>
      </c>
      <c r="N135" s="113"/>
      <c r="O135" s="114">
        <v>0.22</v>
      </c>
      <c r="P135" s="115">
        <f t="shared" si="352"/>
        <v>0</v>
      </c>
      <c r="Q135" s="113"/>
      <c r="R135" s="114">
        <v>0.22</v>
      </c>
      <c r="S135" s="115">
        <f t="shared" si="353"/>
        <v>0</v>
      </c>
      <c r="T135" s="113"/>
      <c r="U135" s="114">
        <v>0.22</v>
      </c>
      <c r="V135" s="115">
        <f t="shared" si="354"/>
        <v>0</v>
      </c>
      <c r="W135" s="116">
        <f t="shared" si="355"/>
        <v>0</v>
      </c>
      <c r="X135" s="149">
        <f t="shared" si="356"/>
        <v>0</v>
      </c>
      <c r="Y135" s="149">
        <f t="shared" si="357"/>
        <v>0</v>
      </c>
      <c r="Z135" s="208" t="e">
        <f t="shared" si="358"/>
        <v>#DIV/0!</v>
      </c>
      <c r="AA135" s="117"/>
      <c r="AB135" s="6"/>
      <c r="AC135" s="6"/>
      <c r="AD135" s="6"/>
      <c r="AE135" s="6"/>
      <c r="AF135" s="6"/>
      <c r="AG135" s="6"/>
    </row>
    <row r="136" spans="1:33" ht="30" customHeight="1" x14ac:dyDescent="0.2">
      <c r="A136" s="150" t="s">
        <v>279</v>
      </c>
      <c r="B136" s="151"/>
      <c r="C136" s="152"/>
      <c r="D136" s="153"/>
      <c r="E136" s="157">
        <f>SUM(E130:E134)</f>
        <v>3.5</v>
      </c>
      <c r="F136" s="172"/>
      <c r="G136" s="156">
        <f>SUM(G130:G135)</f>
        <v>87770</v>
      </c>
      <c r="H136" s="157">
        <f>SUM(H130:H134)</f>
        <v>3.5</v>
      </c>
      <c r="I136" s="172"/>
      <c r="J136" s="156">
        <f>SUM(J130:J135)</f>
        <v>87770</v>
      </c>
      <c r="K136" s="173">
        <f>SUM(K130:K134)</f>
        <v>0</v>
      </c>
      <c r="L136" s="172"/>
      <c r="M136" s="156">
        <f>SUM(M130:M135)</f>
        <v>0</v>
      </c>
      <c r="N136" s="173">
        <f>SUM(N130:N134)</f>
        <v>0</v>
      </c>
      <c r="O136" s="172"/>
      <c r="P136" s="156">
        <f>SUM(P130:P135)</f>
        <v>0</v>
      </c>
      <c r="Q136" s="173">
        <f>SUM(Q130:Q134)</f>
        <v>0</v>
      </c>
      <c r="R136" s="172"/>
      <c r="S136" s="156">
        <f>SUM(S130:S135)</f>
        <v>0</v>
      </c>
      <c r="T136" s="173">
        <f>SUM(T130:T134)</f>
        <v>0</v>
      </c>
      <c r="U136" s="172"/>
      <c r="V136" s="158">
        <f t="shared" ref="V136:X136" si="359">SUM(V130:V135)</f>
        <v>0</v>
      </c>
      <c r="W136" s="209">
        <f t="shared" si="359"/>
        <v>87770</v>
      </c>
      <c r="X136" s="210">
        <f t="shared" si="359"/>
        <v>87770</v>
      </c>
      <c r="Y136" s="210">
        <f t="shared" si="357"/>
        <v>0</v>
      </c>
      <c r="Z136" s="210">
        <f t="shared" si="358"/>
        <v>0</v>
      </c>
      <c r="AA136" s="211"/>
      <c r="AB136" s="6"/>
      <c r="AC136" s="6"/>
      <c r="AD136" s="6"/>
      <c r="AE136" s="6"/>
      <c r="AF136" s="6"/>
      <c r="AG136" s="6"/>
    </row>
    <row r="137" spans="1:33" ht="30" customHeight="1" x14ac:dyDescent="0.2">
      <c r="A137" s="162" t="s">
        <v>75</v>
      </c>
      <c r="B137" s="192">
        <v>10</v>
      </c>
      <c r="C137" s="226" t="s">
        <v>280</v>
      </c>
      <c r="D137" s="165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212"/>
      <c r="X137" s="212"/>
      <c r="Y137" s="166"/>
      <c r="Z137" s="212"/>
      <c r="AA137" s="213"/>
      <c r="AB137" s="6"/>
      <c r="AC137" s="6"/>
      <c r="AD137" s="6"/>
      <c r="AE137" s="6"/>
      <c r="AF137" s="6"/>
      <c r="AG137" s="6"/>
    </row>
    <row r="138" spans="1:33" ht="30" customHeight="1" x14ac:dyDescent="0.2">
      <c r="A138" s="99" t="s">
        <v>80</v>
      </c>
      <c r="B138" s="242">
        <v>43840</v>
      </c>
      <c r="C138" s="146" t="s">
        <v>281</v>
      </c>
      <c r="D138" s="237"/>
      <c r="E138" s="247"/>
      <c r="F138" s="138"/>
      <c r="G138" s="139">
        <f t="shared" ref="G138:G142" si="360">E138*F138</f>
        <v>0</v>
      </c>
      <c r="H138" s="247"/>
      <c r="I138" s="138"/>
      <c r="J138" s="139">
        <f t="shared" ref="J138:J142" si="361">H138*I138</f>
        <v>0</v>
      </c>
      <c r="K138" s="137"/>
      <c r="L138" s="138"/>
      <c r="M138" s="139">
        <f t="shared" ref="M138:M142" si="362">K138*L138</f>
        <v>0</v>
      </c>
      <c r="N138" s="137"/>
      <c r="O138" s="138"/>
      <c r="P138" s="139">
        <f t="shared" ref="P138:P142" si="363">N138*O138</f>
        <v>0</v>
      </c>
      <c r="Q138" s="137"/>
      <c r="R138" s="138"/>
      <c r="S138" s="139">
        <f t="shared" ref="S138:S142" si="364">Q138*R138</f>
        <v>0</v>
      </c>
      <c r="T138" s="137"/>
      <c r="U138" s="138"/>
      <c r="V138" s="248">
        <f t="shared" ref="V138:V142" si="365">T138*U138</f>
        <v>0</v>
      </c>
      <c r="W138" s="249">
        <f t="shared" ref="W138:W142" si="366">G138+M138+S138</f>
        <v>0</v>
      </c>
      <c r="X138" s="216">
        <f t="shared" ref="X138:X142" si="367">J138+P138+V138</f>
        <v>0</v>
      </c>
      <c r="Y138" s="216">
        <f t="shared" ref="Y138:Y143" si="368">W138-X138</f>
        <v>0</v>
      </c>
      <c r="Z138" s="217" t="e">
        <f t="shared" ref="Z138:Z143" si="369">Y138/W138</f>
        <v>#DIV/0!</v>
      </c>
      <c r="AA138" s="250"/>
      <c r="AB138" s="24"/>
      <c r="AC138" s="24"/>
      <c r="AD138" s="24"/>
      <c r="AE138" s="24"/>
      <c r="AF138" s="24"/>
      <c r="AG138" s="24"/>
    </row>
    <row r="139" spans="1:33" ht="30" customHeight="1" x14ac:dyDescent="0.2">
      <c r="A139" s="99" t="s">
        <v>80</v>
      </c>
      <c r="B139" s="242">
        <v>43871</v>
      </c>
      <c r="C139" s="146" t="s">
        <v>281</v>
      </c>
      <c r="D139" s="243"/>
      <c r="E139" s="244"/>
      <c r="F139" s="104"/>
      <c r="G139" s="105">
        <f t="shared" si="360"/>
        <v>0</v>
      </c>
      <c r="H139" s="244"/>
      <c r="I139" s="104"/>
      <c r="J139" s="105">
        <f t="shared" si="361"/>
        <v>0</v>
      </c>
      <c r="K139" s="103"/>
      <c r="L139" s="104"/>
      <c r="M139" s="105">
        <f t="shared" si="362"/>
        <v>0</v>
      </c>
      <c r="N139" s="103"/>
      <c r="O139" s="104"/>
      <c r="P139" s="105">
        <f t="shared" si="363"/>
        <v>0</v>
      </c>
      <c r="Q139" s="103"/>
      <c r="R139" s="104"/>
      <c r="S139" s="105">
        <f t="shared" si="364"/>
        <v>0</v>
      </c>
      <c r="T139" s="103"/>
      <c r="U139" s="104"/>
      <c r="V139" s="214">
        <f t="shared" si="365"/>
        <v>0</v>
      </c>
      <c r="W139" s="219">
        <f t="shared" si="366"/>
        <v>0</v>
      </c>
      <c r="X139" s="107">
        <f t="shared" si="367"/>
        <v>0</v>
      </c>
      <c r="Y139" s="107">
        <f t="shared" si="368"/>
        <v>0</v>
      </c>
      <c r="Z139" s="108" t="e">
        <f t="shared" si="369"/>
        <v>#DIV/0!</v>
      </c>
      <c r="AA139" s="109"/>
      <c r="AB139" s="24"/>
      <c r="AC139" s="24"/>
      <c r="AD139" s="24"/>
      <c r="AE139" s="24"/>
      <c r="AF139" s="24"/>
      <c r="AG139" s="24"/>
    </row>
    <row r="140" spans="1:33" ht="30" customHeight="1" x14ac:dyDescent="0.2">
      <c r="A140" s="99" t="s">
        <v>80</v>
      </c>
      <c r="B140" s="242">
        <v>43900</v>
      </c>
      <c r="C140" s="146" t="s">
        <v>281</v>
      </c>
      <c r="D140" s="243"/>
      <c r="E140" s="244"/>
      <c r="F140" s="104"/>
      <c r="G140" s="105">
        <f t="shared" si="360"/>
        <v>0</v>
      </c>
      <c r="H140" s="244"/>
      <c r="I140" s="104"/>
      <c r="J140" s="105">
        <f t="shared" si="361"/>
        <v>0</v>
      </c>
      <c r="K140" s="103"/>
      <c r="L140" s="104"/>
      <c r="M140" s="105">
        <f t="shared" si="362"/>
        <v>0</v>
      </c>
      <c r="N140" s="103"/>
      <c r="O140" s="104"/>
      <c r="P140" s="105">
        <f t="shared" si="363"/>
        <v>0</v>
      </c>
      <c r="Q140" s="103"/>
      <c r="R140" s="104"/>
      <c r="S140" s="105">
        <f t="shared" si="364"/>
        <v>0</v>
      </c>
      <c r="T140" s="103"/>
      <c r="U140" s="104"/>
      <c r="V140" s="214">
        <f t="shared" si="365"/>
        <v>0</v>
      </c>
      <c r="W140" s="219">
        <f t="shared" si="366"/>
        <v>0</v>
      </c>
      <c r="X140" s="107">
        <f t="shared" si="367"/>
        <v>0</v>
      </c>
      <c r="Y140" s="107">
        <f t="shared" si="368"/>
        <v>0</v>
      </c>
      <c r="Z140" s="108" t="e">
        <f t="shared" si="369"/>
        <v>#DIV/0!</v>
      </c>
      <c r="AA140" s="109"/>
      <c r="AB140" s="24"/>
      <c r="AC140" s="24"/>
      <c r="AD140" s="24"/>
      <c r="AE140" s="24"/>
      <c r="AF140" s="24"/>
      <c r="AG140" s="24"/>
    </row>
    <row r="141" spans="1:33" ht="30" customHeight="1" x14ac:dyDescent="0.2">
      <c r="A141" s="110" t="s">
        <v>80</v>
      </c>
      <c r="B141" s="251">
        <v>43931</v>
      </c>
      <c r="C141" s="141" t="s">
        <v>282</v>
      </c>
      <c r="D141" s="245" t="s">
        <v>83</v>
      </c>
      <c r="E141" s="246"/>
      <c r="F141" s="114"/>
      <c r="G141" s="105">
        <f t="shared" si="360"/>
        <v>0</v>
      </c>
      <c r="H141" s="246"/>
      <c r="I141" s="114"/>
      <c r="J141" s="105">
        <f t="shared" si="361"/>
        <v>0</v>
      </c>
      <c r="K141" s="113"/>
      <c r="L141" s="114"/>
      <c r="M141" s="115">
        <f t="shared" si="362"/>
        <v>0</v>
      </c>
      <c r="N141" s="113"/>
      <c r="O141" s="114"/>
      <c r="P141" s="115">
        <f t="shared" si="363"/>
        <v>0</v>
      </c>
      <c r="Q141" s="113"/>
      <c r="R141" s="114"/>
      <c r="S141" s="115">
        <f t="shared" si="364"/>
        <v>0</v>
      </c>
      <c r="T141" s="113"/>
      <c r="U141" s="114"/>
      <c r="V141" s="221">
        <f t="shared" si="365"/>
        <v>0</v>
      </c>
      <c r="W141" s="252">
        <f t="shared" si="366"/>
        <v>0</v>
      </c>
      <c r="X141" s="107">
        <f t="shared" si="367"/>
        <v>0</v>
      </c>
      <c r="Y141" s="107">
        <f t="shared" si="368"/>
        <v>0</v>
      </c>
      <c r="Z141" s="108" t="e">
        <f t="shared" si="369"/>
        <v>#DIV/0!</v>
      </c>
      <c r="AA141" s="204"/>
      <c r="AB141" s="24"/>
      <c r="AC141" s="24"/>
      <c r="AD141" s="24"/>
      <c r="AE141" s="24"/>
      <c r="AF141" s="24"/>
      <c r="AG141" s="24"/>
    </row>
    <row r="142" spans="1:33" ht="30" customHeight="1" x14ac:dyDescent="0.2">
      <c r="A142" s="110" t="s">
        <v>80</v>
      </c>
      <c r="B142" s="253">
        <v>43961</v>
      </c>
      <c r="C142" s="220" t="s">
        <v>283</v>
      </c>
      <c r="D142" s="254"/>
      <c r="E142" s="113"/>
      <c r="F142" s="114">
        <v>0.22</v>
      </c>
      <c r="G142" s="115">
        <f t="shared" si="360"/>
        <v>0</v>
      </c>
      <c r="H142" s="113"/>
      <c r="I142" s="114">
        <v>0.22</v>
      </c>
      <c r="J142" s="115">
        <f t="shared" si="361"/>
        <v>0</v>
      </c>
      <c r="K142" s="113"/>
      <c r="L142" s="114">
        <v>0.22</v>
      </c>
      <c r="M142" s="115">
        <f t="shared" si="362"/>
        <v>0</v>
      </c>
      <c r="N142" s="113"/>
      <c r="O142" s="114">
        <v>0.22</v>
      </c>
      <c r="P142" s="115">
        <f t="shared" si="363"/>
        <v>0</v>
      </c>
      <c r="Q142" s="113"/>
      <c r="R142" s="114">
        <v>0.22</v>
      </c>
      <c r="S142" s="115">
        <f t="shared" si="364"/>
        <v>0</v>
      </c>
      <c r="T142" s="113"/>
      <c r="U142" s="114">
        <v>0.22</v>
      </c>
      <c r="V142" s="221">
        <f t="shared" si="365"/>
        <v>0</v>
      </c>
      <c r="W142" s="222">
        <f t="shared" si="366"/>
        <v>0</v>
      </c>
      <c r="X142" s="223">
        <f t="shared" si="367"/>
        <v>0</v>
      </c>
      <c r="Y142" s="223">
        <f t="shared" si="368"/>
        <v>0</v>
      </c>
      <c r="Z142" s="224" t="e">
        <f t="shared" si="369"/>
        <v>#DIV/0!</v>
      </c>
      <c r="AA142" s="255"/>
      <c r="AB142" s="6"/>
      <c r="AC142" s="6"/>
      <c r="AD142" s="6"/>
      <c r="AE142" s="6"/>
      <c r="AF142" s="6"/>
      <c r="AG142" s="6"/>
    </row>
    <row r="143" spans="1:33" ht="30" customHeight="1" x14ac:dyDescent="0.2">
      <c r="A143" s="150" t="s">
        <v>284</v>
      </c>
      <c r="B143" s="151"/>
      <c r="C143" s="152"/>
      <c r="D143" s="153"/>
      <c r="E143" s="157">
        <f>SUM(E138:E141)</f>
        <v>0</v>
      </c>
      <c r="F143" s="172"/>
      <c r="G143" s="156">
        <f>SUM(G138:G142)</f>
        <v>0</v>
      </c>
      <c r="H143" s="157">
        <f>SUM(H138:H141)</f>
        <v>0</v>
      </c>
      <c r="I143" s="172"/>
      <c r="J143" s="156">
        <f>SUM(J138:J142)</f>
        <v>0</v>
      </c>
      <c r="K143" s="173">
        <f>SUM(K138:K141)</f>
        <v>0</v>
      </c>
      <c r="L143" s="172"/>
      <c r="M143" s="156">
        <f>SUM(M138:M142)</f>
        <v>0</v>
      </c>
      <c r="N143" s="173">
        <f>SUM(N138:N141)</f>
        <v>0</v>
      </c>
      <c r="O143" s="172"/>
      <c r="P143" s="156">
        <f>SUM(P138:P142)</f>
        <v>0</v>
      </c>
      <c r="Q143" s="173">
        <f>SUM(Q138:Q141)</f>
        <v>0</v>
      </c>
      <c r="R143" s="172"/>
      <c r="S143" s="156">
        <f>SUM(S138:S142)</f>
        <v>0</v>
      </c>
      <c r="T143" s="173">
        <f>SUM(T138:T141)</f>
        <v>0</v>
      </c>
      <c r="U143" s="172"/>
      <c r="V143" s="158">
        <f t="shared" ref="V143:X143" si="370">SUM(V138:V142)</f>
        <v>0</v>
      </c>
      <c r="W143" s="209">
        <f t="shared" si="370"/>
        <v>0</v>
      </c>
      <c r="X143" s="210">
        <f t="shared" si="370"/>
        <v>0</v>
      </c>
      <c r="Y143" s="210">
        <f t="shared" si="368"/>
        <v>0</v>
      </c>
      <c r="Z143" s="210" t="e">
        <f t="shared" si="369"/>
        <v>#DIV/0!</v>
      </c>
      <c r="AA143" s="211"/>
      <c r="AB143" s="6"/>
      <c r="AC143" s="6"/>
      <c r="AD143" s="6"/>
      <c r="AE143" s="6"/>
      <c r="AF143" s="6"/>
      <c r="AG143" s="6"/>
    </row>
    <row r="144" spans="1:33" ht="30" customHeight="1" x14ac:dyDescent="0.2">
      <c r="A144" s="162" t="s">
        <v>75</v>
      </c>
      <c r="B144" s="192">
        <v>11</v>
      </c>
      <c r="C144" s="164" t="s">
        <v>285</v>
      </c>
      <c r="D144" s="165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212"/>
      <c r="X144" s="212"/>
      <c r="Y144" s="166"/>
      <c r="Z144" s="212"/>
      <c r="AA144" s="213"/>
      <c r="AB144" s="6"/>
      <c r="AC144" s="6"/>
      <c r="AD144" s="6"/>
      <c r="AE144" s="6"/>
      <c r="AF144" s="6"/>
      <c r="AG144" s="6"/>
    </row>
    <row r="145" spans="1:33" ht="30" customHeight="1" x14ac:dyDescent="0.2">
      <c r="A145" s="256" t="s">
        <v>80</v>
      </c>
      <c r="B145" s="242">
        <v>43841</v>
      </c>
      <c r="C145" s="146" t="s">
        <v>286</v>
      </c>
      <c r="D145" s="136" t="s">
        <v>121</v>
      </c>
      <c r="E145" s="137"/>
      <c r="F145" s="138"/>
      <c r="G145" s="139">
        <f t="shared" ref="G145:G146" si="371">E145*F145</f>
        <v>0</v>
      </c>
      <c r="H145" s="137"/>
      <c r="I145" s="138"/>
      <c r="J145" s="139">
        <f t="shared" ref="J145:J146" si="372">H145*I145</f>
        <v>0</v>
      </c>
      <c r="K145" s="137"/>
      <c r="L145" s="138"/>
      <c r="M145" s="139">
        <f t="shared" ref="M145:M146" si="373">K145*L145</f>
        <v>0</v>
      </c>
      <c r="N145" s="137"/>
      <c r="O145" s="138"/>
      <c r="P145" s="139">
        <f t="shared" ref="P145:P146" si="374">N145*O145</f>
        <v>0</v>
      </c>
      <c r="Q145" s="137"/>
      <c r="R145" s="138"/>
      <c r="S145" s="139">
        <f t="shared" ref="S145:S146" si="375">Q145*R145</f>
        <v>0</v>
      </c>
      <c r="T145" s="137"/>
      <c r="U145" s="138"/>
      <c r="V145" s="248">
        <f t="shared" ref="V145:V146" si="376">T145*U145</f>
        <v>0</v>
      </c>
      <c r="W145" s="249">
        <f t="shared" ref="W145:W146" si="377">G145+M145+S145</f>
        <v>0</v>
      </c>
      <c r="X145" s="216">
        <f t="shared" ref="X145:X146" si="378">J145+P145+V145</f>
        <v>0</v>
      </c>
      <c r="Y145" s="216">
        <f t="shared" ref="Y145:Y147" si="379">W145-X145</f>
        <v>0</v>
      </c>
      <c r="Z145" s="217" t="e">
        <f t="shared" ref="Z145:Z147" si="380">Y145/W145</f>
        <v>#DIV/0!</v>
      </c>
      <c r="AA145" s="250"/>
      <c r="AB145" s="24"/>
      <c r="AC145" s="24"/>
      <c r="AD145" s="24"/>
      <c r="AE145" s="24"/>
      <c r="AF145" s="24"/>
      <c r="AG145" s="24"/>
    </row>
    <row r="146" spans="1:33" ht="30" customHeight="1" x14ac:dyDescent="0.2">
      <c r="A146" s="257" t="s">
        <v>80</v>
      </c>
      <c r="B146" s="242">
        <v>43872</v>
      </c>
      <c r="C146" s="141" t="s">
        <v>286</v>
      </c>
      <c r="D146" s="112" t="s">
        <v>121</v>
      </c>
      <c r="E146" s="113"/>
      <c r="F146" s="114"/>
      <c r="G146" s="105">
        <f t="shared" si="371"/>
        <v>0</v>
      </c>
      <c r="H146" s="113"/>
      <c r="I146" s="114"/>
      <c r="J146" s="105">
        <f t="shared" si="372"/>
        <v>0</v>
      </c>
      <c r="K146" s="113"/>
      <c r="L146" s="114"/>
      <c r="M146" s="115">
        <f t="shared" si="373"/>
        <v>0</v>
      </c>
      <c r="N146" s="113"/>
      <c r="O146" s="114"/>
      <c r="P146" s="115">
        <f t="shared" si="374"/>
        <v>0</v>
      </c>
      <c r="Q146" s="113"/>
      <c r="R146" s="114"/>
      <c r="S146" s="115">
        <f t="shared" si="375"/>
        <v>0</v>
      </c>
      <c r="T146" s="113"/>
      <c r="U146" s="114"/>
      <c r="V146" s="221">
        <f t="shared" si="376"/>
        <v>0</v>
      </c>
      <c r="W146" s="258">
        <f t="shared" si="377"/>
        <v>0</v>
      </c>
      <c r="X146" s="223">
        <f t="shared" si="378"/>
        <v>0</v>
      </c>
      <c r="Y146" s="223">
        <f t="shared" si="379"/>
        <v>0</v>
      </c>
      <c r="Z146" s="224" t="e">
        <f t="shared" si="380"/>
        <v>#DIV/0!</v>
      </c>
      <c r="AA146" s="255"/>
      <c r="AB146" s="23"/>
      <c r="AC146" s="24"/>
      <c r="AD146" s="24"/>
      <c r="AE146" s="24"/>
      <c r="AF146" s="24"/>
      <c r="AG146" s="24"/>
    </row>
    <row r="147" spans="1:33" ht="30" customHeight="1" x14ac:dyDescent="0.2">
      <c r="A147" s="259" t="s">
        <v>287</v>
      </c>
      <c r="B147" s="376"/>
      <c r="C147" s="376"/>
      <c r="D147" s="377"/>
      <c r="E147" s="157">
        <f>SUM(E145:E146)</f>
        <v>0</v>
      </c>
      <c r="F147" s="172"/>
      <c r="G147" s="156">
        <f t="shared" ref="G147:H147" si="381">SUM(G145:G146)</f>
        <v>0</v>
      </c>
      <c r="H147" s="157">
        <f t="shared" si="381"/>
        <v>0</v>
      </c>
      <c r="I147" s="172"/>
      <c r="J147" s="156">
        <f t="shared" ref="J147:K147" si="382">SUM(J145:J146)</f>
        <v>0</v>
      </c>
      <c r="K147" s="173">
        <f t="shared" si="382"/>
        <v>0</v>
      </c>
      <c r="L147" s="172"/>
      <c r="M147" s="156">
        <f t="shared" ref="M147:N147" si="383">SUM(M145:M146)</f>
        <v>0</v>
      </c>
      <c r="N147" s="173">
        <f t="shared" si="383"/>
        <v>0</v>
      </c>
      <c r="O147" s="172"/>
      <c r="P147" s="156">
        <f t="shared" ref="P147:Q147" si="384">SUM(P145:P146)</f>
        <v>0</v>
      </c>
      <c r="Q147" s="173">
        <f t="shared" si="384"/>
        <v>0</v>
      </c>
      <c r="R147" s="172"/>
      <c r="S147" s="156">
        <f t="shared" ref="S147:T147" si="385">SUM(S145:S146)</f>
        <v>0</v>
      </c>
      <c r="T147" s="173">
        <f t="shared" si="385"/>
        <v>0</v>
      </c>
      <c r="U147" s="172"/>
      <c r="V147" s="158">
        <f t="shared" ref="V147:X147" si="386">SUM(V145:V146)</f>
        <v>0</v>
      </c>
      <c r="W147" s="209">
        <f t="shared" si="386"/>
        <v>0</v>
      </c>
      <c r="X147" s="210">
        <f t="shared" si="386"/>
        <v>0</v>
      </c>
      <c r="Y147" s="210">
        <f t="shared" si="379"/>
        <v>0</v>
      </c>
      <c r="Z147" s="210" t="e">
        <f t="shared" si="380"/>
        <v>#DIV/0!</v>
      </c>
      <c r="AA147" s="211"/>
      <c r="AB147" s="6"/>
      <c r="AC147" s="6"/>
      <c r="AD147" s="6"/>
      <c r="AE147" s="6"/>
      <c r="AF147" s="6"/>
      <c r="AG147" s="6"/>
    </row>
    <row r="148" spans="1:33" ht="30" customHeight="1" x14ac:dyDescent="0.2">
      <c r="A148" s="191" t="s">
        <v>75</v>
      </c>
      <c r="B148" s="192">
        <v>12</v>
      </c>
      <c r="C148" s="193" t="s">
        <v>288</v>
      </c>
      <c r="D148" s="260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212"/>
      <c r="X148" s="212"/>
      <c r="Y148" s="166"/>
      <c r="Z148" s="212"/>
      <c r="AA148" s="213"/>
      <c r="AB148" s="6"/>
      <c r="AC148" s="6"/>
      <c r="AD148" s="6"/>
      <c r="AE148" s="6"/>
      <c r="AF148" s="6"/>
      <c r="AG148" s="6"/>
    </row>
    <row r="149" spans="1:33" ht="30" customHeight="1" x14ac:dyDescent="0.2">
      <c r="A149" s="134" t="s">
        <v>80</v>
      </c>
      <c r="B149" s="261">
        <v>43842</v>
      </c>
      <c r="C149" s="262" t="s">
        <v>289</v>
      </c>
      <c r="D149" s="237" t="s">
        <v>290</v>
      </c>
      <c r="E149" s="247"/>
      <c r="F149" s="138"/>
      <c r="G149" s="139">
        <f t="shared" ref="G149:G152" si="387">E149*F149</f>
        <v>0</v>
      </c>
      <c r="H149" s="247"/>
      <c r="I149" s="138"/>
      <c r="J149" s="139">
        <f t="shared" ref="J149:J152" si="388">H149*I149</f>
        <v>0</v>
      </c>
      <c r="K149" s="137"/>
      <c r="L149" s="138"/>
      <c r="M149" s="139">
        <f t="shared" ref="M149:M152" si="389">K149*L149</f>
        <v>0</v>
      </c>
      <c r="N149" s="137"/>
      <c r="O149" s="138"/>
      <c r="P149" s="139">
        <f t="shared" ref="P149:P152" si="390">N149*O149</f>
        <v>0</v>
      </c>
      <c r="Q149" s="137"/>
      <c r="R149" s="138"/>
      <c r="S149" s="139">
        <f t="shared" ref="S149:S152" si="391">Q149*R149</f>
        <v>0</v>
      </c>
      <c r="T149" s="137"/>
      <c r="U149" s="138"/>
      <c r="V149" s="248">
        <f t="shared" ref="V149:V152" si="392">T149*U149</f>
        <v>0</v>
      </c>
      <c r="W149" s="249">
        <f t="shared" ref="W149:W152" si="393">G149+M149+S149</f>
        <v>0</v>
      </c>
      <c r="X149" s="216">
        <f t="shared" ref="X149:X152" si="394">J149+P149+V149</f>
        <v>0</v>
      </c>
      <c r="Y149" s="216">
        <f t="shared" ref="Y149:Y153" si="395">W149-X149</f>
        <v>0</v>
      </c>
      <c r="Z149" s="217" t="e">
        <f t="shared" ref="Z149:Z153" si="396">Y149/W149</f>
        <v>#DIV/0!</v>
      </c>
      <c r="AA149" s="263"/>
      <c r="AB149" s="23"/>
      <c r="AC149" s="24"/>
      <c r="AD149" s="24"/>
      <c r="AE149" s="24"/>
      <c r="AF149" s="24"/>
      <c r="AG149" s="24"/>
    </row>
    <row r="150" spans="1:33" ht="30" customHeight="1" x14ac:dyDescent="0.2">
      <c r="A150" s="99" t="s">
        <v>80</v>
      </c>
      <c r="B150" s="242">
        <v>43873</v>
      </c>
      <c r="C150" s="143" t="s">
        <v>291</v>
      </c>
      <c r="D150" s="243" t="s">
        <v>258</v>
      </c>
      <c r="E150" s="244"/>
      <c r="F150" s="104"/>
      <c r="G150" s="105">
        <f t="shared" si="387"/>
        <v>0</v>
      </c>
      <c r="H150" s="244"/>
      <c r="I150" s="104"/>
      <c r="J150" s="105">
        <f t="shared" si="388"/>
        <v>0</v>
      </c>
      <c r="K150" s="103"/>
      <c r="L150" s="104"/>
      <c r="M150" s="105">
        <f t="shared" si="389"/>
        <v>0</v>
      </c>
      <c r="N150" s="103"/>
      <c r="O150" s="104"/>
      <c r="P150" s="105">
        <f t="shared" si="390"/>
        <v>0</v>
      </c>
      <c r="Q150" s="103"/>
      <c r="R150" s="104"/>
      <c r="S150" s="105">
        <f t="shared" si="391"/>
        <v>0</v>
      </c>
      <c r="T150" s="103"/>
      <c r="U150" s="104"/>
      <c r="V150" s="214">
        <f t="shared" si="392"/>
        <v>0</v>
      </c>
      <c r="W150" s="264">
        <f t="shared" si="393"/>
        <v>0</v>
      </c>
      <c r="X150" s="107">
        <f t="shared" si="394"/>
        <v>0</v>
      </c>
      <c r="Y150" s="107">
        <f t="shared" si="395"/>
        <v>0</v>
      </c>
      <c r="Z150" s="108" t="e">
        <f t="shared" si="396"/>
        <v>#DIV/0!</v>
      </c>
      <c r="AA150" s="265"/>
      <c r="AB150" s="24"/>
      <c r="AC150" s="24"/>
      <c r="AD150" s="24"/>
      <c r="AE150" s="24"/>
      <c r="AF150" s="24"/>
      <c r="AG150" s="24"/>
    </row>
    <row r="151" spans="1:33" ht="30" customHeight="1" x14ac:dyDescent="0.2">
      <c r="A151" s="110" t="s">
        <v>80</v>
      </c>
      <c r="B151" s="251">
        <v>43902</v>
      </c>
      <c r="C151" s="141" t="s">
        <v>292</v>
      </c>
      <c r="D151" s="245" t="s">
        <v>258</v>
      </c>
      <c r="E151" s="246"/>
      <c r="F151" s="114"/>
      <c r="G151" s="115">
        <f t="shared" si="387"/>
        <v>0</v>
      </c>
      <c r="H151" s="246"/>
      <c r="I151" s="114"/>
      <c r="J151" s="115">
        <f t="shared" si="388"/>
        <v>0</v>
      </c>
      <c r="K151" s="113"/>
      <c r="L151" s="114"/>
      <c r="M151" s="115">
        <f t="shared" si="389"/>
        <v>0</v>
      </c>
      <c r="N151" s="113"/>
      <c r="O151" s="114"/>
      <c r="P151" s="115">
        <f t="shared" si="390"/>
        <v>0</v>
      </c>
      <c r="Q151" s="113"/>
      <c r="R151" s="114"/>
      <c r="S151" s="115">
        <f t="shared" si="391"/>
        <v>0</v>
      </c>
      <c r="T151" s="113"/>
      <c r="U151" s="114"/>
      <c r="V151" s="221">
        <f t="shared" si="392"/>
        <v>0</v>
      </c>
      <c r="W151" s="252">
        <f t="shared" si="393"/>
        <v>0</v>
      </c>
      <c r="X151" s="107">
        <f t="shared" si="394"/>
        <v>0</v>
      </c>
      <c r="Y151" s="107">
        <f t="shared" si="395"/>
        <v>0</v>
      </c>
      <c r="Z151" s="108" t="e">
        <f t="shared" si="396"/>
        <v>#DIV/0!</v>
      </c>
      <c r="AA151" s="266"/>
      <c r="AB151" s="24"/>
      <c r="AC151" s="24"/>
      <c r="AD151" s="24"/>
      <c r="AE151" s="24"/>
      <c r="AF151" s="24"/>
      <c r="AG151" s="24"/>
    </row>
    <row r="152" spans="1:33" ht="30" customHeight="1" x14ac:dyDescent="0.2">
      <c r="A152" s="110" t="s">
        <v>80</v>
      </c>
      <c r="B152" s="251">
        <v>43933</v>
      </c>
      <c r="C152" s="220" t="s">
        <v>293</v>
      </c>
      <c r="D152" s="254"/>
      <c r="E152" s="246"/>
      <c r="F152" s="114">
        <v>0.22</v>
      </c>
      <c r="G152" s="115">
        <f t="shared" si="387"/>
        <v>0</v>
      </c>
      <c r="H152" s="246"/>
      <c r="I152" s="114">
        <v>0.22</v>
      </c>
      <c r="J152" s="115">
        <f t="shared" si="388"/>
        <v>0</v>
      </c>
      <c r="K152" s="113"/>
      <c r="L152" s="114">
        <v>0.22</v>
      </c>
      <c r="M152" s="115">
        <f t="shared" si="389"/>
        <v>0</v>
      </c>
      <c r="N152" s="113"/>
      <c r="O152" s="114">
        <v>0.22</v>
      </c>
      <c r="P152" s="115">
        <f t="shared" si="390"/>
        <v>0</v>
      </c>
      <c r="Q152" s="113"/>
      <c r="R152" s="114">
        <v>0.22</v>
      </c>
      <c r="S152" s="115">
        <f t="shared" si="391"/>
        <v>0</v>
      </c>
      <c r="T152" s="113"/>
      <c r="U152" s="114">
        <v>0.22</v>
      </c>
      <c r="V152" s="221">
        <f t="shared" si="392"/>
        <v>0</v>
      </c>
      <c r="W152" s="222">
        <f t="shared" si="393"/>
        <v>0</v>
      </c>
      <c r="X152" s="223">
        <f t="shared" si="394"/>
        <v>0</v>
      </c>
      <c r="Y152" s="223">
        <f t="shared" si="395"/>
        <v>0</v>
      </c>
      <c r="Z152" s="224" t="e">
        <f t="shared" si="396"/>
        <v>#DIV/0!</v>
      </c>
      <c r="AA152" s="130"/>
      <c r="AB152" s="6"/>
      <c r="AC152" s="6"/>
      <c r="AD152" s="6"/>
      <c r="AE152" s="6"/>
      <c r="AF152" s="6"/>
      <c r="AG152" s="6"/>
    </row>
    <row r="153" spans="1:33" ht="30" customHeight="1" x14ac:dyDescent="0.2">
      <c r="A153" s="150" t="s">
        <v>294</v>
      </c>
      <c r="B153" s="151"/>
      <c r="C153" s="152"/>
      <c r="D153" s="267"/>
      <c r="E153" s="157">
        <f>SUM(E149:E151)</f>
        <v>0</v>
      </c>
      <c r="F153" s="172"/>
      <c r="G153" s="156">
        <f>SUM(G149:G152)</f>
        <v>0</v>
      </c>
      <c r="H153" s="157">
        <f>SUM(H149:H151)</f>
        <v>0</v>
      </c>
      <c r="I153" s="172"/>
      <c r="J153" s="156">
        <f>SUM(J149:J152)</f>
        <v>0</v>
      </c>
      <c r="K153" s="173">
        <f>SUM(K149:K151)</f>
        <v>0</v>
      </c>
      <c r="L153" s="172"/>
      <c r="M153" s="156">
        <f>SUM(M149:M152)</f>
        <v>0</v>
      </c>
      <c r="N153" s="173">
        <f>SUM(N149:N151)</f>
        <v>0</v>
      </c>
      <c r="O153" s="172"/>
      <c r="P153" s="156">
        <f>SUM(P149:P152)</f>
        <v>0</v>
      </c>
      <c r="Q153" s="173">
        <f>SUM(Q149:Q151)</f>
        <v>0</v>
      </c>
      <c r="R153" s="172"/>
      <c r="S153" s="156">
        <f>SUM(S149:S152)</f>
        <v>0</v>
      </c>
      <c r="T153" s="173">
        <f>SUM(T149:T151)</f>
        <v>0</v>
      </c>
      <c r="U153" s="172"/>
      <c r="V153" s="158">
        <f t="shared" ref="V153:X153" si="397">SUM(V149:V152)</f>
        <v>0</v>
      </c>
      <c r="W153" s="209">
        <f t="shared" si="397"/>
        <v>0</v>
      </c>
      <c r="X153" s="210">
        <f t="shared" si="397"/>
        <v>0</v>
      </c>
      <c r="Y153" s="210">
        <f t="shared" si="395"/>
        <v>0</v>
      </c>
      <c r="Z153" s="210" t="e">
        <f t="shared" si="396"/>
        <v>#DIV/0!</v>
      </c>
      <c r="AA153" s="211"/>
      <c r="AB153" s="6"/>
      <c r="AC153" s="6"/>
      <c r="AD153" s="6"/>
      <c r="AE153" s="6"/>
      <c r="AF153" s="6"/>
      <c r="AG153" s="6"/>
    </row>
    <row r="154" spans="1:33" ht="30" customHeight="1" x14ac:dyDescent="0.2">
      <c r="A154" s="191" t="s">
        <v>75</v>
      </c>
      <c r="B154" s="268">
        <v>13</v>
      </c>
      <c r="C154" s="193" t="s">
        <v>295</v>
      </c>
      <c r="D154" s="85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212"/>
      <c r="X154" s="212"/>
      <c r="Y154" s="166"/>
      <c r="Z154" s="212"/>
      <c r="AA154" s="213"/>
      <c r="AB154" s="5"/>
      <c r="AC154" s="6"/>
      <c r="AD154" s="6"/>
      <c r="AE154" s="6"/>
      <c r="AF154" s="6"/>
      <c r="AG154" s="6"/>
    </row>
    <row r="155" spans="1:33" ht="30" customHeight="1" x14ac:dyDescent="0.2">
      <c r="A155" s="89" t="s">
        <v>77</v>
      </c>
      <c r="B155" s="133" t="s">
        <v>296</v>
      </c>
      <c r="C155" s="269" t="s">
        <v>297</v>
      </c>
      <c r="D155" s="119"/>
      <c r="E155" s="120">
        <f>SUM(E156:E158)</f>
        <v>2</v>
      </c>
      <c r="F155" s="121"/>
      <c r="G155" s="122">
        <f>SUM(G156:G159)</f>
        <v>37260</v>
      </c>
      <c r="H155" s="120">
        <f>SUM(H156:H158)</f>
        <v>2</v>
      </c>
      <c r="I155" s="121"/>
      <c r="J155" s="122">
        <f>SUM(J156:J159)</f>
        <v>37260</v>
      </c>
      <c r="K155" s="120">
        <f>SUM(K156:K158)</f>
        <v>0</v>
      </c>
      <c r="L155" s="121"/>
      <c r="M155" s="122">
        <f>SUM(M156:M159)</f>
        <v>0</v>
      </c>
      <c r="N155" s="120">
        <f>SUM(N156:N158)</f>
        <v>0</v>
      </c>
      <c r="O155" s="121"/>
      <c r="P155" s="122">
        <f>SUM(P156:P159)</f>
        <v>0</v>
      </c>
      <c r="Q155" s="120">
        <f>SUM(Q156:Q158)</f>
        <v>0</v>
      </c>
      <c r="R155" s="121"/>
      <c r="S155" s="122">
        <f>SUM(S156:S159)</f>
        <v>0</v>
      </c>
      <c r="T155" s="120">
        <f>SUM(T156:T158)</f>
        <v>0</v>
      </c>
      <c r="U155" s="121"/>
      <c r="V155" s="270">
        <f t="shared" ref="V155:X155" si="398">SUM(V156:V159)</f>
        <v>0</v>
      </c>
      <c r="W155" s="271">
        <f t="shared" si="398"/>
        <v>37260</v>
      </c>
      <c r="X155" s="122">
        <f t="shared" si="398"/>
        <v>37260</v>
      </c>
      <c r="Y155" s="122">
        <f t="shared" ref="Y155:Y178" si="399">W155-X155</f>
        <v>0</v>
      </c>
      <c r="Z155" s="122">
        <f t="shared" ref="Z155:Z179" si="400">Y155/W155</f>
        <v>0</v>
      </c>
      <c r="AA155" s="124"/>
      <c r="AB155" s="22"/>
      <c r="AC155" s="22"/>
      <c r="AD155" s="22"/>
      <c r="AE155" s="22"/>
      <c r="AF155" s="22"/>
      <c r="AG155" s="22"/>
    </row>
    <row r="156" spans="1:33" ht="30" customHeight="1" x14ac:dyDescent="0.2">
      <c r="A156" s="99" t="s">
        <v>80</v>
      </c>
      <c r="B156" s="100" t="s">
        <v>298</v>
      </c>
      <c r="C156" s="272" t="s">
        <v>299</v>
      </c>
      <c r="D156" s="102" t="s">
        <v>152</v>
      </c>
      <c r="E156" s="103">
        <v>1</v>
      </c>
      <c r="F156" s="104">
        <v>15960</v>
      </c>
      <c r="G156" s="105">
        <f t="shared" ref="G156:G159" si="401">E156*F156</f>
        <v>15960</v>
      </c>
      <c r="H156" s="103">
        <v>1</v>
      </c>
      <c r="I156" s="104">
        <v>15960</v>
      </c>
      <c r="J156" s="105">
        <f t="shared" ref="J156:J159" si="402">H156*I156</f>
        <v>15960</v>
      </c>
      <c r="K156" s="103"/>
      <c r="L156" s="104"/>
      <c r="M156" s="105">
        <f t="shared" ref="M156:M159" si="403">K156*L156</f>
        <v>0</v>
      </c>
      <c r="N156" s="103"/>
      <c r="O156" s="104"/>
      <c r="P156" s="105">
        <f t="shared" ref="P156:P159" si="404">N156*O156</f>
        <v>0</v>
      </c>
      <c r="Q156" s="103"/>
      <c r="R156" s="104"/>
      <c r="S156" s="105">
        <f t="shared" ref="S156:S159" si="405">Q156*R156</f>
        <v>0</v>
      </c>
      <c r="T156" s="103"/>
      <c r="U156" s="104"/>
      <c r="V156" s="214">
        <f t="shared" ref="V156:V159" si="406">T156*U156</f>
        <v>0</v>
      </c>
      <c r="W156" s="219">
        <f t="shared" ref="W156:W159" si="407">G156+M156+S156</f>
        <v>15960</v>
      </c>
      <c r="X156" s="107">
        <f t="shared" ref="X156:X159" si="408">J156+P156+V156</f>
        <v>15960</v>
      </c>
      <c r="Y156" s="107">
        <f t="shared" si="399"/>
        <v>0</v>
      </c>
      <c r="Z156" s="108">
        <f t="shared" si="400"/>
        <v>0</v>
      </c>
      <c r="AA156" s="109"/>
      <c r="AB156" s="24"/>
      <c r="AC156" s="24"/>
      <c r="AD156" s="24"/>
      <c r="AE156" s="24"/>
      <c r="AF156" s="24"/>
      <c r="AG156" s="24"/>
    </row>
    <row r="157" spans="1:33" ht="30" customHeight="1" x14ac:dyDescent="0.2">
      <c r="A157" s="99" t="s">
        <v>80</v>
      </c>
      <c r="B157" s="100" t="s">
        <v>300</v>
      </c>
      <c r="C157" s="273" t="s">
        <v>301</v>
      </c>
      <c r="D157" s="102" t="s">
        <v>152</v>
      </c>
      <c r="E157" s="103">
        <v>1</v>
      </c>
      <c r="F157" s="104">
        <v>21300</v>
      </c>
      <c r="G157" s="105">
        <f t="shared" si="401"/>
        <v>21300</v>
      </c>
      <c r="H157" s="103">
        <v>1</v>
      </c>
      <c r="I157" s="104">
        <v>21300</v>
      </c>
      <c r="J157" s="105">
        <f t="shared" si="402"/>
        <v>21300</v>
      </c>
      <c r="K157" s="103"/>
      <c r="L157" s="104"/>
      <c r="M157" s="105">
        <f t="shared" si="403"/>
        <v>0</v>
      </c>
      <c r="N157" s="103"/>
      <c r="O157" s="104"/>
      <c r="P157" s="105">
        <f t="shared" si="404"/>
        <v>0</v>
      </c>
      <c r="Q157" s="103"/>
      <c r="R157" s="104"/>
      <c r="S157" s="105">
        <f t="shared" si="405"/>
        <v>0</v>
      </c>
      <c r="T157" s="103"/>
      <c r="U157" s="104"/>
      <c r="V157" s="214">
        <f t="shared" si="406"/>
        <v>0</v>
      </c>
      <c r="W157" s="219">
        <f t="shared" si="407"/>
        <v>21300</v>
      </c>
      <c r="X157" s="107">
        <f t="shared" si="408"/>
        <v>21300</v>
      </c>
      <c r="Y157" s="107">
        <f t="shared" si="399"/>
        <v>0</v>
      </c>
      <c r="Z157" s="108">
        <f t="shared" si="400"/>
        <v>0</v>
      </c>
      <c r="AA157" s="109"/>
      <c r="AB157" s="24"/>
      <c r="AC157" s="24"/>
      <c r="AD157" s="24"/>
      <c r="AE157" s="24"/>
      <c r="AF157" s="24"/>
      <c r="AG157" s="24"/>
    </row>
    <row r="158" spans="1:33" ht="30" customHeight="1" x14ac:dyDescent="0.2">
      <c r="A158" s="99" t="s">
        <v>80</v>
      </c>
      <c r="B158" s="100" t="s">
        <v>302</v>
      </c>
      <c r="C158" s="273" t="s">
        <v>303</v>
      </c>
      <c r="D158" s="102" t="s">
        <v>152</v>
      </c>
      <c r="E158" s="103"/>
      <c r="F158" s="104"/>
      <c r="G158" s="105">
        <f t="shared" si="401"/>
        <v>0</v>
      </c>
      <c r="H158" s="103"/>
      <c r="I158" s="104"/>
      <c r="J158" s="105">
        <f t="shared" si="402"/>
        <v>0</v>
      </c>
      <c r="K158" s="103"/>
      <c r="L158" s="104"/>
      <c r="M158" s="105">
        <f t="shared" si="403"/>
        <v>0</v>
      </c>
      <c r="N158" s="103"/>
      <c r="O158" s="104"/>
      <c r="P158" s="105">
        <f t="shared" si="404"/>
        <v>0</v>
      </c>
      <c r="Q158" s="103"/>
      <c r="R158" s="104"/>
      <c r="S158" s="105">
        <f t="shared" si="405"/>
        <v>0</v>
      </c>
      <c r="T158" s="103"/>
      <c r="U158" s="104"/>
      <c r="V158" s="214">
        <f t="shared" si="406"/>
        <v>0</v>
      </c>
      <c r="W158" s="219">
        <f t="shared" si="407"/>
        <v>0</v>
      </c>
      <c r="X158" s="107">
        <f t="shared" si="408"/>
        <v>0</v>
      </c>
      <c r="Y158" s="107">
        <f t="shared" si="399"/>
        <v>0</v>
      </c>
      <c r="Z158" s="108" t="e">
        <f t="shared" si="400"/>
        <v>#DIV/0!</v>
      </c>
      <c r="AA158" s="109"/>
      <c r="AB158" s="24"/>
      <c r="AC158" s="24"/>
      <c r="AD158" s="24"/>
      <c r="AE158" s="24"/>
      <c r="AF158" s="24"/>
      <c r="AG158" s="24"/>
    </row>
    <row r="159" spans="1:33" ht="30" customHeight="1" x14ac:dyDescent="0.2">
      <c r="A159" s="125" t="s">
        <v>80</v>
      </c>
      <c r="B159" s="132" t="s">
        <v>304</v>
      </c>
      <c r="C159" s="273" t="s">
        <v>305</v>
      </c>
      <c r="D159" s="126"/>
      <c r="E159" s="127"/>
      <c r="F159" s="128">
        <v>0.22</v>
      </c>
      <c r="G159" s="129">
        <f t="shared" si="401"/>
        <v>0</v>
      </c>
      <c r="H159" s="127"/>
      <c r="I159" s="128">
        <v>0.22</v>
      </c>
      <c r="J159" s="129">
        <f t="shared" si="402"/>
        <v>0</v>
      </c>
      <c r="K159" s="127"/>
      <c r="L159" s="128">
        <v>0.22</v>
      </c>
      <c r="M159" s="129">
        <f t="shared" si="403"/>
        <v>0</v>
      </c>
      <c r="N159" s="127"/>
      <c r="O159" s="128">
        <v>0.22</v>
      </c>
      <c r="P159" s="129">
        <f t="shared" si="404"/>
        <v>0</v>
      </c>
      <c r="Q159" s="127"/>
      <c r="R159" s="128">
        <v>0.22</v>
      </c>
      <c r="S159" s="129">
        <f t="shared" si="405"/>
        <v>0</v>
      </c>
      <c r="T159" s="127"/>
      <c r="U159" s="128">
        <v>0.22</v>
      </c>
      <c r="V159" s="274">
        <f t="shared" si="406"/>
        <v>0</v>
      </c>
      <c r="W159" s="222">
        <f t="shared" si="407"/>
        <v>0</v>
      </c>
      <c r="X159" s="223">
        <f t="shared" si="408"/>
        <v>0</v>
      </c>
      <c r="Y159" s="223">
        <f t="shared" si="399"/>
        <v>0</v>
      </c>
      <c r="Z159" s="224" t="e">
        <f t="shared" si="400"/>
        <v>#DIV/0!</v>
      </c>
      <c r="AA159" s="130"/>
      <c r="AB159" s="24"/>
      <c r="AC159" s="24"/>
      <c r="AD159" s="24"/>
      <c r="AE159" s="24"/>
      <c r="AF159" s="24"/>
      <c r="AG159" s="24"/>
    </row>
    <row r="160" spans="1:33" ht="30" customHeight="1" x14ac:dyDescent="0.2">
      <c r="A160" s="275" t="s">
        <v>77</v>
      </c>
      <c r="B160" s="276" t="s">
        <v>306</v>
      </c>
      <c r="C160" s="207" t="s">
        <v>307</v>
      </c>
      <c r="D160" s="92"/>
      <c r="E160" s="93">
        <f>SUM(E161:E163)</f>
        <v>2</v>
      </c>
      <c r="F160" s="94"/>
      <c r="G160" s="95">
        <f>SUM(G161:G164)</f>
        <v>21280</v>
      </c>
      <c r="H160" s="93">
        <f>SUM(H161:H163)</f>
        <v>2</v>
      </c>
      <c r="I160" s="94"/>
      <c r="J160" s="95">
        <f>SUM(J161:J164)</f>
        <v>21280</v>
      </c>
      <c r="K160" s="93">
        <f>SUM(K161:K163)</f>
        <v>0</v>
      </c>
      <c r="L160" s="94"/>
      <c r="M160" s="95">
        <f>SUM(M161:M164)</f>
        <v>0</v>
      </c>
      <c r="N160" s="93">
        <f>SUM(N161:N163)</f>
        <v>0</v>
      </c>
      <c r="O160" s="94"/>
      <c r="P160" s="95">
        <f>SUM(P161:P164)</f>
        <v>0</v>
      </c>
      <c r="Q160" s="93">
        <f>SUM(Q161:Q163)</f>
        <v>0</v>
      </c>
      <c r="R160" s="94"/>
      <c r="S160" s="95">
        <f>SUM(S161:S164)</f>
        <v>0</v>
      </c>
      <c r="T160" s="93">
        <f>SUM(T161:T163)</f>
        <v>0</v>
      </c>
      <c r="U160" s="94"/>
      <c r="V160" s="95">
        <f t="shared" ref="V160:X160" si="409">SUM(V161:V164)</f>
        <v>0</v>
      </c>
      <c r="W160" s="95">
        <f t="shared" si="409"/>
        <v>21280</v>
      </c>
      <c r="X160" s="95">
        <f t="shared" si="409"/>
        <v>21280</v>
      </c>
      <c r="Y160" s="95">
        <f t="shared" si="399"/>
        <v>0</v>
      </c>
      <c r="Z160" s="95">
        <f t="shared" si="400"/>
        <v>0</v>
      </c>
      <c r="AA160" s="95"/>
      <c r="AB160" s="22"/>
      <c r="AC160" s="22"/>
      <c r="AD160" s="22"/>
      <c r="AE160" s="22"/>
      <c r="AF160" s="22"/>
      <c r="AG160" s="22"/>
    </row>
    <row r="161" spans="1:33" ht="30" customHeight="1" x14ac:dyDescent="0.2">
      <c r="A161" s="99" t="s">
        <v>80</v>
      </c>
      <c r="B161" s="100" t="s">
        <v>308</v>
      </c>
      <c r="C161" s="143" t="s">
        <v>309</v>
      </c>
      <c r="D161" s="102" t="s">
        <v>310</v>
      </c>
      <c r="E161" s="103">
        <v>2</v>
      </c>
      <c r="F161" s="104">
        <v>10640</v>
      </c>
      <c r="G161" s="105">
        <f t="shared" ref="G161:G164" si="410">E161*F161</f>
        <v>21280</v>
      </c>
      <c r="H161" s="103">
        <v>2</v>
      </c>
      <c r="I161" s="104">
        <v>10640</v>
      </c>
      <c r="J161" s="105">
        <f t="shared" ref="J161:J164" si="411">H161*I161</f>
        <v>21280</v>
      </c>
      <c r="K161" s="103"/>
      <c r="L161" s="104"/>
      <c r="M161" s="105">
        <f t="shared" ref="M161:M164" si="412">K161*L161</f>
        <v>0</v>
      </c>
      <c r="N161" s="103"/>
      <c r="O161" s="104"/>
      <c r="P161" s="105">
        <f t="shared" ref="P161:P164" si="413">N161*O161</f>
        <v>0</v>
      </c>
      <c r="Q161" s="103"/>
      <c r="R161" s="104"/>
      <c r="S161" s="105">
        <f t="shared" ref="S161:S164" si="414">Q161*R161</f>
        <v>0</v>
      </c>
      <c r="T161" s="103"/>
      <c r="U161" s="104"/>
      <c r="V161" s="105">
        <f t="shared" ref="V161:V164" si="415">T161*U161</f>
        <v>0</v>
      </c>
      <c r="W161" s="106">
        <f t="shared" ref="W161:W164" si="416">G161+M161+S161</f>
        <v>21280</v>
      </c>
      <c r="X161" s="107">
        <f t="shared" ref="X161:X164" si="417">J161+P161+V161</f>
        <v>21280</v>
      </c>
      <c r="Y161" s="107">
        <f t="shared" si="399"/>
        <v>0</v>
      </c>
      <c r="Z161" s="108">
        <f t="shared" si="400"/>
        <v>0</v>
      </c>
      <c r="AA161" s="109"/>
      <c r="AB161" s="23"/>
      <c r="AC161" s="24"/>
      <c r="AD161" s="24"/>
      <c r="AE161" s="24"/>
      <c r="AF161" s="24"/>
      <c r="AG161" s="24"/>
    </row>
    <row r="162" spans="1:33" ht="30" customHeight="1" x14ac:dyDescent="0.2">
      <c r="A162" s="99" t="s">
        <v>80</v>
      </c>
      <c r="B162" s="100" t="s">
        <v>311</v>
      </c>
      <c r="C162" s="143" t="s">
        <v>312</v>
      </c>
      <c r="D162" s="102"/>
      <c r="E162" s="103"/>
      <c r="F162" s="104"/>
      <c r="G162" s="105">
        <f t="shared" si="410"/>
        <v>0</v>
      </c>
      <c r="H162" s="103"/>
      <c r="I162" s="104"/>
      <c r="J162" s="105">
        <f t="shared" si="411"/>
        <v>0</v>
      </c>
      <c r="K162" s="103"/>
      <c r="L162" s="104"/>
      <c r="M162" s="105">
        <f t="shared" si="412"/>
        <v>0</v>
      </c>
      <c r="N162" s="103"/>
      <c r="O162" s="104"/>
      <c r="P162" s="105">
        <f t="shared" si="413"/>
        <v>0</v>
      </c>
      <c r="Q162" s="103"/>
      <c r="R162" s="104"/>
      <c r="S162" s="105">
        <f t="shared" si="414"/>
        <v>0</v>
      </c>
      <c r="T162" s="103"/>
      <c r="U162" s="104"/>
      <c r="V162" s="105">
        <f t="shared" si="415"/>
        <v>0</v>
      </c>
      <c r="W162" s="106">
        <f t="shared" si="416"/>
        <v>0</v>
      </c>
      <c r="X162" s="107">
        <f t="shared" si="417"/>
        <v>0</v>
      </c>
      <c r="Y162" s="107">
        <f t="shared" si="399"/>
        <v>0</v>
      </c>
      <c r="Z162" s="108" t="e">
        <f t="shared" si="400"/>
        <v>#DIV/0!</v>
      </c>
      <c r="AA162" s="109"/>
      <c r="AB162" s="24"/>
      <c r="AC162" s="24"/>
      <c r="AD162" s="24"/>
      <c r="AE162" s="24"/>
      <c r="AF162" s="24"/>
      <c r="AG162" s="24"/>
    </row>
    <row r="163" spans="1:33" ht="30" customHeight="1" x14ac:dyDescent="0.2">
      <c r="A163" s="110" t="s">
        <v>80</v>
      </c>
      <c r="B163" s="111" t="s">
        <v>313</v>
      </c>
      <c r="C163" s="143" t="s">
        <v>312</v>
      </c>
      <c r="D163" s="112"/>
      <c r="E163" s="113"/>
      <c r="F163" s="114"/>
      <c r="G163" s="115">
        <f t="shared" si="410"/>
        <v>0</v>
      </c>
      <c r="H163" s="113"/>
      <c r="I163" s="114"/>
      <c r="J163" s="115">
        <f t="shared" si="411"/>
        <v>0</v>
      </c>
      <c r="K163" s="113"/>
      <c r="L163" s="114"/>
      <c r="M163" s="115">
        <f t="shared" si="412"/>
        <v>0</v>
      </c>
      <c r="N163" s="113"/>
      <c r="O163" s="114"/>
      <c r="P163" s="115">
        <f t="shared" si="413"/>
        <v>0</v>
      </c>
      <c r="Q163" s="113"/>
      <c r="R163" s="114"/>
      <c r="S163" s="115">
        <f t="shared" si="414"/>
        <v>0</v>
      </c>
      <c r="T163" s="113"/>
      <c r="U163" s="114"/>
      <c r="V163" s="115">
        <f t="shared" si="415"/>
        <v>0</v>
      </c>
      <c r="W163" s="116">
        <f t="shared" si="416"/>
        <v>0</v>
      </c>
      <c r="X163" s="107">
        <f t="shared" si="417"/>
        <v>0</v>
      </c>
      <c r="Y163" s="107">
        <f t="shared" si="399"/>
        <v>0</v>
      </c>
      <c r="Z163" s="108" t="e">
        <f t="shared" si="400"/>
        <v>#DIV/0!</v>
      </c>
      <c r="AA163" s="117"/>
      <c r="AB163" s="24"/>
      <c r="AC163" s="24"/>
      <c r="AD163" s="24"/>
      <c r="AE163" s="24"/>
      <c r="AF163" s="24"/>
      <c r="AG163" s="24"/>
    </row>
    <row r="164" spans="1:33" ht="30" customHeight="1" x14ac:dyDescent="0.2">
      <c r="A164" s="110" t="s">
        <v>80</v>
      </c>
      <c r="B164" s="111" t="s">
        <v>314</v>
      </c>
      <c r="C164" s="170" t="s">
        <v>315</v>
      </c>
      <c r="D164" s="126"/>
      <c r="E164" s="113"/>
      <c r="F164" s="114">
        <v>0.22</v>
      </c>
      <c r="G164" s="115">
        <f t="shared" si="410"/>
        <v>0</v>
      </c>
      <c r="H164" s="113"/>
      <c r="I164" s="114">
        <v>0.22</v>
      </c>
      <c r="J164" s="115">
        <f t="shared" si="411"/>
        <v>0</v>
      </c>
      <c r="K164" s="113"/>
      <c r="L164" s="114">
        <v>0.22</v>
      </c>
      <c r="M164" s="115">
        <f t="shared" si="412"/>
        <v>0</v>
      </c>
      <c r="N164" s="113"/>
      <c r="O164" s="114">
        <v>0.22</v>
      </c>
      <c r="P164" s="115">
        <f t="shared" si="413"/>
        <v>0</v>
      </c>
      <c r="Q164" s="113"/>
      <c r="R164" s="114">
        <v>0.22</v>
      </c>
      <c r="S164" s="115">
        <f t="shared" si="414"/>
        <v>0</v>
      </c>
      <c r="T164" s="113"/>
      <c r="U164" s="114">
        <v>0.22</v>
      </c>
      <c r="V164" s="115">
        <f t="shared" si="415"/>
        <v>0</v>
      </c>
      <c r="W164" s="116">
        <f t="shared" si="416"/>
        <v>0</v>
      </c>
      <c r="X164" s="107">
        <f t="shared" si="417"/>
        <v>0</v>
      </c>
      <c r="Y164" s="107">
        <f t="shared" si="399"/>
        <v>0</v>
      </c>
      <c r="Z164" s="108" t="e">
        <f t="shared" si="400"/>
        <v>#DIV/0!</v>
      </c>
      <c r="AA164" s="130"/>
      <c r="AB164" s="24"/>
      <c r="AC164" s="24"/>
      <c r="AD164" s="24"/>
      <c r="AE164" s="24"/>
      <c r="AF164" s="24"/>
      <c r="AG164" s="24"/>
    </row>
    <row r="165" spans="1:33" ht="30" customHeight="1" x14ac:dyDescent="0.2">
      <c r="A165" s="89" t="s">
        <v>77</v>
      </c>
      <c r="B165" s="133" t="s">
        <v>316</v>
      </c>
      <c r="C165" s="207" t="s">
        <v>317</v>
      </c>
      <c r="D165" s="119"/>
      <c r="E165" s="120">
        <f>SUM(E166:E168)</f>
        <v>0</v>
      </c>
      <c r="F165" s="121"/>
      <c r="G165" s="122">
        <f t="shared" ref="G165:H165" si="418">SUM(G166:G168)</f>
        <v>0</v>
      </c>
      <c r="H165" s="120">
        <f t="shared" si="418"/>
        <v>0</v>
      </c>
      <c r="I165" s="121"/>
      <c r="J165" s="122">
        <f t="shared" ref="J165:K165" si="419">SUM(J166:J168)</f>
        <v>0</v>
      </c>
      <c r="K165" s="120">
        <f t="shared" si="419"/>
        <v>0</v>
      </c>
      <c r="L165" s="121"/>
      <c r="M165" s="122">
        <f t="shared" ref="M165:N165" si="420">SUM(M166:M168)</f>
        <v>0</v>
      </c>
      <c r="N165" s="120">
        <f t="shared" si="420"/>
        <v>0</v>
      </c>
      <c r="O165" s="121"/>
      <c r="P165" s="122">
        <f t="shared" ref="P165:Q165" si="421">SUM(P166:P168)</f>
        <v>0</v>
      </c>
      <c r="Q165" s="120">
        <f t="shared" si="421"/>
        <v>0</v>
      </c>
      <c r="R165" s="121"/>
      <c r="S165" s="122">
        <f t="shared" ref="S165:T165" si="422">SUM(S166:S168)</f>
        <v>0</v>
      </c>
      <c r="T165" s="120">
        <f t="shared" si="422"/>
        <v>0</v>
      </c>
      <c r="U165" s="121"/>
      <c r="V165" s="122">
        <f t="shared" ref="V165:X165" si="423">SUM(V166:V168)</f>
        <v>0</v>
      </c>
      <c r="W165" s="122">
        <f t="shared" si="423"/>
        <v>0</v>
      </c>
      <c r="X165" s="122">
        <f t="shared" si="423"/>
        <v>0</v>
      </c>
      <c r="Y165" s="122">
        <f t="shared" si="399"/>
        <v>0</v>
      </c>
      <c r="Z165" s="122" t="e">
        <f t="shared" si="400"/>
        <v>#DIV/0!</v>
      </c>
      <c r="AA165" s="277"/>
      <c r="AB165" s="22"/>
      <c r="AC165" s="22"/>
      <c r="AD165" s="22"/>
      <c r="AE165" s="22"/>
      <c r="AF165" s="22"/>
      <c r="AG165" s="22"/>
    </row>
    <row r="166" spans="1:33" ht="30" customHeight="1" x14ac:dyDescent="0.2">
      <c r="A166" s="99" t="s">
        <v>80</v>
      </c>
      <c r="B166" s="100" t="s">
        <v>318</v>
      </c>
      <c r="C166" s="143" t="s">
        <v>319</v>
      </c>
      <c r="D166" s="102"/>
      <c r="E166" s="103"/>
      <c r="F166" s="104"/>
      <c r="G166" s="105">
        <f t="shared" ref="G166:G168" si="424">E166*F166</f>
        <v>0</v>
      </c>
      <c r="H166" s="103"/>
      <c r="I166" s="104"/>
      <c r="J166" s="105">
        <f t="shared" ref="J166:J168" si="425">H166*I166</f>
        <v>0</v>
      </c>
      <c r="K166" s="103"/>
      <c r="L166" s="104"/>
      <c r="M166" s="105">
        <f t="shared" ref="M166:M168" si="426">K166*L166</f>
        <v>0</v>
      </c>
      <c r="N166" s="103"/>
      <c r="O166" s="104"/>
      <c r="P166" s="105">
        <f t="shared" ref="P166:P168" si="427">N166*O166</f>
        <v>0</v>
      </c>
      <c r="Q166" s="103"/>
      <c r="R166" s="104"/>
      <c r="S166" s="105">
        <f t="shared" ref="S166:S168" si="428">Q166*R166</f>
        <v>0</v>
      </c>
      <c r="T166" s="103"/>
      <c r="U166" s="104"/>
      <c r="V166" s="105">
        <f t="shared" ref="V166:V168" si="429">T166*U166</f>
        <v>0</v>
      </c>
      <c r="W166" s="106">
        <f t="shared" ref="W166:W168" si="430">G166+M166+S166</f>
        <v>0</v>
      </c>
      <c r="X166" s="107">
        <f t="shared" ref="X166:X168" si="431">J166+P166+V166</f>
        <v>0</v>
      </c>
      <c r="Y166" s="107">
        <f t="shared" si="399"/>
        <v>0</v>
      </c>
      <c r="Z166" s="108" t="e">
        <f t="shared" si="400"/>
        <v>#DIV/0!</v>
      </c>
      <c r="AA166" s="265"/>
      <c r="AB166" s="24"/>
      <c r="AC166" s="24"/>
      <c r="AD166" s="24"/>
      <c r="AE166" s="24"/>
      <c r="AF166" s="24"/>
      <c r="AG166" s="24"/>
    </row>
    <row r="167" spans="1:33" ht="30" customHeight="1" x14ac:dyDescent="0.2">
      <c r="A167" s="99" t="s">
        <v>80</v>
      </c>
      <c r="B167" s="100" t="s">
        <v>320</v>
      </c>
      <c r="C167" s="143" t="s">
        <v>319</v>
      </c>
      <c r="D167" s="102"/>
      <c r="E167" s="103"/>
      <c r="F167" s="104"/>
      <c r="G167" s="105">
        <f t="shared" si="424"/>
        <v>0</v>
      </c>
      <c r="H167" s="103"/>
      <c r="I167" s="104"/>
      <c r="J167" s="105">
        <f t="shared" si="425"/>
        <v>0</v>
      </c>
      <c r="K167" s="103"/>
      <c r="L167" s="104"/>
      <c r="M167" s="105">
        <f t="shared" si="426"/>
        <v>0</v>
      </c>
      <c r="N167" s="103"/>
      <c r="O167" s="104"/>
      <c r="P167" s="105">
        <f t="shared" si="427"/>
        <v>0</v>
      </c>
      <c r="Q167" s="103"/>
      <c r="R167" s="104"/>
      <c r="S167" s="105">
        <f t="shared" si="428"/>
        <v>0</v>
      </c>
      <c r="T167" s="103"/>
      <c r="U167" s="104"/>
      <c r="V167" s="105">
        <f t="shared" si="429"/>
        <v>0</v>
      </c>
      <c r="W167" s="106">
        <f t="shared" si="430"/>
        <v>0</v>
      </c>
      <c r="X167" s="107">
        <f t="shared" si="431"/>
        <v>0</v>
      </c>
      <c r="Y167" s="107">
        <f t="shared" si="399"/>
        <v>0</v>
      </c>
      <c r="Z167" s="108" t="e">
        <f t="shared" si="400"/>
        <v>#DIV/0!</v>
      </c>
      <c r="AA167" s="265"/>
      <c r="AB167" s="24"/>
      <c r="AC167" s="24"/>
      <c r="AD167" s="24"/>
      <c r="AE167" s="24"/>
      <c r="AF167" s="24"/>
      <c r="AG167" s="24"/>
    </row>
    <row r="168" spans="1:33" ht="30" customHeight="1" x14ac:dyDescent="0.2">
      <c r="A168" s="110" t="s">
        <v>80</v>
      </c>
      <c r="B168" s="111" t="s">
        <v>321</v>
      </c>
      <c r="C168" s="141" t="s">
        <v>319</v>
      </c>
      <c r="D168" s="112"/>
      <c r="E168" s="113"/>
      <c r="F168" s="114"/>
      <c r="G168" s="115">
        <f t="shared" si="424"/>
        <v>0</v>
      </c>
      <c r="H168" s="113"/>
      <c r="I168" s="114"/>
      <c r="J168" s="115">
        <f t="shared" si="425"/>
        <v>0</v>
      </c>
      <c r="K168" s="113"/>
      <c r="L168" s="114"/>
      <c r="M168" s="115">
        <f t="shared" si="426"/>
        <v>0</v>
      </c>
      <c r="N168" s="113"/>
      <c r="O168" s="114"/>
      <c r="P168" s="115">
        <f t="shared" si="427"/>
        <v>0</v>
      </c>
      <c r="Q168" s="113"/>
      <c r="R168" s="114"/>
      <c r="S168" s="115">
        <f t="shared" si="428"/>
        <v>0</v>
      </c>
      <c r="T168" s="113"/>
      <c r="U168" s="114"/>
      <c r="V168" s="115">
        <f t="shared" si="429"/>
        <v>0</v>
      </c>
      <c r="W168" s="116">
        <f t="shared" si="430"/>
        <v>0</v>
      </c>
      <c r="X168" s="107">
        <f t="shared" si="431"/>
        <v>0</v>
      </c>
      <c r="Y168" s="107">
        <f t="shared" si="399"/>
        <v>0</v>
      </c>
      <c r="Z168" s="108" t="e">
        <f t="shared" si="400"/>
        <v>#DIV/0!</v>
      </c>
      <c r="AA168" s="266"/>
      <c r="AB168" s="24"/>
      <c r="AC168" s="24"/>
      <c r="AD168" s="24"/>
      <c r="AE168" s="24"/>
      <c r="AF168" s="24"/>
      <c r="AG168" s="24"/>
    </row>
    <row r="169" spans="1:33" ht="30" customHeight="1" x14ac:dyDescent="0.2">
      <c r="A169" s="89" t="s">
        <v>77</v>
      </c>
      <c r="B169" s="133" t="s">
        <v>322</v>
      </c>
      <c r="C169" s="278" t="s">
        <v>295</v>
      </c>
      <c r="D169" s="119"/>
      <c r="E169" s="120">
        <f>SUM(E170:E176)</f>
        <v>520</v>
      </c>
      <c r="F169" s="121"/>
      <c r="G169" s="122">
        <f>SUM(G170:G177)</f>
        <v>446605</v>
      </c>
      <c r="H169" s="120">
        <f>SUM(H170:H176)</f>
        <v>520</v>
      </c>
      <c r="I169" s="121"/>
      <c r="J169" s="122">
        <f>SUM(J170:J177)</f>
        <v>446605</v>
      </c>
      <c r="K169" s="120">
        <f>SUM(K170:K176)</f>
        <v>0</v>
      </c>
      <c r="L169" s="121"/>
      <c r="M169" s="122">
        <f>SUM(M170:M177)</f>
        <v>0</v>
      </c>
      <c r="N169" s="120">
        <f>SUM(N170:N176)</f>
        <v>0</v>
      </c>
      <c r="O169" s="121"/>
      <c r="P169" s="122">
        <f>SUM(P170:P177)</f>
        <v>0</v>
      </c>
      <c r="Q169" s="120">
        <f>SUM(Q170:Q176)</f>
        <v>0</v>
      </c>
      <c r="R169" s="121"/>
      <c r="S169" s="122">
        <f>SUM(S170:S177)</f>
        <v>0</v>
      </c>
      <c r="T169" s="120">
        <f>SUM(T170:T176)</f>
        <v>0</v>
      </c>
      <c r="U169" s="121"/>
      <c r="V169" s="122">
        <f t="shared" ref="V169:X169" si="432">SUM(V170:V177)</f>
        <v>0</v>
      </c>
      <c r="W169" s="122">
        <f t="shared" si="432"/>
        <v>446605</v>
      </c>
      <c r="X169" s="122">
        <f t="shared" si="432"/>
        <v>446605</v>
      </c>
      <c r="Y169" s="122">
        <f t="shared" si="399"/>
        <v>0</v>
      </c>
      <c r="Z169" s="122">
        <f t="shared" si="400"/>
        <v>0</v>
      </c>
      <c r="AA169" s="277"/>
      <c r="AB169" s="22"/>
      <c r="AC169" s="22"/>
      <c r="AD169" s="22"/>
      <c r="AE169" s="22"/>
      <c r="AF169" s="22"/>
      <c r="AG169" s="22"/>
    </row>
    <row r="170" spans="1:33" ht="30" customHeight="1" x14ac:dyDescent="0.2">
      <c r="A170" s="99" t="s">
        <v>80</v>
      </c>
      <c r="B170" s="100" t="s">
        <v>323</v>
      </c>
      <c r="C170" s="143" t="s">
        <v>324</v>
      </c>
      <c r="D170" s="102" t="s">
        <v>325</v>
      </c>
      <c r="E170" s="103">
        <v>2</v>
      </c>
      <c r="F170" s="104">
        <v>12765</v>
      </c>
      <c r="G170" s="105">
        <f t="shared" ref="G170:G177" si="433">E170*F170</f>
        <v>25530</v>
      </c>
      <c r="H170" s="103">
        <v>2</v>
      </c>
      <c r="I170" s="104">
        <v>12765</v>
      </c>
      <c r="J170" s="105">
        <f t="shared" ref="J170:J177" si="434">H170*I170</f>
        <v>25530</v>
      </c>
      <c r="K170" s="103"/>
      <c r="L170" s="104"/>
      <c r="M170" s="105">
        <f t="shared" ref="M170:M177" si="435">K170*L170</f>
        <v>0</v>
      </c>
      <c r="N170" s="103"/>
      <c r="O170" s="104"/>
      <c r="P170" s="105">
        <f t="shared" ref="P170:P177" si="436">N170*O170</f>
        <v>0</v>
      </c>
      <c r="Q170" s="103"/>
      <c r="R170" s="104"/>
      <c r="S170" s="105">
        <f t="shared" ref="S170:S177" si="437">Q170*R170</f>
        <v>0</v>
      </c>
      <c r="T170" s="103"/>
      <c r="U170" s="104"/>
      <c r="V170" s="105">
        <f t="shared" ref="V170:V177" si="438">T170*U170</f>
        <v>0</v>
      </c>
      <c r="W170" s="106">
        <f t="shared" ref="W170:W177" si="439">G170+M170+S170</f>
        <v>25530</v>
      </c>
      <c r="X170" s="107">
        <f t="shared" ref="X170:X177" si="440">J170+P170+V170</f>
        <v>25530</v>
      </c>
      <c r="Y170" s="107">
        <f t="shared" si="399"/>
        <v>0</v>
      </c>
      <c r="Z170" s="108">
        <f t="shared" si="400"/>
        <v>0</v>
      </c>
      <c r="AA170" s="265"/>
      <c r="AB170" s="26"/>
      <c r="AC170" s="24"/>
      <c r="AD170" s="24"/>
      <c r="AE170" s="24"/>
      <c r="AF170" s="24"/>
      <c r="AG170" s="24"/>
    </row>
    <row r="171" spans="1:33" ht="30" customHeight="1" x14ac:dyDescent="0.2">
      <c r="A171" s="99" t="s">
        <v>80</v>
      </c>
      <c r="B171" s="100" t="s">
        <v>326</v>
      </c>
      <c r="C171" s="143" t="s">
        <v>327</v>
      </c>
      <c r="D171" s="102" t="s">
        <v>325</v>
      </c>
      <c r="E171" s="103">
        <v>2</v>
      </c>
      <c r="F171" s="104">
        <v>585</v>
      </c>
      <c r="G171" s="105">
        <f t="shared" si="433"/>
        <v>1170</v>
      </c>
      <c r="H171" s="103">
        <v>2</v>
      </c>
      <c r="I171" s="104">
        <v>585</v>
      </c>
      <c r="J171" s="105">
        <f t="shared" si="434"/>
        <v>1170</v>
      </c>
      <c r="K171" s="103"/>
      <c r="L171" s="104"/>
      <c r="M171" s="105">
        <f t="shared" si="435"/>
        <v>0</v>
      </c>
      <c r="N171" s="103"/>
      <c r="O171" s="104"/>
      <c r="P171" s="105">
        <f t="shared" si="436"/>
        <v>0</v>
      </c>
      <c r="Q171" s="103"/>
      <c r="R171" s="104"/>
      <c r="S171" s="105">
        <f t="shared" si="437"/>
        <v>0</v>
      </c>
      <c r="T171" s="103"/>
      <c r="U171" s="104"/>
      <c r="V171" s="105">
        <f t="shared" si="438"/>
        <v>0</v>
      </c>
      <c r="W171" s="116">
        <f t="shared" si="439"/>
        <v>1170</v>
      </c>
      <c r="X171" s="107">
        <f t="shared" si="440"/>
        <v>1170</v>
      </c>
      <c r="Y171" s="107">
        <f t="shared" si="399"/>
        <v>0</v>
      </c>
      <c r="Z171" s="108">
        <f t="shared" si="400"/>
        <v>0</v>
      </c>
      <c r="AA171" s="265"/>
      <c r="AB171" s="26"/>
      <c r="AC171" s="24"/>
      <c r="AD171" s="24"/>
      <c r="AE171" s="24"/>
      <c r="AF171" s="24"/>
      <c r="AG171" s="24"/>
    </row>
    <row r="172" spans="1:33" ht="30" customHeight="1" x14ac:dyDescent="0.2">
      <c r="A172" s="99" t="s">
        <v>80</v>
      </c>
      <c r="B172" s="100" t="s">
        <v>328</v>
      </c>
      <c r="C172" s="143" t="s">
        <v>329</v>
      </c>
      <c r="D172" s="102" t="s">
        <v>325</v>
      </c>
      <c r="E172" s="103">
        <v>2</v>
      </c>
      <c r="F172" s="104">
        <v>4255</v>
      </c>
      <c r="G172" s="105">
        <f t="shared" si="433"/>
        <v>8510</v>
      </c>
      <c r="H172" s="103">
        <v>2</v>
      </c>
      <c r="I172" s="104">
        <v>4255</v>
      </c>
      <c r="J172" s="105">
        <f t="shared" si="434"/>
        <v>8510</v>
      </c>
      <c r="K172" s="103"/>
      <c r="L172" s="104"/>
      <c r="M172" s="105">
        <f t="shared" si="435"/>
        <v>0</v>
      </c>
      <c r="N172" s="103"/>
      <c r="O172" s="104"/>
      <c r="P172" s="105">
        <f t="shared" si="436"/>
        <v>0</v>
      </c>
      <c r="Q172" s="103"/>
      <c r="R172" s="104"/>
      <c r="S172" s="105">
        <f t="shared" si="437"/>
        <v>0</v>
      </c>
      <c r="T172" s="103"/>
      <c r="U172" s="104"/>
      <c r="V172" s="105">
        <f t="shared" si="438"/>
        <v>0</v>
      </c>
      <c r="W172" s="116">
        <f t="shared" si="439"/>
        <v>8510</v>
      </c>
      <c r="X172" s="107">
        <f t="shared" si="440"/>
        <v>8510</v>
      </c>
      <c r="Y172" s="107">
        <f t="shared" si="399"/>
        <v>0</v>
      </c>
      <c r="Z172" s="108">
        <f t="shared" si="400"/>
        <v>0</v>
      </c>
      <c r="AA172" s="265"/>
      <c r="AB172" s="24"/>
      <c r="AC172" s="24"/>
      <c r="AD172" s="24"/>
      <c r="AE172" s="24"/>
      <c r="AF172" s="24"/>
      <c r="AG172" s="24"/>
    </row>
    <row r="173" spans="1:33" ht="30" customHeight="1" x14ac:dyDescent="0.2">
      <c r="A173" s="99" t="s">
        <v>80</v>
      </c>
      <c r="B173" s="100" t="s">
        <v>330</v>
      </c>
      <c r="C173" s="143" t="s">
        <v>331</v>
      </c>
      <c r="D173" s="102" t="s">
        <v>332</v>
      </c>
      <c r="E173" s="103">
        <v>90</v>
      </c>
      <c r="F173" s="104">
        <v>650</v>
      </c>
      <c r="G173" s="105">
        <f t="shared" si="433"/>
        <v>58500</v>
      </c>
      <c r="H173" s="103">
        <v>90</v>
      </c>
      <c r="I173" s="104">
        <v>650</v>
      </c>
      <c r="J173" s="105">
        <f t="shared" si="434"/>
        <v>58500</v>
      </c>
      <c r="K173" s="103"/>
      <c r="L173" s="104"/>
      <c r="M173" s="105">
        <f t="shared" si="435"/>
        <v>0</v>
      </c>
      <c r="N173" s="103"/>
      <c r="O173" s="104"/>
      <c r="P173" s="105">
        <f t="shared" si="436"/>
        <v>0</v>
      </c>
      <c r="Q173" s="103"/>
      <c r="R173" s="104"/>
      <c r="S173" s="105">
        <f t="shared" si="437"/>
        <v>0</v>
      </c>
      <c r="T173" s="103"/>
      <c r="U173" s="104"/>
      <c r="V173" s="105">
        <f t="shared" si="438"/>
        <v>0</v>
      </c>
      <c r="W173" s="116">
        <f t="shared" si="439"/>
        <v>58500</v>
      </c>
      <c r="X173" s="107">
        <f t="shared" si="440"/>
        <v>58500</v>
      </c>
      <c r="Y173" s="107">
        <f t="shared" si="399"/>
        <v>0</v>
      </c>
      <c r="Z173" s="108">
        <f t="shared" si="400"/>
        <v>0</v>
      </c>
      <c r="AA173" s="265"/>
      <c r="AB173" s="24"/>
      <c r="AC173" s="24"/>
      <c r="AD173" s="24"/>
      <c r="AE173" s="24"/>
      <c r="AF173" s="24"/>
      <c r="AG173" s="24"/>
    </row>
    <row r="174" spans="1:33" ht="30" customHeight="1" x14ac:dyDescent="0.2">
      <c r="A174" s="99" t="s">
        <v>80</v>
      </c>
      <c r="B174" s="100" t="s">
        <v>333</v>
      </c>
      <c r="C174" s="141" t="s">
        <v>334</v>
      </c>
      <c r="D174" s="102" t="s">
        <v>335</v>
      </c>
      <c r="E174" s="103">
        <v>420</v>
      </c>
      <c r="F174" s="104">
        <v>750</v>
      </c>
      <c r="G174" s="105">
        <f t="shared" si="433"/>
        <v>315000</v>
      </c>
      <c r="H174" s="103">
        <v>420</v>
      </c>
      <c r="I174" s="104">
        <v>750</v>
      </c>
      <c r="J174" s="105">
        <f t="shared" si="434"/>
        <v>315000</v>
      </c>
      <c r="K174" s="103"/>
      <c r="L174" s="104"/>
      <c r="M174" s="105">
        <f t="shared" si="435"/>
        <v>0</v>
      </c>
      <c r="N174" s="103"/>
      <c r="O174" s="104"/>
      <c r="P174" s="105">
        <f t="shared" si="436"/>
        <v>0</v>
      </c>
      <c r="Q174" s="103"/>
      <c r="R174" s="104"/>
      <c r="S174" s="105">
        <f t="shared" si="437"/>
        <v>0</v>
      </c>
      <c r="T174" s="103"/>
      <c r="U174" s="104"/>
      <c r="V174" s="105">
        <f t="shared" si="438"/>
        <v>0</v>
      </c>
      <c r="W174" s="116">
        <f t="shared" si="439"/>
        <v>315000</v>
      </c>
      <c r="X174" s="107">
        <f t="shared" si="440"/>
        <v>315000</v>
      </c>
      <c r="Y174" s="107">
        <f t="shared" si="399"/>
        <v>0</v>
      </c>
      <c r="Z174" s="108">
        <f t="shared" si="400"/>
        <v>0</v>
      </c>
      <c r="AA174" s="265"/>
      <c r="AB174" s="23"/>
      <c r="AC174" s="24"/>
      <c r="AD174" s="24"/>
      <c r="AE174" s="24"/>
      <c r="AF174" s="24"/>
      <c r="AG174" s="24"/>
    </row>
    <row r="175" spans="1:33" ht="30" customHeight="1" x14ac:dyDescent="0.2">
      <c r="A175" s="99" t="s">
        <v>80</v>
      </c>
      <c r="B175" s="100" t="s">
        <v>336</v>
      </c>
      <c r="C175" s="141" t="s">
        <v>337</v>
      </c>
      <c r="D175" s="102" t="s">
        <v>338</v>
      </c>
      <c r="E175" s="103">
        <v>2</v>
      </c>
      <c r="F175" s="104">
        <v>4255</v>
      </c>
      <c r="G175" s="105">
        <f t="shared" si="433"/>
        <v>8510</v>
      </c>
      <c r="H175" s="103">
        <v>2</v>
      </c>
      <c r="I175" s="104">
        <v>4255</v>
      </c>
      <c r="J175" s="105">
        <f t="shared" si="434"/>
        <v>8510</v>
      </c>
      <c r="K175" s="103"/>
      <c r="L175" s="104"/>
      <c r="M175" s="105">
        <f t="shared" si="435"/>
        <v>0</v>
      </c>
      <c r="N175" s="103"/>
      <c r="O175" s="104"/>
      <c r="P175" s="105">
        <f t="shared" si="436"/>
        <v>0</v>
      </c>
      <c r="Q175" s="103"/>
      <c r="R175" s="104"/>
      <c r="S175" s="105">
        <f t="shared" si="437"/>
        <v>0</v>
      </c>
      <c r="T175" s="103"/>
      <c r="U175" s="104"/>
      <c r="V175" s="105">
        <f t="shared" si="438"/>
        <v>0</v>
      </c>
      <c r="W175" s="116">
        <f t="shared" si="439"/>
        <v>8510</v>
      </c>
      <c r="X175" s="107">
        <f t="shared" si="440"/>
        <v>8510</v>
      </c>
      <c r="Y175" s="107">
        <f t="shared" si="399"/>
        <v>0</v>
      </c>
      <c r="Z175" s="108">
        <f t="shared" si="400"/>
        <v>0</v>
      </c>
      <c r="AA175" s="265"/>
      <c r="AB175" s="24"/>
      <c r="AC175" s="24"/>
      <c r="AD175" s="24"/>
      <c r="AE175" s="24"/>
      <c r="AF175" s="24"/>
      <c r="AG175" s="24"/>
    </row>
    <row r="176" spans="1:33" ht="30" customHeight="1" x14ac:dyDescent="0.2">
      <c r="A176" s="110" t="s">
        <v>80</v>
      </c>
      <c r="B176" s="111" t="s">
        <v>339</v>
      </c>
      <c r="C176" s="141" t="s">
        <v>340</v>
      </c>
      <c r="D176" s="112" t="s">
        <v>341</v>
      </c>
      <c r="E176" s="113">
        <v>2</v>
      </c>
      <c r="F176" s="114">
        <v>862.5</v>
      </c>
      <c r="G176" s="115">
        <f t="shared" si="433"/>
        <v>1725</v>
      </c>
      <c r="H176" s="113">
        <v>2</v>
      </c>
      <c r="I176" s="114">
        <v>862.5</v>
      </c>
      <c r="J176" s="115">
        <f t="shared" si="434"/>
        <v>1725</v>
      </c>
      <c r="K176" s="113"/>
      <c r="L176" s="114"/>
      <c r="M176" s="115">
        <f t="shared" si="435"/>
        <v>0</v>
      </c>
      <c r="N176" s="113"/>
      <c r="O176" s="114"/>
      <c r="P176" s="115">
        <f t="shared" si="436"/>
        <v>0</v>
      </c>
      <c r="Q176" s="113"/>
      <c r="R176" s="114"/>
      <c r="S176" s="115">
        <f t="shared" si="437"/>
        <v>0</v>
      </c>
      <c r="T176" s="113"/>
      <c r="U176" s="114"/>
      <c r="V176" s="115">
        <f t="shared" si="438"/>
        <v>0</v>
      </c>
      <c r="W176" s="116">
        <f t="shared" si="439"/>
        <v>1725</v>
      </c>
      <c r="X176" s="107">
        <f t="shared" si="440"/>
        <v>1725</v>
      </c>
      <c r="Y176" s="107">
        <f t="shared" si="399"/>
        <v>0</v>
      </c>
      <c r="Z176" s="108">
        <f t="shared" si="400"/>
        <v>0</v>
      </c>
      <c r="AA176" s="266"/>
      <c r="AB176" s="24"/>
      <c r="AC176" s="24"/>
      <c r="AD176" s="24"/>
      <c r="AE176" s="24"/>
      <c r="AF176" s="24"/>
      <c r="AG176" s="24"/>
    </row>
    <row r="177" spans="1:33" ht="30" customHeight="1" x14ac:dyDescent="0.2">
      <c r="A177" s="110" t="s">
        <v>80</v>
      </c>
      <c r="B177" s="132" t="s">
        <v>342</v>
      </c>
      <c r="C177" s="141" t="s">
        <v>343</v>
      </c>
      <c r="D177" s="112" t="s">
        <v>338</v>
      </c>
      <c r="E177" s="113">
        <v>2</v>
      </c>
      <c r="F177" s="114">
        <v>13830</v>
      </c>
      <c r="G177" s="115">
        <f t="shared" si="433"/>
        <v>27660</v>
      </c>
      <c r="H177" s="113">
        <v>2</v>
      </c>
      <c r="I177" s="114">
        <v>13830</v>
      </c>
      <c r="J177" s="115">
        <f t="shared" si="434"/>
        <v>27660</v>
      </c>
      <c r="K177" s="113"/>
      <c r="L177" s="114"/>
      <c r="M177" s="115">
        <f t="shared" si="435"/>
        <v>0</v>
      </c>
      <c r="N177" s="113"/>
      <c r="O177" s="114"/>
      <c r="P177" s="115">
        <f t="shared" si="436"/>
        <v>0</v>
      </c>
      <c r="Q177" s="113"/>
      <c r="R177" s="114">
        <v>0.22</v>
      </c>
      <c r="S177" s="115">
        <f t="shared" si="437"/>
        <v>0</v>
      </c>
      <c r="T177" s="113"/>
      <c r="U177" s="114">
        <v>0.22</v>
      </c>
      <c r="V177" s="115">
        <f t="shared" si="438"/>
        <v>0</v>
      </c>
      <c r="W177" s="116">
        <f t="shared" si="439"/>
        <v>27660</v>
      </c>
      <c r="X177" s="107">
        <f t="shared" si="440"/>
        <v>27660</v>
      </c>
      <c r="Y177" s="107">
        <f t="shared" si="399"/>
        <v>0</v>
      </c>
      <c r="Z177" s="108">
        <f t="shared" si="400"/>
        <v>0</v>
      </c>
      <c r="AA177" s="130"/>
      <c r="AB177" s="23"/>
      <c r="AC177" s="6"/>
      <c r="AD177" s="6"/>
      <c r="AE177" s="6"/>
      <c r="AF177" s="6"/>
      <c r="AG177" s="6"/>
    </row>
    <row r="178" spans="1:33" ht="30" customHeight="1" x14ac:dyDescent="0.2">
      <c r="A178" s="279" t="s">
        <v>344</v>
      </c>
      <c r="B178" s="280"/>
      <c r="C178" s="281"/>
      <c r="D178" s="282"/>
      <c r="E178" s="157">
        <f>E169+E165+E160+E155</f>
        <v>524</v>
      </c>
      <c r="F178" s="172"/>
      <c r="G178" s="283">
        <f t="shared" ref="G178:H178" si="441">G169+G165+G160+G155</f>
        <v>505145</v>
      </c>
      <c r="H178" s="157">
        <f t="shared" si="441"/>
        <v>524</v>
      </c>
      <c r="I178" s="172"/>
      <c r="J178" s="283">
        <f t="shared" ref="J178:K178" si="442">J169+J165+J160+J155</f>
        <v>505145</v>
      </c>
      <c r="K178" s="157">
        <f t="shared" si="442"/>
        <v>0</v>
      </c>
      <c r="L178" s="172"/>
      <c r="M178" s="283">
        <f t="shared" ref="M178:N178" si="443">M169+M165+M160+M155</f>
        <v>0</v>
      </c>
      <c r="N178" s="157">
        <f t="shared" si="443"/>
        <v>0</v>
      </c>
      <c r="O178" s="172"/>
      <c r="P178" s="283">
        <f t="shared" ref="P178:Q178" si="444">P169+P165+P160+P155</f>
        <v>0</v>
      </c>
      <c r="Q178" s="157">
        <f t="shared" si="444"/>
        <v>0</v>
      </c>
      <c r="R178" s="172"/>
      <c r="S178" s="283">
        <f t="shared" ref="S178:T178" si="445">S169+S165+S160+S155</f>
        <v>0</v>
      </c>
      <c r="T178" s="157">
        <f t="shared" si="445"/>
        <v>0</v>
      </c>
      <c r="U178" s="172"/>
      <c r="V178" s="283">
        <f>V169+V165+V160+V155</f>
        <v>0</v>
      </c>
      <c r="W178" s="210">
        <f t="shared" ref="W178:X178" si="446">W169+W155+W165+W160</f>
        <v>505145</v>
      </c>
      <c r="X178" s="210">
        <f t="shared" si="446"/>
        <v>505145</v>
      </c>
      <c r="Y178" s="210">
        <f t="shared" si="399"/>
        <v>0</v>
      </c>
      <c r="Z178" s="210">
        <f t="shared" si="400"/>
        <v>0</v>
      </c>
      <c r="AA178" s="211"/>
      <c r="AB178" s="6"/>
      <c r="AC178" s="6"/>
      <c r="AD178" s="6"/>
      <c r="AE178" s="6"/>
      <c r="AF178" s="6"/>
      <c r="AG178" s="6"/>
    </row>
    <row r="179" spans="1:33" ht="30" customHeight="1" x14ac:dyDescent="0.2">
      <c r="A179" s="284" t="s">
        <v>345</v>
      </c>
      <c r="B179" s="285"/>
      <c r="C179" s="286"/>
      <c r="D179" s="76"/>
      <c r="E179" s="287"/>
      <c r="F179" s="288"/>
      <c r="G179" s="289">
        <f>G34+G48+G57+G79+G93+G107+G120+G128+G136+G143+G147+G153+G178</f>
        <v>879849</v>
      </c>
      <c r="H179" s="287"/>
      <c r="I179" s="288"/>
      <c r="J179" s="289">
        <f>J34+J48+J57+J79+J93+J107+J120+J128+J136+J143+J147+J153+J178</f>
        <v>879849</v>
      </c>
      <c r="K179" s="287"/>
      <c r="L179" s="288"/>
      <c r="M179" s="289">
        <f>M34+M48+M57+M79+M93+M107+M120+M128+M136+M143+M147+M153+M178</f>
        <v>0</v>
      </c>
      <c r="N179" s="287"/>
      <c r="O179" s="288"/>
      <c r="P179" s="289">
        <f>P34+P48+P57+P79+P93+P107+P120+P128+P136+P143+P147+P153+P178</f>
        <v>0</v>
      </c>
      <c r="Q179" s="287"/>
      <c r="R179" s="288"/>
      <c r="S179" s="289">
        <f>S34+S48+S57+S79+S93+S107+S120+S128+S136+S143+S147+S153+S178</f>
        <v>0</v>
      </c>
      <c r="T179" s="287"/>
      <c r="U179" s="288"/>
      <c r="V179" s="289">
        <f t="shared" ref="V179:Y179" si="447">V34+V48+V57+V79+V93+V107+V120+V128+V136+V143+V147+V153+V178</f>
        <v>0</v>
      </c>
      <c r="W179" s="289">
        <f t="shared" si="447"/>
        <v>879849</v>
      </c>
      <c r="X179" s="289">
        <f t="shared" si="447"/>
        <v>879849</v>
      </c>
      <c r="Y179" s="289">
        <f t="shared" si="447"/>
        <v>0</v>
      </c>
      <c r="Z179" s="290">
        <f t="shared" si="400"/>
        <v>0</v>
      </c>
      <c r="AA179" s="291"/>
      <c r="AB179" s="6"/>
      <c r="AC179" s="6"/>
      <c r="AD179" s="6"/>
      <c r="AE179" s="6"/>
      <c r="AF179" s="6"/>
      <c r="AG179" s="6"/>
    </row>
    <row r="180" spans="1:33" ht="15" customHeight="1" x14ac:dyDescent="0.2">
      <c r="A180" s="56"/>
      <c r="B180" s="55"/>
      <c r="C180" s="55"/>
      <c r="D180" s="11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29"/>
      <c r="X180" s="29"/>
      <c r="Y180" s="29"/>
      <c r="Z180" s="29"/>
      <c r="AA180" s="20"/>
      <c r="AB180" s="6"/>
      <c r="AC180" s="6"/>
      <c r="AD180" s="6"/>
      <c r="AE180" s="6"/>
      <c r="AF180" s="6"/>
      <c r="AG180" s="6"/>
    </row>
    <row r="181" spans="1:33" ht="30" customHeight="1" x14ac:dyDescent="0.2">
      <c r="A181" s="57" t="s">
        <v>346</v>
      </c>
      <c r="B181" s="54"/>
      <c r="C181" s="54"/>
      <c r="D181" s="30"/>
      <c r="E181" s="27"/>
      <c r="F181" s="28"/>
      <c r="G181" s="31">
        <f>Фінансування!C27-'Кошторис  витрат'!G179</f>
        <v>0</v>
      </c>
      <c r="H181" s="27"/>
      <c r="I181" s="28"/>
      <c r="J181" s="31">
        <f>Фінансування!C28-'Кошторис  витрат'!J179</f>
        <v>0</v>
      </c>
      <c r="K181" s="27"/>
      <c r="L181" s="28"/>
      <c r="M181" s="31">
        <f>Фінансування!J27-'Кошторис  витрат'!M179</f>
        <v>0</v>
      </c>
      <c r="N181" s="27"/>
      <c r="O181" s="28"/>
      <c r="P181" s="31">
        <f>Фінансування!J28-'Кошторис  витрат'!P179</f>
        <v>0</v>
      </c>
      <c r="Q181" s="27"/>
      <c r="R181" s="28"/>
      <c r="S181" s="31">
        <f>Фінансування!L27-'Кошторис  витрат'!S179</f>
        <v>0</v>
      </c>
      <c r="T181" s="27"/>
      <c r="U181" s="28"/>
      <c r="V181" s="31">
        <f>Фінансування!L28-'Кошторис  витрат'!V179</f>
        <v>0</v>
      </c>
      <c r="W181" s="32">
        <f>Фінансування!N27-'Кошторис  витрат'!W179</f>
        <v>0</v>
      </c>
      <c r="X181" s="32">
        <f>Фінансування!N28-'Кошторис  витрат'!X179</f>
        <v>0</v>
      </c>
      <c r="Y181" s="32"/>
      <c r="Z181" s="32"/>
      <c r="AA181" s="33"/>
      <c r="AB181" s="6"/>
      <c r="AC181" s="6"/>
      <c r="AD181" s="6"/>
      <c r="AE181" s="6"/>
      <c r="AF181" s="6"/>
      <c r="AG181" s="6"/>
    </row>
    <row r="182" spans="1:33" ht="15.75" customHeight="1" x14ac:dyDescent="0.2">
      <c r="A182" s="1"/>
      <c r="B182" s="34"/>
      <c r="C182" s="2"/>
      <c r="D182" s="35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8"/>
      <c r="X182" s="8"/>
      <c r="Y182" s="8"/>
      <c r="Z182" s="8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">
      <c r="A183" s="1"/>
      <c r="B183" s="34"/>
      <c r="C183" s="2"/>
      <c r="D183" s="35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8"/>
      <c r="X183" s="8"/>
      <c r="Y183" s="8"/>
      <c r="Z183" s="8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">
      <c r="A184" s="1"/>
      <c r="B184" s="34"/>
      <c r="C184" s="2"/>
      <c r="D184" s="35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8"/>
      <c r="X184" s="8"/>
      <c r="Y184" s="8"/>
      <c r="Z184" s="8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2">
      <c r="A185" s="36"/>
      <c r="B185" s="37"/>
      <c r="C185" s="38"/>
      <c r="D185" s="35"/>
      <c r="E185" s="39"/>
      <c r="F185" s="39"/>
      <c r="G185" s="7"/>
      <c r="H185" s="40"/>
      <c r="I185" s="36"/>
      <c r="J185" s="39"/>
      <c r="K185" s="41"/>
      <c r="L185" s="2"/>
      <c r="M185" s="7"/>
      <c r="N185" s="41"/>
      <c r="O185" s="2"/>
      <c r="P185" s="7"/>
      <c r="Q185" s="7"/>
      <c r="R185" s="7"/>
      <c r="S185" s="7"/>
      <c r="T185" s="7"/>
      <c r="U185" s="7"/>
      <c r="V185" s="7"/>
      <c r="W185" s="8"/>
      <c r="X185" s="8"/>
      <c r="Y185" s="8"/>
      <c r="Z185" s="8"/>
      <c r="AA185" s="2"/>
      <c r="AB185" s="1"/>
      <c r="AC185" s="2"/>
      <c r="AD185" s="1"/>
      <c r="AE185" s="1"/>
      <c r="AF185" s="1"/>
      <c r="AG185" s="1"/>
    </row>
    <row r="186" spans="1:33" ht="15.75" customHeight="1" x14ac:dyDescent="0.2">
      <c r="A186" s="42"/>
      <c r="B186" s="43"/>
      <c r="C186" s="44" t="s">
        <v>347</v>
      </c>
      <c r="D186" s="45"/>
      <c r="E186" s="46" t="s">
        <v>348</v>
      </c>
      <c r="F186" s="46"/>
      <c r="G186" s="47"/>
      <c r="H186" s="48"/>
      <c r="I186" s="49" t="s">
        <v>349</v>
      </c>
      <c r="J186" s="47"/>
      <c r="K186" s="48"/>
      <c r="L186" s="49"/>
      <c r="M186" s="47"/>
      <c r="N186" s="48"/>
      <c r="O186" s="49"/>
      <c r="P186" s="47"/>
      <c r="Q186" s="47"/>
      <c r="R186" s="47"/>
      <c r="S186" s="47"/>
      <c r="T186" s="47"/>
      <c r="U186" s="47"/>
      <c r="V186" s="47"/>
      <c r="W186" s="50"/>
      <c r="X186" s="50"/>
      <c r="Y186" s="50"/>
      <c r="Z186" s="50"/>
      <c r="AA186" s="51"/>
      <c r="AB186" s="52"/>
      <c r="AC186" s="51"/>
      <c r="AD186" s="52"/>
      <c r="AE186" s="52"/>
      <c r="AF186" s="52"/>
      <c r="AG186" s="52"/>
    </row>
    <row r="187" spans="1:33" ht="15.75" customHeight="1" x14ac:dyDescent="0.2">
      <c r="A187" s="1"/>
      <c r="B187" s="34"/>
      <c r="C187" s="2"/>
      <c r="D187" s="35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8"/>
      <c r="X187" s="8"/>
      <c r="Y187" s="8"/>
      <c r="Z187" s="8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">
      <c r="A188" s="1"/>
      <c r="B188" s="34"/>
      <c r="C188" s="2"/>
      <c r="D188" s="35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8"/>
      <c r="X188" s="8"/>
      <c r="Y188" s="8"/>
      <c r="Z188" s="8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">
      <c r="A189" s="1"/>
      <c r="B189" s="34"/>
      <c r="C189" s="2"/>
      <c r="D189" s="35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8"/>
      <c r="X189" s="8"/>
      <c r="Y189" s="8"/>
      <c r="Z189" s="8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">
      <c r="A190" s="1"/>
      <c r="B190" s="34"/>
      <c r="C190" s="2"/>
      <c r="D190" s="35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53"/>
      <c r="X190" s="53"/>
      <c r="Y190" s="53"/>
      <c r="Z190" s="53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">
      <c r="A191" s="1"/>
      <c r="B191" s="34"/>
      <c r="C191" s="2"/>
      <c r="D191" s="35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53"/>
      <c r="X191" s="53"/>
      <c r="Y191" s="53"/>
      <c r="Z191" s="53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">
      <c r="A192" s="1"/>
      <c r="B192" s="34"/>
      <c r="C192" s="2"/>
      <c r="D192" s="35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53"/>
      <c r="X192" s="53"/>
      <c r="Y192" s="53"/>
      <c r="Z192" s="53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">
      <c r="A193" s="1"/>
      <c r="B193" s="34"/>
      <c r="C193" s="2"/>
      <c r="D193" s="35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53"/>
      <c r="X193" s="53"/>
      <c r="Y193" s="53"/>
      <c r="Z193" s="53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">
      <c r="A194" s="1"/>
      <c r="B194" s="34"/>
      <c r="C194" s="2"/>
      <c r="D194" s="35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53"/>
      <c r="X194" s="53"/>
      <c r="Y194" s="53"/>
      <c r="Z194" s="53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">
      <c r="A195" s="1"/>
      <c r="B195" s="34"/>
      <c r="C195" s="2"/>
      <c r="D195" s="35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53"/>
      <c r="X195" s="53"/>
      <c r="Y195" s="53"/>
      <c r="Z195" s="53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">
      <c r="A196" s="1"/>
      <c r="B196" s="34"/>
      <c r="C196" s="2"/>
      <c r="D196" s="35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53"/>
      <c r="X196" s="53"/>
      <c r="Y196" s="53"/>
      <c r="Z196" s="53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">
      <c r="A197" s="1"/>
      <c r="B197" s="34"/>
      <c r="C197" s="2"/>
      <c r="D197" s="35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53"/>
      <c r="X197" s="53"/>
      <c r="Y197" s="53"/>
      <c r="Z197" s="53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">
      <c r="A198" s="1"/>
      <c r="B198" s="34"/>
      <c r="C198" s="2"/>
      <c r="D198" s="35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53"/>
      <c r="X198" s="53"/>
      <c r="Y198" s="53"/>
      <c r="Z198" s="53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">
      <c r="A199" s="1"/>
      <c r="B199" s="34"/>
      <c r="C199" s="2"/>
      <c r="D199" s="35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53"/>
      <c r="X199" s="53"/>
      <c r="Y199" s="53"/>
      <c r="Z199" s="53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">
      <c r="A200" s="1"/>
      <c r="B200" s="34"/>
      <c r="C200" s="2"/>
      <c r="D200" s="35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53"/>
      <c r="X200" s="53"/>
      <c r="Y200" s="53"/>
      <c r="Z200" s="53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">
      <c r="A201" s="1"/>
      <c r="B201" s="34"/>
      <c r="C201" s="2"/>
      <c r="D201" s="35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53"/>
      <c r="X201" s="53"/>
      <c r="Y201" s="53"/>
      <c r="Z201" s="53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">
      <c r="A202" s="1"/>
      <c r="B202" s="34"/>
      <c r="C202" s="2"/>
      <c r="D202" s="35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53"/>
      <c r="X202" s="53"/>
      <c r="Y202" s="53"/>
      <c r="Z202" s="53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">
      <c r="A203" s="1"/>
      <c r="B203" s="34"/>
      <c r="C203" s="2"/>
      <c r="D203" s="35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53"/>
      <c r="X203" s="53"/>
      <c r="Y203" s="53"/>
      <c r="Z203" s="53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">
      <c r="A204" s="1"/>
      <c r="B204" s="34"/>
      <c r="C204" s="2"/>
      <c r="D204" s="35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53"/>
      <c r="X204" s="53"/>
      <c r="Y204" s="53"/>
      <c r="Z204" s="53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">
      <c r="A205" s="1"/>
      <c r="B205" s="34"/>
      <c r="C205" s="2"/>
      <c r="D205" s="35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53"/>
      <c r="X205" s="53"/>
      <c r="Y205" s="53"/>
      <c r="Z205" s="53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">
      <c r="A206" s="1"/>
      <c r="B206" s="34"/>
      <c r="C206" s="2"/>
      <c r="D206" s="35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53"/>
      <c r="X206" s="53"/>
      <c r="Y206" s="53"/>
      <c r="Z206" s="53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">
      <c r="A207" s="1"/>
      <c r="B207" s="34"/>
      <c r="C207" s="2"/>
      <c r="D207" s="35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53"/>
      <c r="X207" s="53"/>
      <c r="Y207" s="53"/>
      <c r="Z207" s="53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">
      <c r="A208" s="1"/>
      <c r="B208" s="34"/>
      <c r="C208" s="2"/>
      <c r="D208" s="35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53"/>
      <c r="X208" s="53"/>
      <c r="Y208" s="53"/>
      <c r="Z208" s="53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">
      <c r="A209" s="1"/>
      <c r="B209" s="34"/>
      <c r="C209" s="2"/>
      <c r="D209" s="35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53"/>
      <c r="X209" s="53"/>
      <c r="Y209" s="53"/>
      <c r="Z209" s="53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">
      <c r="A210" s="1"/>
      <c r="B210" s="34"/>
      <c r="C210" s="2"/>
      <c r="D210" s="35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53"/>
      <c r="X210" s="53"/>
      <c r="Y210" s="53"/>
      <c r="Z210" s="53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">
      <c r="A211" s="1"/>
      <c r="B211" s="34"/>
      <c r="C211" s="2"/>
      <c r="D211" s="35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53"/>
      <c r="X211" s="53"/>
      <c r="Y211" s="53"/>
      <c r="Z211" s="53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">
      <c r="A212" s="1"/>
      <c r="B212" s="34"/>
      <c r="C212" s="2"/>
      <c r="D212" s="35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53"/>
      <c r="X212" s="53"/>
      <c r="Y212" s="53"/>
      <c r="Z212" s="53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">
      <c r="A213" s="1"/>
      <c r="B213" s="34"/>
      <c r="C213" s="2"/>
      <c r="D213" s="35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53"/>
      <c r="X213" s="53"/>
      <c r="Y213" s="53"/>
      <c r="Z213" s="53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">
      <c r="A214" s="1"/>
      <c r="B214" s="34"/>
      <c r="C214" s="2"/>
      <c r="D214" s="35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53"/>
      <c r="X214" s="53"/>
      <c r="Y214" s="53"/>
      <c r="Z214" s="53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">
      <c r="A215" s="1"/>
      <c r="B215" s="34"/>
      <c r="C215" s="2"/>
      <c r="D215" s="35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53"/>
      <c r="X215" s="53"/>
      <c r="Y215" s="53"/>
      <c r="Z215" s="53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">
      <c r="A216" s="1"/>
      <c r="B216" s="34"/>
      <c r="C216" s="2"/>
      <c r="D216" s="35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53"/>
      <c r="X216" s="53"/>
      <c r="Y216" s="53"/>
      <c r="Z216" s="53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">
      <c r="A217" s="1"/>
      <c r="B217" s="34"/>
      <c r="C217" s="2"/>
      <c r="D217" s="35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53"/>
      <c r="X217" s="53"/>
      <c r="Y217" s="53"/>
      <c r="Z217" s="53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">
      <c r="A218" s="1"/>
      <c r="B218" s="34"/>
      <c r="C218" s="2"/>
      <c r="D218" s="35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53"/>
      <c r="X218" s="53"/>
      <c r="Y218" s="53"/>
      <c r="Z218" s="53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">
      <c r="A219" s="1"/>
      <c r="B219" s="34"/>
      <c r="C219" s="2"/>
      <c r="D219" s="35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53"/>
      <c r="X219" s="53"/>
      <c r="Y219" s="53"/>
      <c r="Z219" s="53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">
      <c r="A220" s="1"/>
      <c r="B220" s="34"/>
      <c r="C220" s="2"/>
      <c r="D220" s="35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53"/>
      <c r="X220" s="53"/>
      <c r="Y220" s="53"/>
      <c r="Z220" s="53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">
      <c r="A221" s="1"/>
      <c r="B221" s="34"/>
      <c r="C221" s="2"/>
      <c r="D221" s="35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53"/>
      <c r="X221" s="53"/>
      <c r="Y221" s="53"/>
      <c r="Z221" s="53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">
      <c r="A222" s="1"/>
      <c r="B222" s="34"/>
      <c r="C222" s="2"/>
      <c r="D222" s="35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53"/>
      <c r="X222" s="53"/>
      <c r="Y222" s="53"/>
      <c r="Z222" s="53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">
      <c r="A223" s="1"/>
      <c r="B223" s="34"/>
      <c r="C223" s="2"/>
      <c r="D223" s="35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53"/>
      <c r="X223" s="53"/>
      <c r="Y223" s="53"/>
      <c r="Z223" s="53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">
      <c r="A224" s="1"/>
      <c r="B224" s="34"/>
      <c r="C224" s="2"/>
      <c r="D224" s="35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53"/>
      <c r="X224" s="53"/>
      <c r="Y224" s="53"/>
      <c r="Z224" s="53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">
      <c r="A225" s="1"/>
      <c r="B225" s="34"/>
      <c r="C225" s="2"/>
      <c r="D225" s="35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53"/>
      <c r="X225" s="53"/>
      <c r="Y225" s="53"/>
      <c r="Z225" s="53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">
      <c r="A226" s="1"/>
      <c r="B226" s="34"/>
      <c r="C226" s="2"/>
      <c r="D226" s="35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53"/>
      <c r="X226" s="53"/>
      <c r="Y226" s="53"/>
      <c r="Z226" s="53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">
      <c r="A227" s="1"/>
      <c r="B227" s="34"/>
      <c r="C227" s="2"/>
      <c r="D227" s="35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53"/>
      <c r="X227" s="53"/>
      <c r="Y227" s="53"/>
      <c r="Z227" s="53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">
      <c r="A228" s="1"/>
      <c r="B228" s="34"/>
      <c r="C228" s="2"/>
      <c r="D228" s="35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53"/>
      <c r="X228" s="53"/>
      <c r="Y228" s="53"/>
      <c r="Z228" s="53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">
      <c r="A229" s="1"/>
      <c r="B229" s="34"/>
      <c r="C229" s="2"/>
      <c r="D229" s="35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53"/>
      <c r="X229" s="53"/>
      <c r="Y229" s="53"/>
      <c r="Z229" s="53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">
      <c r="A230" s="1"/>
      <c r="B230" s="34"/>
      <c r="C230" s="2"/>
      <c r="D230" s="35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53"/>
      <c r="X230" s="53"/>
      <c r="Y230" s="53"/>
      <c r="Z230" s="53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">
      <c r="A231" s="1"/>
      <c r="B231" s="34"/>
      <c r="C231" s="2"/>
      <c r="D231" s="35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53"/>
      <c r="X231" s="53"/>
      <c r="Y231" s="53"/>
      <c r="Z231" s="53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">
      <c r="A232" s="1"/>
      <c r="B232" s="34"/>
      <c r="C232" s="2"/>
      <c r="D232" s="35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53"/>
      <c r="X232" s="53"/>
      <c r="Y232" s="53"/>
      <c r="Z232" s="53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">
      <c r="A233" s="1"/>
      <c r="B233" s="34"/>
      <c r="C233" s="2"/>
      <c r="D233" s="35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53"/>
      <c r="X233" s="53"/>
      <c r="Y233" s="53"/>
      <c r="Z233" s="53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">
      <c r="A234" s="1"/>
      <c r="B234" s="34"/>
      <c r="C234" s="2"/>
      <c r="D234" s="35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53"/>
      <c r="X234" s="53"/>
      <c r="Y234" s="53"/>
      <c r="Z234" s="53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">
      <c r="A235" s="1"/>
      <c r="B235" s="34"/>
      <c r="C235" s="2"/>
      <c r="D235" s="35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53"/>
      <c r="X235" s="53"/>
      <c r="Y235" s="53"/>
      <c r="Z235" s="53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">
      <c r="A236" s="1"/>
      <c r="B236" s="34"/>
      <c r="C236" s="2"/>
      <c r="D236" s="35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53"/>
      <c r="X236" s="53"/>
      <c r="Y236" s="53"/>
      <c r="Z236" s="53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">
      <c r="A237" s="1"/>
      <c r="B237" s="34"/>
      <c r="C237" s="2"/>
      <c r="D237" s="35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53"/>
      <c r="X237" s="53"/>
      <c r="Y237" s="53"/>
      <c r="Z237" s="53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">
      <c r="A238" s="1"/>
      <c r="B238" s="34"/>
      <c r="C238" s="2"/>
      <c r="D238" s="35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53"/>
      <c r="X238" s="53"/>
      <c r="Y238" s="53"/>
      <c r="Z238" s="53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">
      <c r="A239" s="1"/>
      <c r="B239" s="34"/>
      <c r="C239" s="2"/>
      <c r="D239" s="35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53"/>
      <c r="X239" s="53"/>
      <c r="Y239" s="53"/>
      <c r="Z239" s="53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">
      <c r="A240" s="1"/>
      <c r="B240" s="34"/>
      <c r="C240" s="2"/>
      <c r="D240" s="35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53"/>
      <c r="X240" s="53"/>
      <c r="Y240" s="53"/>
      <c r="Z240" s="53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">
      <c r="A241" s="1"/>
      <c r="B241" s="34"/>
      <c r="C241" s="2"/>
      <c r="D241" s="35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53"/>
      <c r="X241" s="53"/>
      <c r="Y241" s="53"/>
      <c r="Z241" s="53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">
      <c r="A242" s="1"/>
      <c r="B242" s="34"/>
      <c r="C242" s="2"/>
      <c r="D242" s="35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53"/>
      <c r="X242" s="53"/>
      <c r="Y242" s="53"/>
      <c r="Z242" s="53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">
      <c r="A243" s="1"/>
      <c r="B243" s="34"/>
      <c r="C243" s="2"/>
      <c r="D243" s="35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53"/>
      <c r="X243" s="53"/>
      <c r="Y243" s="53"/>
      <c r="Z243" s="53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">
      <c r="A244" s="1"/>
      <c r="B244" s="34"/>
      <c r="C244" s="2"/>
      <c r="D244" s="35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53"/>
      <c r="X244" s="53"/>
      <c r="Y244" s="53"/>
      <c r="Z244" s="53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">
      <c r="A245" s="1"/>
      <c r="B245" s="34"/>
      <c r="C245" s="2"/>
      <c r="D245" s="35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53"/>
      <c r="X245" s="53"/>
      <c r="Y245" s="53"/>
      <c r="Z245" s="53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">
      <c r="A246" s="1"/>
      <c r="B246" s="34"/>
      <c r="C246" s="2"/>
      <c r="D246" s="35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53"/>
      <c r="X246" s="53"/>
      <c r="Y246" s="53"/>
      <c r="Z246" s="53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">
      <c r="A247" s="1"/>
      <c r="B247" s="34"/>
      <c r="C247" s="2"/>
      <c r="D247" s="35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53"/>
      <c r="X247" s="53"/>
      <c r="Y247" s="53"/>
      <c r="Z247" s="53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">
      <c r="A248" s="1"/>
      <c r="B248" s="34"/>
      <c r="C248" s="2"/>
      <c r="D248" s="35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53"/>
      <c r="X248" s="53"/>
      <c r="Y248" s="53"/>
      <c r="Z248" s="53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">
      <c r="A249" s="1"/>
      <c r="B249" s="34"/>
      <c r="C249" s="2"/>
      <c r="D249" s="35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53"/>
      <c r="X249" s="53"/>
      <c r="Y249" s="53"/>
      <c r="Z249" s="53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">
      <c r="A250" s="1"/>
      <c r="B250" s="34"/>
      <c r="C250" s="2"/>
      <c r="D250" s="35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53"/>
      <c r="X250" s="53"/>
      <c r="Y250" s="53"/>
      <c r="Z250" s="53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">
      <c r="A251" s="1"/>
      <c r="B251" s="34"/>
      <c r="C251" s="2"/>
      <c r="D251" s="35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53"/>
      <c r="X251" s="53"/>
      <c r="Y251" s="53"/>
      <c r="Z251" s="53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">
      <c r="A252" s="1"/>
      <c r="B252" s="34"/>
      <c r="C252" s="2"/>
      <c r="D252" s="35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53"/>
      <c r="X252" s="53"/>
      <c r="Y252" s="53"/>
      <c r="Z252" s="53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">
      <c r="A253" s="1"/>
      <c r="B253" s="34"/>
      <c r="C253" s="2"/>
      <c r="D253" s="35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53"/>
      <c r="X253" s="53"/>
      <c r="Y253" s="53"/>
      <c r="Z253" s="53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">
      <c r="A254" s="1"/>
      <c r="B254" s="34"/>
      <c r="C254" s="2"/>
      <c r="D254" s="35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53"/>
      <c r="X254" s="53"/>
      <c r="Y254" s="53"/>
      <c r="Z254" s="53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">
      <c r="A255" s="1"/>
      <c r="B255" s="34"/>
      <c r="C255" s="2"/>
      <c r="D255" s="35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53"/>
      <c r="X255" s="53"/>
      <c r="Y255" s="53"/>
      <c r="Z255" s="53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">
      <c r="A256" s="1"/>
      <c r="B256" s="34"/>
      <c r="C256" s="2"/>
      <c r="D256" s="35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53"/>
      <c r="X256" s="53"/>
      <c r="Y256" s="53"/>
      <c r="Z256" s="53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">
      <c r="A257" s="1"/>
      <c r="B257" s="34"/>
      <c r="C257" s="2"/>
      <c r="D257" s="35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53"/>
      <c r="X257" s="53"/>
      <c r="Y257" s="53"/>
      <c r="Z257" s="53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">
      <c r="A258" s="1"/>
      <c r="B258" s="34"/>
      <c r="C258" s="2"/>
      <c r="D258" s="35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53"/>
      <c r="X258" s="53"/>
      <c r="Y258" s="53"/>
      <c r="Z258" s="53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">
      <c r="A259" s="1"/>
      <c r="B259" s="34"/>
      <c r="C259" s="2"/>
      <c r="D259" s="35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53"/>
      <c r="X259" s="53"/>
      <c r="Y259" s="53"/>
      <c r="Z259" s="53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">
      <c r="A260" s="1"/>
      <c r="B260" s="34"/>
      <c r="C260" s="2"/>
      <c r="D260" s="35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53"/>
      <c r="X260" s="53"/>
      <c r="Y260" s="53"/>
      <c r="Z260" s="53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">
      <c r="A261" s="1"/>
      <c r="B261" s="34"/>
      <c r="C261" s="2"/>
      <c r="D261" s="35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53"/>
      <c r="X261" s="53"/>
      <c r="Y261" s="53"/>
      <c r="Z261" s="53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">
      <c r="A262" s="1"/>
      <c r="B262" s="34"/>
      <c r="C262" s="2"/>
      <c r="D262" s="35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53"/>
      <c r="X262" s="53"/>
      <c r="Y262" s="53"/>
      <c r="Z262" s="53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">
      <c r="A263" s="1"/>
      <c r="B263" s="34"/>
      <c r="C263" s="2"/>
      <c r="D263" s="35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53"/>
      <c r="X263" s="53"/>
      <c r="Y263" s="53"/>
      <c r="Z263" s="53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">
      <c r="A264" s="1"/>
      <c r="B264" s="34"/>
      <c r="C264" s="2"/>
      <c r="D264" s="35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53"/>
      <c r="X264" s="53"/>
      <c r="Y264" s="53"/>
      <c r="Z264" s="53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">
      <c r="A265" s="1"/>
      <c r="B265" s="34"/>
      <c r="C265" s="2"/>
      <c r="D265" s="35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53"/>
      <c r="X265" s="53"/>
      <c r="Y265" s="53"/>
      <c r="Z265" s="53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">
      <c r="A266" s="1"/>
      <c r="B266" s="34"/>
      <c r="C266" s="2"/>
      <c r="D266" s="35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53"/>
      <c r="X266" s="53"/>
      <c r="Y266" s="53"/>
      <c r="Z266" s="53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">
      <c r="A267" s="1"/>
      <c r="B267" s="34"/>
      <c r="C267" s="2"/>
      <c r="D267" s="35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53"/>
      <c r="X267" s="53"/>
      <c r="Y267" s="53"/>
      <c r="Z267" s="53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">
      <c r="A268" s="1"/>
      <c r="B268" s="34"/>
      <c r="C268" s="2"/>
      <c r="D268" s="35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53"/>
      <c r="X268" s="53"/>
      <c r="Y268" s="53"/>
      <c r="Z268" s="53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">
      <c r="A269" s="1"/>
      <c r="B269" s="34"/>
      <c r="C269" s="2"/>
      <c r="D269" s="35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53"/>
      <c r="X269" s="53"/>
      <c r="Y269" s="53"/>
      <c r="Z269" s="53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">
      <c r="A270" s="1"/>
      <c r="B270" s="34"/>
      <c r="C270" s="2"/>
      <c r="D270" s="35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53"/>
      <c r="X270" s="53"/>
      <c r="Y270" s="53"/>
      <c r="Z270" s="53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">
      <c r="A271" s="1"/>
      <c r="B271" s="34"/>
      <c r="C271" s="2"/>
      <c r="D271" s="35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53"/>
      <c r="X271" s="53"/>
      <c r="Y271" s="53"/>
      <c r="Z271" s="53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">
      <c r="A272" s="1"/>
      <c r="B272" s="34"/>
      <c r="C272" s="2"/>
      <c r="D272" s="35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53"/>
      <c r="X272" s="53"/>
      <c r="Y272" s="53"/>
      <c r="Z272" s="53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">
      <c r="A273" s="1"/>
      <c r="B273" s="34"/>
      <c r="C273" s="2"/>
      <c r="D273" s="35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53"/>
      <c r="X273" s="53"/>
      <c r="Y273" s="53"/>
      <c r="Z273" s="53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">
      <c r="A274" s="1"/>
      <c r="B274" s="34"/>
      <c r="C274" s="2"/>
      <c r="D274" s="35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53"/>
      <c r="X274" s="53"/>
      <c r="Y274" s="53"/>
      <c r="Z274" s="53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">
      <c r="A275" s="1"/>
      <c r="B275" s="34"/>
      <c r="C275" s="2"/>
      <c r="D275" s="35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53"/>
      <c r="X275" s="53"/>
      <c r="Y275" s="53"/>
      <c r="Z275" s="53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">
      <c r="A276" s="1"/>
      <c r="B276" s="34"/>
      <c r="C276" s="2"/>
      <c r="D276" s="35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53"/>
      <c r="X276" s="53"/>
      <c r="Y276" s="53"/>
      <c r="Z276" s="53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">
      <c r="A277" s="1"/>
      <c r="B277" s="34"/>
      <c r="C277" s="2"/>
      <c r="D277" s="35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53"/>
      <c r="X277" s="53"/>
      <c r="Y277" s="53"/>
      <c r="Z277" s="53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">
      <c r="A278" s="1"/>
      <c r="B278" s="34"/>
      <c r="C278" s="2"/>
      <c r="D278" s="35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53"/>
      <c r="X278" s="53"/>
      <c r="Y278" s="53"/>
      <c r="Z278" s="53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">
      <c r="A279" s="1"/>
      <c r="B279" s="34"/>
      <c r="C279" s="2"/>
      <c r="D279" s="35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53"/>
      <c r="X279" s="53"/>
      <c r="Y279" s="53"/>
      <c r="Z279" s="53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">
      <c r="A280" s="1"/>
      <c r="B280" s="34"/>
      <c r="C280" s="2"/>
      <c r="D280" s="35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53"/>
      <c r="X280" s="53"/>
      <c r="Y280" s="53"/>
      <c r="Z280" s="53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">
      <c r="A281" s="1"/>
      <c r="B281" s="34"/>
      <c r="C281" s="2"/>
      <c r="D281" s="35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53"/>
      <c r="X281" s="53"/>
      <c r="Y281" s="53"/>
      <c r="Z281" s="53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">
      <c r="A282" s="1"/>
      <c r="B282" s="34"/>
      <c r="C282" s="2"/>
      <c r="D282" s="35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53"/>
      <c r="X282" s="53"/>
      <c r="Y282" s="53"/>
      <c r="Z282" s="53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">
      <c r="A283" s="1"/>
      <c r="B283" s="34"/>
      <c r="C283" s="2"/>
      <c r="D283" s="35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53"/>
      <c r="X283" s="53"/>
      <c r="Y283" s="53"/>
      <c r="Z283" s="53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">
      <c r="A284" s="1"/>
      <c r="B284" s="34"/>
      <c r="C284" s="2"/>
      <c r="D284" s="35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53"/>
      <c r="X284" s="53"/>
      <c r="Y284" s="53"/>
      <c r="Z284" s="53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">
      <c r="A285" s="1"/>
      <c r="B285" s="34"/>
      <c r="C285" s="2"/>
      <c r="D285" s="35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53"/>
      <c r="X285" s="53"/>
      <c r="Y285" s="53"/>
      <c r="Z285" s="53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">
      <c r="A286" s="1"/>
      <c r="B286" s="34"/>
      <c r="C286" s="2"/>
      <c r="D286" s="35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53"/>
      <c r="X286" s="53"/>
      <c r="Y286" s="53"/>
      <c r="Z286" s="53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">
      <c r="A287" s="1"/>
      <c r="B287" s="34"/>
      <c r="C287" s="2"/>
      <c r="D287" s="35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53"/>
      <c r="X287" s="53"/>
      <c r="Y287" s="53"/>
      <c r="Z287" s="53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">
      <c r="A288" s="1"/>
      <c r="B288" s="34"/>
      <c r="C288" s="2"/>
      <c r="D288" s="35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53"/>
      <c r="X288" s="53"/>
      <c r="Y288" s="53"/>
      <c r="Z288" s="53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">
      <c r="A289" s="1"/>
      <c r="B289" s="34"/>
      <c r="C289" s="2"/>
      <c r="D289" s="35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53"/>
      <c r="X289" s="53"/>
      <c r="Y289" s="53"/>
      <c r="Z289" s="53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">
      <c r="A290" s="1"/>
      <c r="B290" s="34"/>
      <c r="C290" s="2"/>
      <c r="D290" s="35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53"/>
      <c r="X290" s="53"/>
      <c r="Y290" s="53"/>
      <c r="Z290" s="53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">
      <c r="A291" s="1"/>
      <c r="B291" s="34"/>
      <c r="C291" s="2"/>
      <c r="D291" s="35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53"/>
      <c r="X291" s="53"/>
      <c r="Y291" s="53"/>
      <c r="Z291" s="53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">
      <c r="A292" s="1"/>
      <c r="B292" s="34"/>
      <c r="C292" s="2"/>
      <c r="D292" s="35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53"/>
      <c r="X292" s="53"/>
      <c r="Y292" s="53"/>
      <c r="Z292" s="53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">
      <c r="A293" s="1"/>
      <c r="B293" s="34"/>
      <c r="C293" s="2"/>
      <c r="D293" s="35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53"/>
      <c r="X293" s="53"/>
      <c r="Y293" s="53"/>
      <c r="Z293" s="53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">
      <c r="A294" s="1"/>
      <c r="B294" s="34"/>
      <c r="C294" s="2"/>
      <c r="D294" s="35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53"/>
      <c r="X294" s="53"/>
      <c r="Y294" s="53"/>
      <c r="Z294" s="53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">
      <c r="A295" s="1"/>
      <c r="B295" s="34"/>
      <c r="C295" s="2"/>
      <c r="D295" s="35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53"/>
      <c r="X295" s="53"/>
      <c r="Y295" s="53"/>
      <c r="Z295" s="53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">
      <c r="A296" s="1"/>
      <c r="B296" s="34"/>
      <c r="C296" s="2"/>
      <c r="D296" s="35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53"/>
      <c r="X296" s="53"/>
      <c r="Y296" s="53"/>
      <c r="Z296" s="53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">
      <c r="A297" s="1"/>
      <c r="B297" s="34"/>
      <c r="C297" s="2"/>
      <c r="D297" s="35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53"/>
      <c r="X297" s="53"/>
      <c r="Y297" s="53"/>
      <c r="Z297" s="53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">
      <c r="A298" s="1"/>
      <c r="B298" s="34"/>
      <c r="C298" s="2"/>
      <c r="D298" s="35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53"/>
      <c r="X298" s="53"/>
      <c r="Y298" s="53"/>
      <c r="Z298" s="53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">
      <c r="A299" s="1"/>
      <c r="B299" s="34"/>
      <c r="C299" s="2"/>
      <c r="D299" s="35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53"/>
      <c r="X299" s="53"/>
      <c r="Y299" s="53"/>
      <c r="Z299" s="53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">
      <c r="A300" s="1"/>
      <c r="B300" s="34"/>
      <c r="C300" s="2"/>
      <c r="D300" s="35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53"/>
      <c r="X300" s="53"/>
      <c r="Y300" s="53"/>
      <c r="Z300" s="53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">
      <c r="A301" s="1"/>
      <c r="B301" s="34"/>
      <c r="C301" s="2"/>
      <c r="D301" s="35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53"/>
      <c r="X301" s="53"/>
      <c r="Y301" s="53"/>
      <c r="Z301" s="53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">
      <c r="A302" s="1"/>
      <c r="B302" s="34"/>
      <c r="C302" s="2"/>
      <c r="D302" s="35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53"/>
      <c r="X302" s="53"/>
      <c r="Y302" s="53"/>
      <c r="Z302" s="53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">
      <c r="A303" s="1"/>
      <c r="B303" s="34"/>
      <c r="C303" s="2"/>
      <c r="D303" s="3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53"/>
      <c r="X303" s="53"/>
      <c r="Y303" s="53"/>
      <c r="Z303" s="53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">
      <c r="A304" s="1"/>
      <c r="B304" s="34"/>
      <c r="C304" s="2"/>
      <c r="D304" s="3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53"/>
      <c r="X304" s="53"/>
      <c r="Y304" s="53"/>
      <c r="Z304" s="53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">
      <c r="A305" s="1"/>
      <c r="B305" s="34"/>
      <c r="C305" s="2"/>
      <c r="D305" s="3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53"/>
      <c r="X305" s="53"/>
      <c r="Y305" s="53"/>
      <c r="Z305" s="53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">
      <c r="A306" s="1"/>
      <c r="B306" s="34"/>
      <c r="C306" s="2"/>
      <c r="D306" s="3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53"/>
      <c r="X306" s="53"/>
      <c r="Y306" s="53"/>
      <c r="Z306" s="53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">
      <c r="A307" s="1"/>
      <c r="B307" s="34"/>
      <c r="C307" s="2"/>
      <c r="D307" s="3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53"/>
      <c r="X307" s="53"/>
      <c r="Y307" s="53"/>
      <c r="Z307" s="53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">
      <c r="A308" s="1"/>
      <c r="B308" s="34"/>
      <c r="C308" s="2"/>
      <c r="D308" s="3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53"/>
      <c r="X308" s="53"/>
      <c r="Y308" s="53"/>
      <c r="Z308" s="53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">
      <c r="A309" s="1"/>
      <c r="B309" s="34"/>
      <c r="C309" s="2"/>
      <c r="D309" s="3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53"/>
      <c r="X309" s="53"/>
      <c r="Y309" s="53"/>
      <c r="Z309" s="53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">
      <c r="A310" s="1"/>
      <c r="B310" s="34"/>
      <c r="C310" s="2"/>
      <c r="D310" s="3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53"/>
      <c r="X310" s="53"/>
      <c r="Y310" s="53"/>
      <c r="Z310" s="53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">
      <c r="A311" s="1"/>
      <c r="B311" s="34"/>
      <c r="C311" s="2"/>
      <c r="D311" s="3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53"/>
      <c r="X311" s="53"/>
      <c r="Y311" s="53"/>
      <c r="Z311" s="53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">
      <c r="A312" s="1"/>
      <c r="B312" s="34"/>
      <c r="C312" s="2"/>
      <c r="D312" s="3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53"/>
      <c r="X312" s="53"/>
      <c r="Y312" s="53"/>
      <c r="Z312" s="53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">
      <c r="A313" s="1"/>
      <c r="B313" s="34"/>
      <c r="C313" s="2"/>
      <c r="D313" s="3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53"/>
      <c r="X313" s="53"/>
      <c r="Y313" s="53"/>
      <c r="Z313" s="53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">
      <c r="A314" s="1"/>
      <c r="B314" s="34"/>
      <c r="C314" s="2"/>
      <c r="D314" s="3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53"/>
      <c r="X314" s="53"/>
      <c r="Y314" s="53"/>
      <c r="Z314" s="53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">
      <c r="A315" s="1"/>
      <c r="B315" s="34"/>
      <c r="C315" s="2"/>
      <c r="D315" s="3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53"/>
      <c r="X315" s="53"/>
      <c r="Y315" s="53"/>
      <c r="Z315" s="53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">
      <c r="A316" s="1"/>
      <c r="B316" s="34"/>
      <c r="C316" s="2"/>
      <c r="D316" s="3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53"/>
      <c r="X316" s="53"/>
      <c r="Y316" s="53"/>
      <c r="Z316" s="53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">
      <c r="A317" s="1"/>
      <c r="B317" s="34"/>
      <c r="C317" s="2"/>
      <c r="D317" s="3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53"/>
      <c r="X317" s="53"/>
      <c r="Y317" s="53"/>
      <c r="Z317" s="53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">
      <c r="A318" s="1"/>
      <c r="B318" s="34"/>
      <c r="C318" s="2"/>
      <c r="D318" s="3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53"/>
      <c r="X318" s="53"/>
      <c r="Y318" s="53"/>
      <c r="Z318" s="53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">
      <c r="A319" s="1"/>
      <c r="B319" s="34"/>
      <c r="C319" s="2"/>
      <c r="D319" s="3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53"/>
      <c r="X319" s="53"/>
      <c r="Y319" s="53"/>
      <c r="Z319" s="53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">
      <c r="A320" s="1"/>
      <c r="B320" s="34"/>
      <c r="C320" s="2"/>
      <c r="D320" s="3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53"/>
      <c r="X320" s="53"/>
      <c r="Y320" s="53"/>
      <c r="Z320" s="53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">
      <c r="A321" s="1"/>
      <c r="B321" s="34"/>
      <c r="C321" s="2"/>
      <c r="D321" s="3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53"/>
      <c r="X321" s="53"/>
      <c r="Y321" s="53"/>
      <c r="Z321" s="53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">
      <c r="A322" s="1"/>
      <c r="B322" s="34"/>
      <c r="C322" s="2"/>
      <c r="D322" s="3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53"/>
      <c r="X322" s="53"/>
      <c r="Y322" s="53"/>
      <c r="Z322" s="53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">
      <c r="A323" s="1"/>
      <c r="B323" s="34"/>
      <c r="C323" s="2"/>
      <c r="D323" s="3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53"/>
      <c r="X323" s="53"/>
      <c r="Y323" s="53"/>
      <c r="Z323" s="53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">
      <c r="A324" s="1"/>
      <c r="B324" s="34"/>
      <c r="C324" s="2"/>
      <c r="D324" s="3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53"/>
      <c r="X324" s="53"/>
      <c r="Y324" s="53"/>
      <c r="Z324" s="53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">
      <c r="A325" s="1"/>
      <c r="B325" s="34"/>
      <c r="C325" s="2"/>
      <c r="D325" s="3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53"/>
      <c r="X325" s="53"/>
      <c r="Y325" s="53"/>
      <c r="Z325" s="53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">
      <c r="A326" s="1"/>
      <c r="B326" s="34"/>
      <c r="C326" s="2"/>
      <c r="D326" s="3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53"/>
      <c r="X326" s="53"/>
      <c r="Y326" s="53"/>
      <c r="Z326" s="53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">
      <c r="A327" s="1"/>
      <c r="B327" s="34"/>
      <c r="C327" s="2"/>
      <c r="D327" s="3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53"/>
      <c r="X327" s="53"/>
      <c r="Y327" s="53"/>
      <c r="Z327" s="53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">
      <c r="A328" s="1"/>
      <c r="B328" s="34"/>
      <c r="C328" s="2"/>
      <c r="D328" s="3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53"/>
      <c r="X328" s="53"/>
      <c r="Y328" s="53"/>
      <c r="Z328" s="53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">
      <c r="A329" s="1"/>
      <c r="B329" s="34"/>
      <c r="C329" s="2"/>
      <c r="D329" s="3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53"/>
      <c r="X329" s="53"/>
      <c r="Y329" s="53"/>
      <c r="Z329" s="53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">
      <c r="A330" s="1"/>
      <c r="B330" s="34"/>
      <c r="C330" s="2"/>
      <c r="D330" s="3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53"/>
      <c r="X330" s="53"/>
      <c r="Y330" s="53"/>
      <c r="Z330" s="53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">
      <c r="A331" s="1"/>
      <c r="B331" s="34"/>
      <c r="C331" s="2"/>
      <c r="D331" s="3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53"/>
      <c r="X331" s="53"/>
      <c r="Y331" s="53"/>
      <c r="Z331" s="53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">
      <c r="A332" s="1"/>
      <c r="B332" s="34"/>
      <c r="C332" s="2"/>
      <c r="D332" s="3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53"/>
      <c r="X332" s="53"/>
      <c r="Y332" s="53"/>
      <c r="Z332" s="53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">
      <c r="A333" s="1"/>
      <c r="B333" s="34"/>
      <c r="C333" s="2"/>
      <c r="D333" s="3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53"/>
      <c r="X333" s="53"/>
      <c r="Y333" s="53"/>
      <c r="Z333" s="53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">
      <c r="A334" s="1"/>
      <c r="B334" s="34"/>
      <c r="C334" s="2"/>
      <c r="D334" s="3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53"/>
      <c r="X334" s="53"/>
      <c r="Y334" s="53"/>
      <c r="Z334" s="53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">
      <c r="A335" s="1"/>
      <c r="B335" s="34"/>
      <c r="C335" s="2"/>
      <c r="D335" s="3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53"/>
      <c r="X335" s="53"/>
      <c r="Y335" s="53"/>
      <c r="Z335" s="53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">
      <c r="A336" s="1"/>
      <c r="B336" s="34"/>
      <c r="C336" s="2"/>
      <c r="D336" s="3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53"/>
      <c r="X336" s="53"/>
      <c r="Y336" s="53"/>
      <c r="Z336" s="53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">
      <c r="A337" s="1"/>
      <c r="B337" s="34"/>
      <c r="C337" s="2"/>
      <c r="D337" s="3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53"/>
      <c r="X337" s="53"/>
      <c r="Y337" s="53"/>
      <c r="Z337" s="53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">
      <c r="A338" s="1"/>
      <c r="B338" s="34"/>
      <c r="C338" s="2"/>
      <c r="D338" s="3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53"/>
      <c r="X338" s="53"/>
      <c r="Y338" s="53"/>
      <c r="Z338" s="53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">
      <c r="A339" s="1"/>
      <c r="B339" s="34"/>
      <c r="C339" s="2"/>
      <c r="D339" s="35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53"/>
      <c r="X339" s="53"/>
      <c r="Y339" s="53"/>
      <c r="Z339" s="53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">
      <c r="A340" s="1"/>
      <c r="B340" s="34"/>
      <c r="C340" s="2"/>
      <c r="D340" s="35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53"/>
      <c r="X340" s="53"/>
      <c r="Y340" s="53"/>
      <c r="Z340" s="53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">
      <c r="A341" s="1"/>
      <c r="B341" s="34"/>
      <c r="C341" s="2"/>
      <c r="D341" s="35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53"/>
      <c r="X341" s="53"/>
      <c r="Y341" s="53"/>
      <c r="Z341" s="53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">
      <c r="A342" s="1"/>
      <c r="B342" s="34"/>
      <c r="C342" s="2"/>
      <c r="D342" s="35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53"/>
      <c r="X342" s="53"/>
      <c r="Y342" s="53"/>
      <c r="Z342" s="53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">
      <c r="A343" s="1"/>
      <c r="B343" s="34"/>
      <c r="C343" s="2"/>
      <c r="D343" s="35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53"/>
      <c r="X343" s="53"/>
      <c r="Y343" s="53"/>
      <c r="Z343" s="53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">
      <c r="A344" s="1"/>
      <c r="B344" s="34"/>
      <c r="C344" s="2"/>
      <c r="D344" s="35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53"/>
      <c r="X344" s="53"/>
      <c r="Y344" s="53"/>
      <c r="Z344" s="53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">
      <c r="A345" s="1"/>
      <c r="B345" s="34"/>
      <c r="C345" s="2"/>
      <c r="D345" s="35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53"/>
      <c r="X345" s="53"/>
      <c r="Y345" s="53"/>
      <c r="Z345" s="53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">
      <c r="A346" s="1"/>
      <c r="B346" s="34"/>
      <c r="C346" s="2"/>
      <c r="D346" s="35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53"/>
      <c r="X346" s="53"/>
      <c r="Y346" s="53"/>
      <c r="Z346" s="53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">
      <c r="A347" s="1"/>
      <c r="B347" s="34"/>
      <c r="C347" s="2"/>
      <c r="D347" s="35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53"/>
      <c r="X347" s="53"/>
      <c r="Y347" s="53"/>
      <c r="Z347" s="53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">
      <c r="A348" s="1"/>
      <c r="B348" s="34"/>
      <c r="C348" s="2"/>
      <c r="D348" s="35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53"/>
      <c r="X348" s="53"/>
      <c r="Y348" s="53"/>
      <c r="Z348" s="53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">
      <c r="A349" s="1"/>
      <c r="B349" s="34"/>
      <c r="C349" s="2"/>
      <c r="D349" s="35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53"/>
      <c r="X349" s="53"/>
      <c r="Y349" s="53"/>
      <c r="Z349" s="53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">
      <c r="A350" s="1"/>
      <c r="B350" s="34"/>
      <c r="C350" s="2"/>
      <c r="D350" s="35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53"/>
      <c r="X350" s="53"/>
      <c r="Y350" s="53"/>
      <c r="Z350" s="53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">
      <c r="A351" s="1"/>
      <c r="B351" s="34"/>
      <c r="C351" s="2"/>
      <c r="D351" s="35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53"/>
      <c r="X351" s="53"/>
      <c r="Y351" s="53"/>
      <c r="Z351" s="53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">
      <c r="A352" s="1"/>
      <c r="B352" s="34"/>
      <c r="C352" s="2"/>
      <c r="D352" s="35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53"/>
      <c r="X352" s="53"/>
      <c r="Y352" s="53"/>
      <c r="Z352" s="53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">
      <c r="A353" s="1"/>
      <c r="B353" s="34"/>
      <c r="C353" s="2"/>
      <c r="D353" s="35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53"/>
      <c r="X353" s="53"/>
      <c r="Y353" s="53"/>
      <c r="Z353" s="53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">
      <c r="A354" s="1"/>
      <c r="B354" s="34"/>
      <c r="C354" s="2"/>
      <c r="D354" s="35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53"/>
      <c r="X354" s="53"/>
      <c r="Y354" s="53"/>
      <c r="Z354" s="53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">
      <c r="A355" s="1"/>
      <c r="B355" s="34"/>
      <c r="C355" s="2"/>
      <c r="D355" s="35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53"/>
      <c r="X355" s="53"/>
      <c r="Y355" s="53"/>
      <c r="Z355" s="53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">
      <c r="A356" s="1"/>
      <c r="B356" s="34"/>
      <c r="C356" s="2"/>
      <c r="D356" s="35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53"/>
      <c r="X356" s="53"/>
      <c r="Y356" s="53"/>
      <c r="Z356" s="53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">
      <c r="A357" s="1"/>
      <c r="B357" s="34"/>
      <c r="C357" s="2"/>
      <c r="D357" s="35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53"/>
      <c r="X357" s="53"/>
      <c r="Y357" s="53"/>
      <c r="Z357" s="53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">
      <c r="A358" s="1"/>
      <c r="B358" s="34"/>
      <c r="C358" s="2"/>
      <c r="D358" s="35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53"/>
      <c r="X358" s="53"/>
      <c r="Y358" s="53"/>
      <c r="Z358" s="53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">
      <c r="A359" s="1"/>
      <c r="B359" s="34"/>
      <c r="C359" s="2"/>
      <c r="D359" s="35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53"/>
      <c r="X359" s="53"/>
      <c r="Y359" s="53"/>
      <c r="Z359" s="53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">
      <c r="A360" s="1"/>
      <c r="B360" s="34"/>
      <c r="C360" s="2"/>
      <c r="D360" s="35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53"/>
      <c r="X360" s="53"/>
      <c r="Y360" s="53"/>
      <c r="Z360" s="53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">
      <c r="A361" s="1"/>
      <c r="B361" s="34"/>
      <c r="C361" s="2"/>
      <c r="D361" s="35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53"/>
      <c r="X361" s="53"/>
      <c r="Y361" s="53"/>
      <c r="Z361" s="53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">
      <c r="A362" s="1"/>
      <c r="B362" s="34"/>
      <c r="C362" s="2"/>
      <c r="D362" s="35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53"/>
      <c r="X362" s="53"/>
      <c r="Y362" s="53"/>
      <c r="Z362" s="53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">
      <c r="A363" s="1"/>
      <c r="B363" s="34"/>
      <c r="C363" s="2"/>
      <c r="D363" s="35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53"/>
      <c r="X363" s="53"/>
      <c r="Y363" s="53"/>
      <c r="Z363" s="53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">
      <c r="A364" s="1"/>
      <c r="B364" s="34"/>
      <c r="C364" s="2"/>
      <c r="D364" s="35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53"/>
      <c r="X364" s="53"/>
      <c r="Y364" s="53"/>
      <c r="Z364" s="53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">
      <c r="A365" s="1"/>
      <c r="B365" s="34"/>
      <c r="C365" s="2"/>
      <c r="D365" s="35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53"/>
      <c r="X365" s="53"/>
      <c r="Y365" s="53"/>
      <c r="Z365" s="53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">
      <c r="A366" s="1"/>
      <c r="B366" s="34"/>
      <c r="C366" s="2"/>
      <c r="D366" s="35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53"/>
      <c r="X366" s="53"/>
      <c r="Y366" s="53"/>
      <c r="Z366" s="53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">
      <c r="A367" s="1"/>
      <c r="B367" s="34"/>
      <c r="C367" s="2"/>
      <c r="D367" s="35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53"/>
      <c r="X367" s="53"/>
      <c r="Y367" s="53"/>
      <c r="Z367" s="53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">
      <c r="A368" s="1"/>
      <c r="B368" s="34"/>
      <c r="C368" s="2"/>
      <c r="D368" s="35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53"/>
      <c r="X368" s="53"/>
      <c r="Y368" s="53"/>
      <c r="Z368" s="53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">
      <c r="A369" s="1"/>
      <c r="B369" s="34"/>
      <c r="C369" s="2"/>
      <c r="D369" s="35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53"/>
      <c r="X369" s="53"/>
      <c r="Y369" s="53"/>
      <c r="Z369" s="53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">
      <c r="A370" s="1"/>
      <c r="B370" s="34"/>
      <c r="C370" s="2"/>
      <c r="D370" s="35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53"/>
      <c r="X370" s="53"/>
      <c r="Y370" s="53"/>
      <c r="Z370" s="53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">
      <c r="A371" s="1"/>
      <c r="B371" s="34"/>
      <c r="C371" s="2"/>
      <c r="D371" s="35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53"/>
      <c r="X371" s="53"/>
      <c r="Y371" s="53"/>
      <c r="Z371" s="53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">
      <c r="A372" s="1"/>
      <c r="B372" s="34"/>
      <c r="C372" s="2"/>
      <c r="D372" s="35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53"/>
      <c r="X372" s="53"/>
      <c r="Y372" s="53"/>
      <c r="Z372" s="53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">
      <c r="A373" s="1"/>
      <c r="B373" s="34"/>
      <c r="C373" s="2"/>
      <c r="D373" s="35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53"/>
      <c r="X373" s="53"/>
      <c r="Y373" s="53"/>
      <c r="Z373" s="53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">
      <c r="A374" s="1"/>
      <c r="B374" s="34"/>
      <c r="C374" s="2"/>
      <c r="D374" s="35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53"/>
      <c r="X374" s="53"/>
      <c r="Y374" s="53"/>
      <c r="Z374" s="53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">
      <c r="A375" s="1"/>
      <c r="B375" s="34"/>
      <c r="C375" s="2"/>
      <c r="D375" s="35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53"/>
      <c r="X375" s="53"/>
      <c r="Y375" s="53"/>
      <c r="Z375" s="53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">
      <c r="A376" s="1"/>
      <c r="B376" s="34"/>
      <c r="C376" s="2"/>
      <c r="D376" s="35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53"/>
      <c r="X376" s="53"/>
      <c r="Y376" s="53"/>
      <c r="Z376" s="53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">
      <c r="A377" s="1"/>
      <c r="B377" s="34"/>
      <c r="C377" s="2"/>
      <c r="D377" s="35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53"/>
      <c r="X377" s="53"/>
      <c r="Y377" s="53"/>
      <c r="Z377" s="53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">
      <c r="A378" s="1"/>
      <c r="B378" s="34"/>
      <c r="C378" s="2"/>
      <c r="D378" s="35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53"/>
      <c r="X378" s="53"/>
      <c r="Y378" s="53"/>
      <c r="Z378" s="53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">
      <c r="A379" s="1"/>
      <c r="B379" s="34"/>
      <c r="C379" s="2"/>
      <c r="D379" s="35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53"/>
      <c r="X379" s="53"/>
      <c r="Y379" s="53"/>
      <c r="Z379" s="53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">
      <c r="A380" s="1"/>
      <c r="B380" s="34"/>
      <c r="C380" s="2"/>
      <c r="D380" s="35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53"/>
      <c r="X380" s="53"/>
      <c r="Y380" s="53"/>
      <c r="Z380" s="53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">
      <c r="A381" s="1"/>
      <c r="B381" s="34"/>
      <c r="C381" s="2"/>
      <c r="D381" s="35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53"/>
      <c r="X381" s="53"/>
      <c r="Y381" s="53"/>
      <c r="Z381" s="53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">
      <c r="A382" s="1"/>
      <c r="B382" s="1"/>
      <c r="C382" s="2"/>
      <c r="D382" s="35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53"/>
      <c r="X382" s="53"/>
      <c r="Y382" s="53"/>
      <c r="Z382" s="53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">
      <c r="A383" s="1"/>
      <c r="B383" s="1"/>
      <c r="C383" s="2"/>
      <c r="D383" s="35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53"/>
      <c r="X383" s="53"/>
      <c r="Y383" s="53"/>
      <c r="Z383" s="53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">
      <c r="A384" s="1"/>
      <c r="B384" s="1"/>
      <c r="C384" s="2"/>
      <c r="D384" s="35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53"/>
      <c r="X384" s="53"/>
      <c r="Y384" s="53"/>
      <c r="Z384" s="53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">
      <c r="A385" s="1"/>
      <c r="B385" s="1"/>
      <c r="C385" s="2"/>
      <c r="D385" s="35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53"/>
      <c r="X385" s="53"/>
      <c r="Y385" s="53"/>
      <c r="Z385" s="53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">
      <c r="A386" s="1"/>
      <c r="B386" s="1"/>
      <c r="C386" s="2"/>
      <c r="D386" s="35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53"/>
      <c r="X386" s="53"/>
      <c r="Y386" s="53"/>
      <c r="Z386" s="53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">
      <c r="H387" s="4"/>
      <c r="I387" s="4"/>
      <c r="J387" s="4"/>
      <c r="N387" s="4"/>
      <c r="O387" s="4"/>
      <c r="P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33" ht="15.75" customHeight="1" x14ac:dyDescent="0.2">
      <c r="H388" s="4"/>
      <c r="I388" s="4"/>
      <c r="J388" s="4"/>
      <c r="N388" s="4"/>
      <c r="O388" s="4"/>
      <c r="P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33" ht="15.75" customHeight="1" x14ac:dyDescent="0.2">
      <c r="H389" s="4"/>
      <c r="I389" s="4"/>
      <c r="J389" s="4"/>
      <c r="N389" s="4"/>
      <c r="O389" s="4"/>
      <c r="P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33" ht="15.75" customHeight="1" x14ac:dyDescent="0.2">
      <c r="H390" s="4"/>
      <c r="I390" s="4"/>
      <c r="J390" s="4"/>
      <c r="N390" s="4"/>
      <c r="O390" s="4"/>
      <c r="P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33" ht="15.75" customHeight="1" x14ac:dyDescent="0.2">
      <c r="H391" s="4"/>
      <c r="I391" s="4"/>
      <c r="J391" s="4"/>
      <c r="N391" s="4"/>
      <c r="O391" s="4"/>
      <c r="P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33" ht="15.75" customHeight="1" x14ac:dyDescent="0.2">
      <c r="H392" s="4"/>
      <c r="I392" s="4"/>
      <c r="J392" s="4"/>
      <c r="N392" s="4"/>
      <c r="O392" s="4"/>
      <c r="P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33" ht="15.75" customHeight="1" x14ac:dyDescent="0.2">
      <c r="H393" s="4"/>
      <c r="I393" s="4"/>
      <c r="J393" s="4"/>
      <c r="N393" s="4"/>
      <c r="O393" s="4"/>
      <c r="P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33" ht="15.75" customHeight="1" x14ac:dyDescent="0.2">
      <c r="H394" s="4"/>
      <c r="I394" s="4"/>
      <c r="J394" s="4"/>
      <c r="N394" s="4"/>
      <c r="O394" s="4"/>
      <c r="P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33" ht="15.75" customHeight="1" x14ac:dyDescent="0.2">
      <c r="H395" s="4"/>
      <c r="I395" s="4"/>
      <c r="J395" s="4"/>
      <c r="N395" s="4"/>
      <c r="O395" s="4"/>
      <c r="P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33" ht="15.75" customHeight="1" x14ac:dyDescent="0.2">
      <c r="H396" s="4"/>
      <c r="I396" s="4"/>
      <c r="J396" s="4"/>
      <c r="N396" s="4"/>
      <c r="O396" s="4"/>
      <c r="P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33" ht="15.75" customHeight="1" x14ac:dyDescent="0.2">
      <c r="H397" s="4"/>
      <c r="I397" s="4"/>
      <c r="J397" s="4"/>
      <c r="N397" s="4"/>
      <c r="O397" s="4"/>
      <c r="P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33" ht="15.75" customHeight="1" x14ac:dyDescent="0.2">
      <c r="H398" s="4"/>
      <c r="I398" s="4"/>
      <c r="J398" s="4"/>
      <c r="N398" s="4"/>
      <c r="O398" s="4"/>
      <c r="P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33" ht="15.75" customHeight="1" x14ac:dyDescent="0.2">
      <c r="H399" s="4"/>
      <c r="I399" s="4"/>
      <c r="J399" s="4"/>
      <c r="N399" s="4"/>
      <c r="O399" s="4"/>
      <c r="P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33" ht="15.75" customHeight="1" x14ac:dyDescent="0.2">
      <c r="H400" s="4"/>
      <c r="I400" s="4"/>
      <c r="J400" s="4"/>
      <c r="N400" s="4"/>
      <c r="O400" s="4"/>
      <c r="P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8:28" ht="15.75" customHeight="1" x14ac:dyDescent="0.2">
      <c r="H401" s="4"/>
      <c r="I401" s="4"/>
      <c r="J401" s="4"/>
      <c r="N401" s="4"/>
      <c r="O401" s="4"/>
      <c r="P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8:28" ht="15.75" customHeight="1" x14ac:dyDescent="0.2">
      <c r="H402" s="4"/>
      <c r="I402" s="4"/>
      <c r="J402" s="4"/>
      <c r="N402" s="4"/>
      <c r="O402" s="4"/>
      <c r="P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8:28" ht="15.75" customHeight="1" x14ac:dyDescent="0.2">
      <c r="H403" s="4"/>
      <c r="I403" s="4"/>
      <c r="J403" s="4"/>
      <c r="N403" s="4"/>
      <c r="O403" s="4"/>
      <c r="P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8:28" ht="15.75" customHeight="1" x14ac:dyDescent="0.2">
      <c r="H404" s="4"/>
      <c r="I404" s="4"/>
      <c r="J404" s="4"/>
      <c r="N404" s="4"/>
      <c r="O404" s="4"/>
      <c r="P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8:28" ht="15.75" customHeight="1" x14ac:dyDescent="0.2">
      <c r="H405" s="4"/>
      <c r="I405" s="4"/>
      <c r="J405" s="4"/>
      <c r="N405" s="4"/>
      <c r="O405" s="4"/>
      <c r="P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8:28" ht="15.75" customHeight="1" x14ac:dyDescent="0.2">
      <c r="H406" s="4"/>
      <c r="I406" s="4"/>
      <c r="J406" s="4"/>
      <c r="N406" s="4"/>
      <c r="O406" s="4"/>
      <c r="P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8:28" ht="15.75" customHeight="1" x14ac:dyDescent="0.2">
      <c r="H407" s="4"/>
      <c r="I407" s="4"/>
      <c r="J407" s="4"/>
      <c r="N407" s="4"/>
      <c r="O407" s="4"/>
      <c r="P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8:28" ht="15.75" customHeight="1" x14ac:dyDescent="0.2">
      <c r="H408" s="4"/>
      <c r="I408" s="4"/>
      <c r="J408" s="4"/>
      <c r="N408" s="4"/>
      <c r="O408" s="4"/>
      <c r="P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8:28" ht="15.75" customHeight="1" x14ac:dyDescent="0.2">
      <c r="H409" s="4"/>
      <c r="I409" s="4"/>
      <c r="J409" s="4"/>
      <c r="N409" s="4"/>
      <c r="O409" s="4"/>
      <c r="P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8:28" ht="15.75" customHeight="1" x14ac:dyDescent="0.2">
      <c r="H410" s="4"/>
      <c r="I410" s="4"/>
      <c r="J410" s="4"/>
      <c r="N410" s="4"/>
      <c r="O410" s="4"/>
      <c r="P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8:28" ht="15.75" customHeight="1" x14ac:dyDescent="0.2">
      <c r="H411" s="4"/>
      <c r="I411" s="4"/>
      <c r="J411" s="4"/>
      <c r="N411" s="4"/>
      <c r="O411" s="4"/>
      <c r="P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8:28" ht="15.75" customHeight="1" x14ac:dyDescent="0.2">
      <c r="H412" s="4"/>
      <c r="I412" s="4"/>
      <c r="J412" s="4"/>
      <c r="N412" s="4"/>
      <c r="O412" s="4"/>
      <c r="P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8:28" ht="15.75" customHeight="1" x14ac:dyDescent="0.2">
      <c r="H413" s="4"/>
      <c r="I413" s="4"/>
      <c r="J413" s="4"/>
      <c r="N413" s="4"/>
      <c r="O413" s="4"/>
      <c r="P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8:28" ht="15.75" customHeight="1" x14ac:dyDescent="0.2">
      <c r="H414" s="4"/>
      <c r="I414" s="4"/>
      <c r="J414" s="4"/>
      <c r="N414" s="4"/>
      <c r="O414" s="4"/>
      <c r="P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8:28" ht="15.75" customHeight="1" x14ac:dyDescent="0.2">
      <c r="H415" s="4"/>
      <c r="I415" s="4"/>
      <c r="J415" s="4"/>
      <c r="N415" s="4"/>
      <c r="O415" s="4"/>
      <c r="P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8:28" ht="15.75" customHeight="1" x14ac:dyDescent="0.2">
      <c r="H416" s="4"/>
      <c r="I416" s="4"/>
      <c r="J416" s="4"/>
      <c r="N416" s="4"/>
      <c r="O416" s="4"/>
      <c r="P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8:28" ht="15.75" customHeight="1" x14ac:dyDescent="0.2">
      <c r="H417" s="4"/>
      <c r="I417" s="4"/>
      <c r="J417" s="4"/>
      <c r="N417" s="4"/>
      <c r="O417" s="4"/>
      <c r="P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8:28" ht="15.75" customHeight="1" x14ac:dyDescent="0.2">
      <c r="H418" s="4"/>
      <c r="I418" s="4"/>
      <c r="J418" s="4"/>
      <c r="N418" s="4"/>
      <c r="O418" s="4"/>
      <c r="P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8:28" ht="15.75" customHeight="1" x14ac:dyDescent="0.2">
      <c r="H419" s="4"/>
      <c r="I419" s="4"/>
      <c r="J419" s="4"/>
      <c r="N419" s="4"/>
      <c r="O419" s="4"/>
      <c r="P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8:28" ht="15.75" customHeight="1" x14ac:dyDescent="0.2">
      <c r="H420" s="4"/>
      <c r="I420" s="4"/>
      <c r="J420" s="4"/>
      <c r="N420" s="4"/>
      <c r="O420" s="4"/>
      <c r="P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8:28" ht="15.75" customHeight="1" x14ac:dyDescent="0.2">
      <c r="H421" s="4"/>
      <c r="I421" s="4"/>
      <c r="J421" s="4"/>
      <c r="N421" s="4"/>
      <c r="O421" s="4"/>
      <c r="P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8:28" ht="15.75" customHeight="1" x14ac:dyDescent="0.2">
      <c r="H422" s="4"/>
      <c r="I422" s="4"/>
      <c r="J422" s="4"/>
      <c r="N422" s="4"/>
      <c r="O422" s="4"/>
      <c r="P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8:28" ht="15.75" customHeight="1" x14ac:dyDescent="0.2">
      <c r="H423" s="4"/>
      <c r="I423" s="4"/>
      <c r="J423" s="4"/>
      <c r="N423" s="4"/>
      <c r="O423" s="4"/>
      <c r="P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8:28" ht="15.75" customHeight="1" x14ac:dyDescent="0.2">
      <c r="H424" s="4"/>
      <c r="I424" s="4"/>
      <c r="J424" s="4"/>
      <c r="N424" s="4"/>
      <c r="O424" s="4"/>
      <c r="P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8:28" ht="15.75" customHeight="1" x14ac:dyDescent="0.2">
      <c r="H425" s="4"/>
      <c r="I425" s="4"/>
      <c r="J425" s="4"/>
      <c r="N425" s="4"/>
      <c r="O425" s="4"/>
      <c r="P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8:28" ht="15.75" customHeight="1" x14ac:dyDescent="0.2">
      <c r="H426" s="4"/>
      <c r="I426" s="4"/>
      <c r="J426" s="4"/>
      <c r="N426" s="4"/>
      <c r="O426" s="4"/>
      <c r="P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8:28" ht="15.75" customHeight="1" x14ac:dyDescent="0.2">
      <c r="H427" s="4"/>
      <c r="I427" s="4"/>
      <c r="J427" s="4"/>
      <c r="N427" s="4"/>
      <c r="O427" s="4"/>
      <c r="P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8:28" ht="15.75" customHeight="1" x14ac:dyDescent="0.2">
      <c r="H428" s="4"/>
      <c r="I428" s="4"/>
      <c r="J428" s="4"/>
      <c r="N428" s="4"/>
      <c r="O428" s="4"/>
      <c r="P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8:28" ht="15.75" customHeight="1" x14ac:dyDescent="0.2">
      <c r="H429" s="4"/>
      <c r="I429" s="4"/>
      <c r="J429" s="4"/>
      <c r="N429" s="4"/>
      <c r="O429" s="4"/>
      <c r="P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8:28" ht="15.75" customHeight="1" x14ac:dyDescent="0.2">
      <c r="H430" s="4"/>
      <c r="I430" s="4"/>
      <c r="J430" s="4"/>
      <c r="N430" s="4"/>
      <c r="O430" s="4"/>
      <c r="P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8:28" ht="15.75" customHeight="1" x14ac:dyDescent="0.2">
      <c r="H431" s="4"/>
      <c r="I431" s="4"/>
      <c r="J431" s="4"/>
      <c r="N431" s="4"/>
      <c r="O431" s="4"/>
      <c r="P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8:28" ht="15.75" customHeight="1" x14ac:dyDescent="0.2">
      <c r="H432" s="4"/>
      <c r="I432" s="4"/>
      <c r="J432" s="4"/>
      <c r="N432" s="4"/>
      <c r="O432" s="4"/>
      <c r="P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8:28" ht="15.75" customHeight="1" x14ac:dyDescent="0.2">
      <c r="H433" s="4"/>
      <c r="I433" s="4"/>
      <c r="J433" s="4"/>
      <c r="N433" s="4"/>
      <c r="O433" s="4"/>
      <c r="P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8:28" ht="15.75" customHeight="1" x14ac:dyDescent="0.2">
      <c r="H434" s="4"/>
      <c r="I434" s="4"/>
      <c r="J434" s="4"/>
      <c r="N434" s="4"/>
      <c r="O434" s="4"/>
      <c r="P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8:28" ht="15.75" customHeight="1" x14ac:dyDescent="0.2">
      <c r="H435" s="4"/>
      <c r="I435" s="4"/>
      <c r="J435" s="4"/>
      <c r="N435" s="4"/>
      <c r="O435" s="4"/>
      <c r="P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8:28" ht="15.75" customHeight="1" x14ac:dyDescent="0.2">
      <c r="H436" s="4"/>
      <c r="I436" s="4"/>
      <c r="J436" s="4"/>
      <c r="N436" s="4"/>
      <c r="O436" s="4"/>
      <c r="P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8:28" ht="15.75" customHeight="1" x14ac:dyDescent="0.2">
      <c r="H437" s="4"/>
      <c r="I437" s="4"/>
      <c r="J437" s="4"/>
      <c r="N437" s="4"/>
      <c r="O437" s="4"/>
      <c r="P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8:28" ht="15.75" customHeight="1" x14ac:dyDescent="0.2">
      <c r="H438" s="4"/>
      <c r="I438" s="4"/>
      <c r="J438" s="4"/>
      <c r="N438" s="4"/>
      <c r="O438" s="4"/>
      <c r="P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8:28" ht="15.75" customHeight="1" x14ac:dyDescent="0.2">
      <c r="H439" s="4"/>
      <c r="I439" s="4"/>
      <c r="J439" s="4"/>
      <c r="N439" s="4"/>
      <c r="O439" s="4"/>
      <c r="P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8:28" ht="15.75" customHeight="1" x14ac:dyDescent="0.2">
      <c r="H440" s="4"/>
      <c r="I440" s="4"/>
      <c r="J440" s="4"/>
      <c r="N440" s="4"/>
      <c r="O440" s="4"/>
      <c r="P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8:28" ht="15.75" customHeight="1" x14ac:dyDescent="0.2">
      <c r="H441" s="4"/>
      <c r="I441" s="4"/>
      <c r="J441" s="4"/>
      <c r="N441" s="4"/>
      <c r="O441" s="4"/>
      <c r="P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8:28" ht="15.75" customHeight="1" x14ac:dyDescent="0.2">
      <c r="H442" s="4"/>
      <c r="I442" s="4"/>
      <c r="J442" s="4"/>
      <c r="N442" s="4"/>
      <c r="O442" s="4"/>
      <c r="P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8:28" ht="15.75" customHeight="1" x14ac:dyDescent="0.2">
      <c r="H443" s="4"/>
      <c r="I443" s="4"/>
      <c r="J443" s="4"/>
      <c r="N443" s="4"/>
      <c r="O443" s="4"/>
      <c r="P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8:28" ht="15.75" customHeight="1" x14ac:dyDescent="0.2">
      <c r="H444" s="4"/>
      <c r="I444" s="4"/>
      <c r="J444" s="4"/>
      <c r="N444" s="4"/>
      <c r="O444" s="4"/>
      <c r="P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8:28" ht="15.75" customHeight="1" x14ac:dyDescent="0.2">
      <c r="H445" s="4"/>
      <c r="I445" s="4"/>
      <c r="J445" s="4"/>
      <c r="N445" s="4"/>
      <c r="O445" s="4"/>
      <c r="P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8:28" ht="15.75" customHeight="1" x14ac:dyDescent="0.2">
      <c r="H446" s="4"/>
      <c r="I446" s="4"/>
      <c r="J446" s="4"/>
      <c r="N446" s="4"/>
      <c r="O446" s="4"/>
      <c r="P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8:28" ht="15.75" customHeight="1" x14ac:dyDescent="0.2">
      <c r="H447" s="4"/>
      <c r="I447" s="4"/>
      <c r="J447" s="4"/>
      <c r="N447" s="4"/>
      <c r="O447" s="4"/>
      <c r="P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8:28" ht="15.75" customHeight="1" x14ac:dyDescent="0.2">
      <c r="H448" s="4"/>
      <c r="I448" s="4"/>
      <c r="J448" s="4"/>
      <c r="N448" s="4"/>
      <c r="O448" s="4"/>
      <c r="P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8:28" ht="15.75" customHeight="1" x14ac:dyDescent="0.2">
      <c r="H449" s="4"/>
      <c r="I449" s="4"/>
      <c r="J449" s="4"/>
      <c r="N449" s="4"/>
      <c r="O449" s="4"/>
      <c r="P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8:28" ht="15.75" customHeight="1" x14ac:dyDescent="0.2">
      <c r="H450" s="4"/>
      <c r="I450" s="4"/>
      <c r="J450" s="4"/>
      <c r="N450" s="4"/>
      <c r="O450" s="4"/>
      <c r="P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8:28" ht="15.75" customHeight="1" x14ac:dyDescent="0.2">
      <c r="H451" s="4"/>
      <c r="I451" s="4"/>
      <c r="J451" s="4"/>
      <c r="N451" s="4"/>
      <c r="O451" s="4"/>
      <c r="P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8:28" ht="15.75" customHeight="1" x14ac:dyDescent="0.2">
      <c r="H452" s="4"/>
      <c r="I452" s="4"/>
      <c r="J452" s="4"/>
      <c r="N452" s="4"/>
      <c r="O452" s="4"/>
      <c r="P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8:28" ht="15.75" customHeight="1" x14ac:dyDescent="0.2">
      <c r="H453" s="4"/>
      <c r="I453" s="4"/>
      <c r="J453" s="4"/>
      <c r="N453" s="4"/>
      <c r="O453" s="4"/>
      <c r="P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8:28" ht="15.75" customHeight="1" x14ac:dyDescent="0.2">
      <c r="H454" s="4"/>
      <c r="I454" s="4"/>
      <c r="J454" s="4"/>
      <c r="N454" s="4"/>
      <c r="O454" s="4"/>
      <c r="P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8:28" ht="15.75" customHeight="1" x14ac:dyDescent="0.2">
      <c r="H455" s="4"/>
      <c r="I455" s="4"/>
      <c r="J455" s="4"/>
      <c r="N455" s="4"/>
      <c r="O455" s="4"/>
      <c r="P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8:28" ht="15.75" customHeight="1" x14ac:dyDescent="0.2">
      <c r="H456" s="4"/>
      <c r="I456" s="4"/>
      <c r="J456" s="4"/>
      <c r="N456" s="4"/>
      <c r="O456" s="4"/>
      <c r="P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8:28" ht="15.75" customHeight="1" x14ac:dyDescent="0.2">
      <c r="H457" s="4"/>
      <c r="I457" s="4"/>
      <c r="J457" s="4"/>
      <c r="N457" s="4"/>
      <c r="O457" s="4"/>
      <c r="P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8:28" ht="15.75" customHeight="1" x14ac:dyDescent="0.2">
      <c r="H458" s="4"/>
      <c r="I458" s="4"/>
      <c r="J458" s="4"/>
      <c r="N458" s="4"/>
      <c r="O458" s="4"/>
      <c r="P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8:28" ht="15.75" customHeight="1" x14ac:dyDescent="0.2">
      <c r="H459" s="4"/>
      <c r="I459" s="4"/>
      <c r="J459" s="4"/>
      <c r="N459" s="4"/>
      <c r="O459" s="4"/>
      <c r="P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8:28" ht="15.75" customHeight="1" x14ac:dyDescent="0.2">
      <c r="H460" s="4"/>
      <c r="I460" s="4"/>
      <c r="J460" s="4"/>
      <c r="N460" s="4"/>
      <c r="O460" s="4"/>
      <c r="P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8:28" ht="15.75" customHeight="1" x14ac:dyDescent="0.2">
      <c r="H461" s="4"/>
      <c r="I461" s="4"/>
      <c r="J461" s="4"/>
      <c r="N461" s="4"/>
      <c r="O461" s="4"/>
      <c r="P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8:28" ht="15.75" customHeight="1" x14ac:dyDescent="0.2">
      <c r="H462" s="4"/>
      <c r="I462" s="4"/>
      <c r="J462" s="4"/>
      <c r="N462" s="4"/>
      <c r="O462" s="4"/>
      <c r="P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8:28" ht="15.75" customHeight="1" x14ac:dyDescent="0.2">
      <c r="H463" s="4"/>
      <c r="I463" s="4"/>
      <c r="J463" s="4"/>
      <c r="N463" s="4"/>
      <c r="O463" s="4"/>
      <c r="P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8:28" ht="15.75" customHeight="1" x14ac:dyDescent="0.2">
      <c r="H464" s="4"/>
      <c r="I464" s="4"/>
      <c r="J464" s="4"/>
      <c r="N464" s="4"/>
      <c r="O464" s="4"/>
      <c r="P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8:28" ht="15.75" customHeight="1" x14ac:dyDescent="0.2">
      <c r="H465" s="4"/>
      <c r="I465" s="4"/>
      <c r="J465" s="4"/>
      <c r="N465" s="4"/>
      <c r="O465" s="4"/>
      <c r="P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8:28" ht="15.75" customHeight="1" x14ac:dyDescent="0.2">
      <c r="H466" s="4"/>
      <c r="I466" s="4"/>
      <c r="J466" s="4"/>
      <c r="N466" s="4"/>
      <c r="O466" s="4"/>
      <c r="P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8:28" ht="15.75" customHeight="1" x14ac:dyDescent="0.2">
      <c r="H467" s="4"/>
      <c r="I467" s="4"/>
      <c r="J467" s="4"/>
      <c r="N467" s="4"/>
      <c r="O467" s="4"/>
      <c r="P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8:28" ht="15.75" customHeight="1" x14ac:dyDescent="0.2">
      <c r="H468" s="4"/>
      <c r="I468" s="4"/>
      <c r="J468" s="4"/>
      <c r="N468" s="4"/>
      <c r="O468" s="4"/>
      <c r="P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8:28" ht="15.75" customHeight="1" x14ac:dyDescent="0.2">
      <c r="H469" s="4"/>
      <c r="I469" s="4"/>
      <c r="J469" s="4"/>
      <c r="N469" s="4"/>
      <c r="O469" s="4"/>
      <c r="P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8:28" ht="15.75" customHeight="1" x14ac:dyDescent="0.2">
      <c r="H470" s="4"/>
      <c r="I470" s="4"/>
      <c r="J470" s="4"/>
      <c r="N470" s="4"/>
      <c r="O470" s="4"/>
      <c r="P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8:28" ht="15.75" customHeight="1" x14ac:dyDescent="0.2">
      <c r="H471" s="4"/>
      <c r="I471" s="4"/>
      <c r="J471" s="4"/>
      <c r="N471" s="4"/>
      <c r="O471" s="4"/>
      <c r="P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8:28" ht="15.75" customHeight="1" x14ac:dyDescent="0.2">
      <c r="H472" s="4"/>
      <c r="I472" s="4"/>
      <c r="J472" s="4"/>
      <c r="N472" s="4"/>
      <c r="O472" s="4"/>
      <c r="P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8:28" ht="15.75" customHeight="1" x14ac:dyDescent="0.2">
      <c r="H473" s="4"/>
      <c r="I473" s="4"/>
      <c r="J473" s="4"/>
      <c r="N473" s="4"/>
      <c r="O473" s="4"/>
      <c r="P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8:28" ht="15.75" customHeight="1" x14ac:dyDescent="0.2">
      <c r="H474" s="4"/>
      <c r="I474" s="4"/>
      <c r="J474" s="4"/>
      <c r="N474" s="4"/>
      <c r="O474" s="4"/>
      <c r="P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8:28" ht="15.75" customHeight="1" x14ac:dyDescent="0.2">
      <c r="H475" s="4"/>
      <c r="I475" s="4"/>
      <c r="J475" s="4"/>
      <c r="N475" s="4"/>
      <c r="O475" s="4"/>
      <c r="P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8:28" ht="15.75" customHeight="1" x14ac:dyDescent="0.2">
      <c r="H476" s="4"/>
      <c r="I476" s="4"/>
      <c r="J476" s="4"/>
      <c r="N476" s="4"/>
      <c r="O476" s="4"/>
      <c r="P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8:28" ht="15.75" customHeight="1" x14ac:dyDescent="0.2">
      <c r="H477" s="4"/>
      <c r="I477" s="4"/>
      <c r="J477" s="4"/>
      <c r="N477" s="4"/>
      <c r="O477" s="4"/>
      <c r="P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8:28" ht="15.75" customHeight="1" x14ac:dyDescent="0.2">
      <c r="H478" s="4"/>
      <c r="I478" s="4"/>
      <c r="J478" s="4"/>
      <c r="N478" s="4"/>
      <c r="O478" s="4"/>
      <c r="P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8:28" ht="15.75" customHeight="1" x14ac:dyDescent="0.2">
      <c r="H479" s="4"/>
      <c r="I479" s="4"/>
      <c r="J479" s="4"/>
      <c r="N479" s="4"/>
      <c r="O479" s="4"/>
      <c r="P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8:28" ht="15.75" customHeight="1" x14ac:dyDescent="0.2">
      <c r="H480" s="4"/>
      <c r="I480" s="4"/>
      <c r="J480" s="4"/>
      <c r="N480" s="4"/>
      <c r="O480" s="4"/>
      <c r="P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8:28" ht="15.75" customHeight="1" x14ac:dyDescent="0.2">
      <c r="H481" s="4"/>
      <c r="I481" s="4"/>
      <c r="J481" s="4"/>
      <c r="N481" s="4"/>
      <c r="O481" s="4"/>
      <c r="P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8:28" ht="15.75" customHeight="1" x14ac:dyDescent="0.2">
      <c r="H482" s="4"/>
      <c r="I482" s="4"/>
      <c r="J482" s="4"/>
      <c r="N482" s="4"/>
      <c r="O482" s="4"/>
      <c r="P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8:28" ht="15.75" customHeight="1" x14ac:dyDescent="0.2">
      <c r="H483" s="4"/>
      <c r="I483" s="4"/>
      <c r="J483" s="4"/>
      <c r="N483" s="4"/>
      <c r="O483" s="4"/>
      <c r="P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8:28" ht="15.75" customHeight="1" x14ac:dyDescent="0.2">
      <c r="H484" s="4"/>
      <c r="I484" s="4"/>
      <c r="J484" s="4"/>
      <c r="N484" s="4"/>
      <c r="O484" s="4"/>
      <c r="P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8:28" ht="15.75" customHeight="1" x14ac:dyDescent="0.2">
      <c r="H485" s="4"/>
      <c r="I485" s="4"/>
      <c r="J485" s="4"/>
      <c r="N485" s="4"/>
      <c r="O485" s="4"/>
      <c r="P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8:28" ht="15.75" customHeight="1" x14ac:dyDescent="0.2">
      <c r="H486" s="4"/>
      <c r="I486" s="4"/>
      <c r="J486" s="4"/>
      <c r="N486" s="4"/>
      <c r="O486" s="4"/>
      <c r="P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8:28" ht="15.75" customHeight="1" x14ac:dyDescent="0.2">
      <c r="H487" s="4"/>
      <c r="I487" s="4"/>
      <c r="J487" s="4"/>
      <c r="N487" s="4"/>
      <c r="O487" s="4"/>
      <c r="P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8:28" ht="15.75" customHeight="1" x14ac:dyDescent="0.2">
      <c r="H488" s="4"/>
      <c r="I488" s="4"/>
      <c r="J488" s="4"/>
      <c r="N488" s="4"/>
      <c r="O488" s="4"/>
      <c r="P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8:28" ht="15.75" customHeight="1" x14ac:dyDescent="0.2">
      <c r="H489" s="4"/>
      <c r="I489" s="4"/>
      <c r="J489" s="4"/>
      <c r="N489" s="4"/>
      <c r="O489" s="4"/>
      <c r="P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8:28" ht="15.75" customHeight="1" x14ac:dyDescent="0.2">
      <c r="H490" s="4"/>
      <c r="I490" s="4"/>
      <c r="J490" s="4"/>
      <c r="N490" s="4"/>
      <c r="O490" s="4"/>
      <c r="P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8:28" ht="15.75" customHeight="1" x14ac:dyDescent="0.2">
      <c r="H491" s="4"/>
      <c r="I491" s="4"/>
      <c r="J491" s="4"/>
      <c r="N491" s="4"/>
      <c r="O491" s="4"/>
      <c r="P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8:28" ht="15.75" customHeight="1" x14ac:dyDescent="0.2">
      <c r="H492" s="4"/>
      <c r="I492" s="4"/>
      <c r="J492" s="4"/>
      <c r="N492" s="4"/>
      <c r="O492" s="4"/>
      <c r="P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8:28" ht="15.75" customHeight="1" x14ac:dyDescent="0.2">
      <c r="H493" s="4"/>
      <c r="I493" s="4"/>
      <c r="J493" s="4"/>
      <c r="N493" s="4"/>
      <c r="O493" s="4"/>
      <c r="P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8:28" ht="15.75" customHeight="1" x14ac:dyDescent="0.2">
      <c r="H494" s="4"/>
      <c r="I494" s="4"/>
      <c r="J494" s="4"/>
      <c r="N494" s="4"/>
      <c r="O494" s="4"/>
      <c r="P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8:28" ht="15.75" customHeight="1" x14ac:dyDescent="0.2">
      <c r="H495" s="4"/>
      <c r="I495" s="4"/>
      <c r="J495" s="4"/>
      <c r="N495" s="4"/>
      <c r="O495" s="4"/>
      <c r="P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8:28" ht="15.75" customHeight="1" x14ac:dyDescent="0.2">
      <c r="H496" s="4"/>
      <c r="I496" s="4"/>
      <c r="J496" s="4"/>
      <c r="N496" s="4"/>
      <c r="O496" s="4"/>
      <c r="P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8:28" ht="15.75" customHeight="1" x14ac:dyDescent="0.2">
      <c r="H497" s="4"/>
      <c r="I497" s="4"/>
      <c r="J497" s="4"/>
      <c r="N497" s="4"/>
      <c r="O497" s="4"/>
      <c r="P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8:28" ht="15.75" customHeight="1" x14ac:dyDescent="0.2">
      <c r="H498" s="4"/>
      <c r="I498" s="4"/>
      <c r="J498" s="4"/>
      <c r="N498" s="4"/>
      <c r="O498" s="4"/>
      <c r="P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8:28" ht="15.75" customHeight="1" x14ac:dyDescent="0.2">
      <c r="H499" s="4"/>
      <c r="I499" s="4"/>
      <c r="J499" s="4"/>
      <c r="N499" s="4"/>
      <c r="O499" s="4"/>
      <c r="P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8:28" ht="15.75" customHeight="1" x14ac:dyDescent="0.2">
      <c r="H500" s="4"/>
      <c r="I500" s="4"/>
      <c r="J500" s="4"/>
      <c r="N500" s="4"/>
      <c r="O500" s="4"/>
      <c r="P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8:28" ht="15.75" customHeight="1" x14ac:dyDescent="0.2">
      <c r="H501" s="4"/>
      <c r="I501" s="4"/>
      <c r="J501" s="4"/>
      <c r="N501" s="4"/>
      <c r="O501" s="4"/>
      <c r="P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8:28" ht="15.75" customHeight="1" x14ac:dyDescent="0.2">
      <c r="H502" s="4"/>
      <c r="I502" s="4"/>
      <c r="J502" s="4"/>
      <c r="N502" s="4"/>
      <c r="O502" s="4"/>
      <c r="P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8:28" ht="15.75" customHeight="1" x14ac:dyDescent="0.2">
      <c r="H503" s="4"/>
      <c r="I503" s="4"/>
      <c r="J503" s="4"/>
      <c r="N503" s="4"/>
      <c r="O503" s="4"/>
      <c r="P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8:28" ht="15.75" customHeight="1" x14ac:dyDescent="0.2">
      <c r="H504" s="4"/>
      <c r="I504" s="4"/>
      <c r="J504" s="4"/>
      <c r="N504" s="4"/>
      <c r="O504" s="4"/>
      <c r="P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8:28" ht="15.75" customHeight="1" x14ac:dyDescent="0.2">
      <c r="H505" s="4"/>
      <c r="I505" s="4"/>
      <c r="J505" s="4"/>
      <c r="N505" s="4"/>
      <c r="O505" s="4"/>
      <c r="P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8:28" ht="15.75" customHeight="1" x14ac:dyDescent="0.2">
      <c r="H506" s="4"/>
      <c r="I506" s="4"/>
      <c r="J506" s="4"/>
      <c r="N506" s="4"/>
      <c r="O506" s="4"/>
      <c r="P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8:28" ht="15.75" customHeight="1" x14ac:dyDescent="0.2">
      <c r="H507" s="4"/>
      <c r="I507" s="4"/>
      <c r="J507" s="4"/>
      <c r="N507" s="4"/>
      <c r="O507" s="4"/>
      <c r="P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8:28" ht="15.75" customHeight="1" x14ac:dyDescent="0.2">
      <c r="H508" s="4"/>
      <c r="I508" s="4"/>
      <c r="J508" s="4"/>
      <c r="N508" s="4"/>
      <c r="O508" s="4"/>
      <c r="P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8:28" ht="15.75" customHeight="1" x14ac:dyDescent="0.2">
      <c r="H509" s="4"/>
      <c r="I509" s="4"/>
      <c r="J509" s="4"/>
      <c r="N509" s="4"/>
      <c r="O509" s="4"/>
      <c r="P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8:28" ht="15.75" customHeight="1" x14ac:dyDescent="0.2">
      <c r="H510" s="4"/>
      <c r="I510" s="4"/>
      <c r="J510" s="4"/>
      <c r="N510" s="4"/>
      <c r="O510" s="4"/>
      <c r="P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8:28" ht="15.75" customHeight="1" x14ac:dyDescent="0.2">
      <c r="H511" s="4"/>
      <c r="I511" s="4"/>
      <c r="J511" s="4"/>
      <c r="N511" s="4"/>
      <c r="O511" s="4"/>
      <c r="P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8:28" ht="15.75" customHeight="1" x14ac:dyDescent="0.2">
      <c r="H512" s="4"/>
      <c r="I512" s="4"/>
      <c r="J512" s="4"/>
      <c r="N512" s="4"/>
      <c r="O512" s="4"/>
      <c r="P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8:28" ht="15.75" customHeight="1" x14ac:dyDescent="0.2">
      <c r="H513" s="4"/>
      <c r="I513" s="4"/>
      <c r="J513" s="4"/>
      <c r="N513" s="4"/>
      <c r="O513" s="4"/>
      <c r="P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8:28" ht="15.75" customHeight="1" x14ac:dyDescent="0.2">
      <c r="H514" s="4"/>
      <c r="I514" s="4"/>
      <c r="J514" s="4"/>
      <c r="N514" s="4"/>
      <c r="O514" s="4"/>
      <c r="P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8:28" ht="15.75" customHeight="1" x14ac:dyDescent="0.2">
      <c r="H515" s="4"/>
      <c r="I515" s="4"/>
      <c r="J515" s="4"/>
      <c r="N515" s="4"/>
      <c r="O515" s="4"/>
      <c r="P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8:28" ht="15.75" customHeight="1" x14ac:dyDescent="0.2">
      <c r="H516" s="4"/>
      <c r="I516" s="4"/>
      <c r="J516" s="4"/>
      <c r="N516" s="4"/>
      <c r="O516" s="4"/>
      <c r="P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8:28" ht="15.75" customHeight="1" x14ac:dyDescent="0.2">
      <c r="H517" s="4"/>
      <c r="I517" s="4"/>
      <c r="J517" s="4"/>
      <c r="N517" s="4"/>
      <c r="O517" s="4"/>
      <c r="P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8:28" ht="15.75" customHeight="1" x14ac:dyDescent="0.2">
      <c r="H518" s="4"/>
      <c r="I518" s="4"/>
      <c r="J518" s="4"/>
      <c r="N518" s="4"/>
      <c r="O518" s="4"/>
      <c r="P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8:28" ht="15.75" customHeight="1" x14ac:dyDescent="0.2">
      <c r="H519" s="4"/>
      <c r="I519" s="4"/>
      <c r="J519" s="4"/>
      <c r="N519" s="4"/>
      <c r="O519" s="4"/>
      <c r="P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8:28" ht="15.75" customHeight="1" x14ac:dyDescent="0.2">
      <c r="H520" s="4"/>
      <c r="I520" s="4"/>
      <c r="J520" s="4"/>
      <c r="N520" s="4"/>
      <c r="O520" s="4"/>
      <c r="P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8:28" ht="15.75" customHeight="1" x14ac:dyDescent="0.2">
      <c r="H521" s="4"/>
      <c r="I521" s="4"/>
      <c r="J521" s="4"/>
      <c r="N521" s="4"/>
      <c r="O521" s="4"/>
      <c r="P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8:28" ht="15.75" customHeight="1" x14ac:dyDescent="0.2">
      <c r="H522" s="4"/>
      <c r="I522" s="4"/>
      <c r="J522" s="4"/>
      <c r="N522" s="4"/>
      <c r="O522" s="4"/>
      <c r="P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8:28" ht="15.75" customHeight="1" x14ac:dyDescent="0.2">
      <c r="H523" s="4"/>
      <c r="I523" s="4"/>
      <c r="J523" s="4"/>
      <c r="N523" s="4"/>
      <c r="O523" s="4"/>
      <c r="P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8:28" ht="15.75" customHeight="1" x14ac:dyDescent="0.2">
      <c r="H524" s="4"/>
      <c r="I524" s="4"/>
      <c r="J524" s="4"/>
      <c r="N524" s="4"/>
      <c r="O524" s="4"/>
      <c r="P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8:28" ht="15.75" customHeight="1" x14ac:dyDescent="0.2">
      <c r="H525" s="4"/>
      <c r="I525" s="4"/>
      <c r="J525" s="4"/>
      <c r="N525" s="4"/>
      <c r="O525" s="4"/>
      <c r="P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8:28" ht="15.75" customHeight="1" x14ac:dyDescent="0.2">
      <c r="H526" s="4"/>
      <c r="I526" s="4"/>
      <c r="J526" s="4"/>
      <c r="N526" s="4"/>
      <c r="O526" s="4"/>
      <c r="P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8:28" ht="15.75" customHeight="1" x14ac:dyDescent="0.2">
      <c r="H527" s="4"/>
      <c r="I527" s="4"/>
      <c r="J527" s="4"/>
      <c r="N527" s="4"/>
      <c r="O527" s="4"/>
      <c r="P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8:28" ht="15.75" customHeight="1" x14ac:dyDescent="0.2">
      <c r="H528" s="4"/>
      <c r="I528" s="4"/>
      <c r="J528" s="4"/>
      <c r="N528" s="4"/>
      <c r="O528" s="4"/>
      <c r="P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8:28" ht="15.75" customHeight="1" x14ac:dyDescent="0.2">
      <c r="H529" s="4"/>
      <c r="I529" s="4"/>
      <c r="J529" s="4"/>
      <c r="N529" s="4"/>
      <c r="O529" s="4"/>
      <c r="P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8:28" ht="15.75" customHeight="1" x14ac:dyDescent="0.2">
      <c r="H530" s="4"/>
      <c r="I530" s="4"/>
      <c r="J530" s="4"/>
      <c r="N530" s="4"/>
      <c r="O530" s="4"/>
      <c r="P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8:28" ht="15.75" customHeight="1" x14ac:dyDescent="0.2">
      <c r="H531" s="4"/>
      <c r="I531" s="4"/>
      <c r="J531" s="4"/>
      <c r="N531" s="4"/>
      <c r="O531" s="4"/>
      <c r="P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8:28" ht="15.75" customHeight="1" x14ac:dyDescent="0.2">
      <c r="H532" s="4"/>
      <c r="I532" s="4"/>
      <c r="J532" s="4"/>
      <c r="N532" s="4"/>
      <c r="O532" s="4"/>
      <c r="P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8:28" ht="15.75" customHeight="1" x14ac:dyDescent="0.2">
      <c r="H533" s="4"/>
      <c r="I533" s="4"/>
      <c r="J533" s="4"/>
      <c r="N533" s="4"/>
      <c r="O533" s="4"/>
      <c r="P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8:28" ht="15.75" customHeight="1" x14ac:dyDescent="0.2">
      <c r="H534" s="4"/>
      <c r="I534" s="4"/>
      <c r="J534" s="4"/>
      <c r="N534" s="4"/>
      <c r="O534" s="4"/>
      <c r="P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8:28" ht="15.75" customHeight="1" x14ac:dyDescent="0.2">
      <c r="H535" s="4"/>
      <c r="I535" s="4"/>
      <c r="J535" s="4"/>
      <c r="N535" s="4"/>
      <c r="O535" s="4"/>
      <c r="P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8:28" ht="15.75" customHeight="1" x14ac:dyDescent="0.2">
      <c r="H536" s="4"/>
      <c r="I536" s="4"/>
      <c r="J536" s="4"/>
      <c r="N536" s="4"/>
      <c r="O536" s="4"/>
      <c r="P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8:28" ht="15.75" customHeight="1" x14ac:dyDescent="0.2">
      <c r="H537" s="4"/>
      <c r="I537" s="4"/>
      <c r="J537" s="4"/>
      <c r="N537" s="4"/>
      <c r="O537" s="4"/>
      <c r="P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8:28" ht="15.75" customHeight="1" x14ac:dyDescent="0.2">
      <c r="H538" s="4"/>
      <c r="I538" s="4"/>
      <c r="J538" s="4"/>
      <c r="N538" s="4"/>
      <c r="O538" s="4"/>
      <c r="P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8:28" ht="15.75" customHeight="1" x14ac:dyDescent="0.2">
      <c r="H539" s="4"/>
      <c r="I539" s="4"/>
      <c r="J539" s="4"/>
      <c r="N539" s="4"/>
      <c r="O539" s="4"/>
      <c r="P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8:28" ht="15.75" customHeight="1" x14ac:dyDescent="0.2">
      <c r="H540" s="4"/>
      <c r="I540" s="4"/>
      <c r="J540" s="4"/>
      <c r="N540" s="4"/>
      <c r="O540" s="4"/>
      <c r="P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8:28" ht="15.75" customHeight="1" x14ac:dyDescent="0.2">
      <c r="H541" s="4"/>
      <c r="I541" s="4"/>
      <c r="J541" s="4"/>
      <c r="N541" s="4"/>
      <c r="O541" s="4"/>
      <c r="P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8:28" ht="15.75" customHeight="1" x14ac:dyDescent="0.2">
      <c r="H542" s="4"/>
      <c r="I542" s="4"/>
      <c r="J542" s="4"/>
      <c r="N542" s="4"/>
      <c r="O542" s="4"/>
      <c r="P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8:28" ht="15.75" customHeight="1" x14ac:dyDescent="0.2">
      <c r="H543" s="4"/>
      <c r="I543" s="4"/>
      <c r="J543" s="4"/>
      <c r="N543" s="4"/>
      <c r="O543" s="4"/>
      <c r="P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8:28" ht="15.75" customHeight="1" x14ac:dyDescent="0.2">
      <c r="H544" s="4"/>
      <c r="I544" s="4"/>
      <c r="J544" s="4"/>
      <c r="N544" s="4"/>
      <c r="O544" s="4"/>
      <c r="P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8:28" ht="15.75" customHeight="1" x14ac:dyDescent="0.2">
      <c r="H545" s="4"/>
      <c r="I545" s="4"/>
      <c r="J545" s="4"/>
      <c r="N545" s="4"/>
      <c r="O545" s="4"/>
      <c r="P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8:28" ht="15.75" customHeight="1" x14ac:dyDescent="0.2">
      <c r="H546" s="4"/>
      <c r="I546" s="4"/>
      <c r="J546" s="4"/>
      <c r="N546" s="4"/>
      <c r="O546" s="4"/>
      <c r="P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8:28" ht="15.75" customHeight="1" x14ac:dyDescent="0.2">
      <c r="H547" s="4"/>
      <c r="I547" s="4"/>
      <c r="J547" s="4"/>
      <c r="N547" s="4"/>
      <c r="O547" s="4"/>
      <c r="P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8:28" ht="15.75" customHeight="1" x14ac:dyDescent="0.2">
      <c r="H548" s="4"/>
      <c r="I548" s="4"/>
      <c r="J548" s="4"/>
      <c r="N548" s="4"/>
      <c r="O548" s="4"/>
      <c r="P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8:28" ht="15.75" customHeight="1" x14ac:dyDescent="0.2">
      <c r="H549" s="4"/>
      <c r="I549" s="4"/>
      <c r="J549" s="4"/>
      <c r="N549" s="4"/>
      <c r="O549" s="4"/>
      <c r="P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8:28" ht="15.75" customHeight="1" x14ac:dyDescent="0.2">
      <c r="H550" s="4"/>
      <c r="I550" s="4"/>
      <c r="J550" s="4"/>
      <c r="N550" s="4"/>
      <c r="O550" s="4"/>
      <c r="P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8:28" ht="15.75" customHeight="1" x14ac:dyDescent="0.2">
      <c r="H551" s="4"/>
      <c r="I551" s="4"/>
      <c r="J551" s="4"/>
      <c r="N551" s="4"/>
      <c r="O551" s="4"/>
      <c r="P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8:28" ht="15.75" customHeight="1" x14ac:dyDescent="0.2">
      <c r="H552" s="4"/>
      <c r="I552" s="4"/>
      <c r="J552" s="4"/>
      <c r="N552" s="4"/>
      <c r="O552" s="4"/>
      <c r="P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8:28" ht="15.75" customHeight="1" x14ac:dyDescent="0.2">
      <c r="H553" s="4"/>
      <c r="I553" s="4"/>
      <c r="J553" s="4"/>
      <c r="N553" s="4"/>
      <c r="O553" s="4"/>
      <c r="P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8:28" ht="15.75" customHeight="1" x14ac:dyDescent="0.2">
      <c r="H554" s="4"/>
      <c r="I554" s="4"/>
      <c r="J554" s="4"/>
      <c r="N554" s="4"/>
      <c r="O554" s="4"/>
      <c r="P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8:28" ht="15.75" customHeight="1" x14ac:dyDescent="0.2">
      <c r="H555" s="4"/>
      <c r="I555" s="4"/>
      <c r="J555" s="4"/>
      <c r="N555" s="4"/>
      <c r="O555" s="4"/>
      <c r="P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8:28" ht="15.75" customHeight="1" x14ac:dyDescent="0.2">
      <c r="H556" s="4"/>
      <c r="I556" s="4"/>
      <c r="J556" s="4"/>
      <c r="N556" s="4"/>
      <c r="O556" s="4"/>
      <c r="P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8:28" ht="15.75" customHeight="1" x14ac:dyDescent="0.2">
      <c r="H557" s="4"/>
      <c r="I557" s="4"/>
      <c r="J557" s="4"/>
      <c r="N557" s="4"/>
      <c r="O557" s="4"/>
      <c r="P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8:28" ht="15.75" customHeight="1" x14ac:dyDescent="0.2">
      <c r="H558" s="4"/>
      <c r="I558" s="4"/>
      <c r="J558" s="4"/>
      <c r="N558" s="4"/>
      <c r="O558" s="4"/>
      <c r="P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8:28" ht="15.75" customHeight="1" x14ac:dyDescent="0.2">
      <c r="H559" s="4"/>
      <c r="I559" s="4"/>
      <c r="J559" s="4"/>
      <c r="N559" s="4"/>
      <c r="O559" s="4"/>
      <c r="P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8:28" ht="15.75" customHeight="1" x14ac:dyDescent="0.2">
      <c r="H560" s="4"/>
      <c r="I560" s="4"/>
      <c r="J560" s="4"/>
      <c r="N560" s="4"/>
      <c r="O560" s="4"/>
      <c r="P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8:28" ht="15.75" customHeight="1" x14ac:dyDescent="0.2">
      <c r="H561" s="4"/>
      <c r="I561" s="4"/>
      <c r="J561" s="4"/>
      <c r="N561" s="4"/>
      <c r="O561" s="4"/>
      <c r="P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8:28" ht="15.75" customHeight="1" x14ac:dyDescent="0.2">
      <c r="H562" s="4"/>
      <c r="I562" s="4"/>
      <c r="J562" s="4"/>
      <c r="N562" s="4"/>
      <c r="O562" s="4"/>
      <c r="P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8:28" ht="15.75" customHeight="1" x14ac:dyDescent="0.2">
      <c r="H563" s="4"/>
      <c r="I563" s="4"/>
      <c r="J563" s="4"/>
      <c r="N563" s="4"/>
      <c r="O563" s="4"/>
      <c r="P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8:28" ht="15.75" customHeight="1" x14ac:dyDescent="0.2">
      <c r="H564" s="4"/>
      <c r="I564" s="4"/>
      <c r="J564" s="4"/>
      <c r="N564" s="4"/>
      <c r="O564" s="4"/>
      <c r="P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8:28" ht="15.75" customHeight="1" x14ac:dyDescent="0.2">
      <c r="H565" s="4"/>
      <c r="I565" s="4"/>
      <c r="J565" s="4"/>
      <c r="N565" s="4"/>
      <c r="O565" s="4"/>
      <c r="P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8:28" ht="15.75" customHeight="1" x14ac:dyDescent="0.2">
      <c r="H566" s="4"/>
      <c r="I566" s="4"/>
      <c r="J566" s="4"/>
      <c r="N566" s="4"/>
      <c r="O566" s="4"/>
      <c r="P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8:28" ht="15.75" customHeight="1" x14ac:dyDescent="0.2">
      <c r="H567" s="4"/>
      <c r="I567" s="4"/>
      <c r="J567" s="4"/>
      <c r="N567" s="4"/>
      <c r="O567" s="4"/>
      <c r="P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8:28" ht="15.75" customHeight="1" x14ac:dyDescent="0.2">
      <c r="H568" s="4"/>
      <c r="I568" s="4"/>
      <c r="J568" s="4"/>
      <c r="N568" s="4"/>
      <c r="O568" s="4"/>
      <c r="P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8:28" ht="15.75" customHeight="1" x14ac:dyDescent="0.2">
      <c r="H569" s="4"/>
      <c r="I569" s="4"/>
      <c r="J569" s="4"/>
      <c r="N569" s="4"/>
      <c r="O569" s="4"/>
      <c r="P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8:28" ht="15.75" customHeight="1" x14ac:dyDescent="0.2">
      <c r="H570" s="4"/>
      <c r="I570" s="4"/>
      <c r="J570" s="4"/>
      <c r="N570" s="4"/>
      <c r="O570" s="4"/>
      <c r="P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8:28" ht="15.75" customHeight="1" x14ac:dyDescent="0.2">
      <c r="H571" s="4"/>
      <c r="I571" s="4"/>
      <c r="J571" s="4"/>
      <c r="N571" s="4"/>
      <c r="O571" s="4"/>
      <c r="P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8:28" ht="15.75" customHeight="1" x14ac:dyDescent="0.2">
      <c r="H572" s="4"/>
      <c r="I572" s="4"/>
      <c r="J572" s="4"/>
      <c r="N572" s="4"/>
      <c r="O572" s="4"/>
      <c r="P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8:28" ht="15.75" customHeight="1" x14ac:dyDescent="0.2">
      <c r="H573" s="4"/>
      <c r="I573" s="4"/>
      <c r="J573" s="4"/>
      <c r="N573" s="4"/>
      <c r="O573" s="4"/>
      <c r="P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8:28" ht="15.75" customHeight="1" x14ac:dyDescent="0.2">
      <c r="H574" s="4"/>
      <c r="I574" s="4"/>
      <c r="J574" s="4"/>
      <c r="N574" s="4"/>
      <c r="O574" s="4"/>
      <c r="P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8:28" ht="15.75" customHeight="1" x14ac:dyDescent="0.2">
      <c r="H575" s="4"/>
      <c r="I575" s="4"/>
      <c r="J575" s="4"/>
      <c r="N575" s="4"/>
      <c r="O575" s="4"/>
      <c r="P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8:28" ht="15.75" customHeight="1" x14ac:dyDescent="0.2">
      <c r="H576" s="4"/>
      <c r="I576" s="4"/>
      <c r="J576" s="4"/>
      <c r="N576" s="4"/>
      <c r="O576" s="4"/>
      <c r="P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8:28" ht="15.75" customHeight="1" x14ac:dyDescent="0.2">
      <c r="H577" s="4"/>
      <c r="I577" s="4"/>
      <c r="J577" s="4"/>
      <c r="N577" s="4"/>
      <c r="O577" s="4"/>
      <c r="P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8:28" ht="15.75" customHeight="1" x14ac:dyDescent="0.2">
      <c r="H578" s="4"/>
      <c r="I578" s="4"/>
      <c r="J578" s="4"/>
      <c r="N578" s="4"/>
      <c r="O578" s="4"/>
      <c r="P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8:28" ht="15.75" customHeight="1" x14ac:dyDescent="0.2">
      <c r="H579" s="4"/>
      <c r="I579" s="4"/>
      <c r="J579" s="4"/>
      <c r="N579" s="4"/>
      <c r="O579" s="4"/>
      <c r="P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8:28" ht="15.75" customHeight="1" x14ac:dyDescent="0.2">
      <c r="H580" s="4"/>
      <c r="I580" s="4"/>
      <c r="J580" s="4"/>
      <c r="N580" s="4"/>
      <c r="O580" s="4"/>
      <c r="P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8:28" ht="15.75" customHeight="1" x14ac:dyDescent="0.2">
      <c r="H581" s="4"/>
      <c r="I581" s="4"/>
      <c r="J581" s="4"/>
      <c r="N581" s="4"/>
      <c r="O581" s="4"/>
      <c r="P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8:28" ht="15.75" customHeight="1" x14ac:dyDescent="0.2">
      <c r="H582" s="4"/>
      <c r="I582" s="4"/>
      <c r="J582" s="4"/>
      <c r="N582" s="4"/>
      <c r="O582" s="4"/>
      <c r="P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8:28" ht="15.75" customHeight="1" x14ac:dyDescent="0.2">
      <c r="H583" s="4"/>
      <c r="I583" s="4"/>
      <c r="J583" s="4"/>
      <c r="N583" s="4"/>
      <c r="O583" s="4"/>
      <c r="P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8:28" ht="15.75" customHeight="1" x14ac:dyDescent="0.2">
      <c r="H584" s="4"/>
      <c r="I584" s="4"/>
      <c r="J584" s="4"/>
      <c r="N584" s="4"/>
      <c r="O584" s="4"/>
      <c r="P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8:28" ht="15.75" customHeight="1" x14ac:dyDescent="0.2">
      <c r="H585" s="4"/>
      <c r="I585" s="4"/>
      <c r="J585" s="4"/>
      <c r="N585" s="4"/>
      <c r="O585" s="4"/>
      <c r="P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8:28" ht="15.75" customHeight="1" x14ac:dyDescent="0.2">
      <c r="H586" s="4"/>
      <c r="I586" s="4"/>
      <c r="J586" s="4"/>
      <c r="N586" s="4"/>
      <c r="O586" s="4"/>
      <c r="P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8:28" ht="15.75" customHeight="1" x14ac:dyDescent="0.2">
      <c r="H587" s="4"/>
      <c r="I587" s="4"/>
      <c r="J587" s="4"/>
      <c r="N587" s="4"/>
      <c r="O587" s="4"/>
      <c r="P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8:28" ht="15.75" customHeight="1" x14ac:dyDescent="0.2">
      <c r="H588" s="4"/>
      <c r="I588" s="4"/>
      <c r="J588" s="4"/>
      <c r="N588" s="4"/>
      <c r="O588" s="4"/>
      <c r="P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8:28" ht="15.75" customHeight="1" x14ac:dyDescent="0.2">
      <c r="H589" s="4"/>
      <c r="I589" s="4"/>
      <c r="J589" s="4"/>
      <c r="N589" s="4"/>
      <c r="O589" s="4"/>
      <c r="P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8:28" ht="15.75" customHeight="1" x14ac:dyDescent="0.2">
      <c r="H590" s="4"/>
      <c r="I590" s="4"/>
      <c r="J590" s="4"/>
      <c r="N590" s="4"/>
      <c r="O590" s="4"/>
      <c r="P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8:28" ht="15.75" customHeight="1" x14ac:dyDescent="0.2">
      <c r="H591" s="4"/>
      <c r="I591" s="4"/>
      <c r="J591" s="4"/>
      <c r="N591" s="4"/>
      <c r="O591" s="4"/>
      <c r="P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8:28" ht="15.75" customHeight="1" x14ac:dyDescent="0.2">
      <c r="H592" s="4"/>
      <c r="I592" s="4"/>
      <c r="J592" s="4"/>
      <c r="N592" s="4"/>
      <c r="O592" s="4"/>
      <c r="P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8:28" ht="15.75" customHeight="1" x14ac:dyDescent="0.2">
      <c r="H593" s="4"/>
      <c r="I593" s="4"/>
      <c r="J593" s="4"/>
      <c r="N593" s="4"/>
      <c r="O593" s="4"/>
      <c r="P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8:28" ht="15.75" customHeight="1" x14ac:dyDescent="0.2">
      <c r="H594" s="4"/>
      <c r="I594" s="4"/>
      <c r="J594" s="4"/>
      <c r="N594" s="4"/>
      <c r="O594" s="4"/>
      <c r="P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8:28" ht="15.75" customHeight="1" x14ac:dyDescent="0.2">
      <c r="H595" s="4"/>
      <c r="I595" s="4"/>
      <c r="J595" s="4"/>
      <c r="N595" s="4"/>
      <c r="O595" s="4"/>
      <c r="P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8:28" ht="15.75" customHeight="1" x14ac:dyDescent="0.2">
      <c r="H596" s="4"/>
      <c r="I596" s="4"/>
      <c r="J596" s="4"/>
      <c r="N596" s="4"/>
      <c r="O596" s="4"/>
      <c r="P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8:28" ht="15.75" customHeight="1" x14ac:dyDescent="0.2">
      <c r="H597" s="4"/>
      <c r="I597" s="4"/>
      <c r="J597" s="4"/>
      <c r="N597" s="4"/>
      <c r="O597" s="4"/>
      <c r="P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8:28" ht="15.75" customHeight="1" x14ac:dyDescent="0.2">
      <c r="H598" s="4"/>
      <c r="I598" s="4"/>
      <c r="J598" s="4"/>
      <c r="N598" s="4"/>
      <c r="O598" s="4"/>
      <c r="P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8:28" ht="15.75" customHeight="1" x14ac:dyDescent="0.2">
      <c r="H599" s="4"/>
      <c r="I599" s="4"/>
      <c r="J599" s="4"/>
      <c r="N599" s="4"/>
      <c r="O599" s="4"/>
      <c r="P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8:28" ht="15.75" customHeight="1" x14ac:dyDescent="0.2">
      <c r="H600" s="4"/>
      <c r="I600" s="4"/>
      <c r="J600" s="4"/>
      <c r="N600" s="4"/>
      <c r="O600" s="4"/>
      <c r="P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8:28" ht="15.75" customHeight="1" x14ac:dyDescent="0.2">
      <c r="H601" s="4"/>
      <c r="I601" s="4"/>
      <c r="J601" s="4"/>
      <c r="N601" s="4"/>
      <c r="O601" s="4"/>
      <c r="P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8:28" ht="15.75" customHeight="1" x14ac:dyDescent="0.2">
      <c r="H602" s="4"/>
      <c r="I602" s="4"/>
      <c r="J602" s="4"/>
      <c r="N602" s="4"/>
      <c r="O602" s="4"/>
      <c r="P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8:28" ht="15.75" customHeight="1" x14ac:dyDescent="0.2">
      <c r="H603" s="4"/>
      <c r="I603" s="4"/>
      <c r="J603" s="4"/>
      <c r="N603" s="4"/>
      <c r="O603" s="4"/>
      <c r="P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8:28" ht="15.75" customHeight="1" x14ac:dyDescent="0.2">
      <c r="H604" s="4"/>
      <c r="I604" s="4"/>
      <c r="J604" s="4"/>
      <c r="N604" s="4"/>
      <c r="O604" s="4"/>
      <c r="P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8:28" ht="15.75" customHeight="1" x14ac:dyDescent="0.2">
      <c r="H605" s="4"/>
      <c r="I605" s="4"/>
      <c r="J605" s="4"/>
      <c r="N605" s="4"/>
      <c r="O605" s="4"/>
      <c r="P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8:28" ht="15.75" customHeight="1" x14ac:dyDescent="0.2">
      <c r="H606" s="4"/>
      <c r="I606" s="4"/>
      <c r="J606" s="4"/>
      <c r="N606" s="4"/>
      <c r="O606" s="4"/>
      <c r="P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8:28" ht="15.75" customHeight="1" x14ac:dyDescent="0.2">
      <c r="H607" s="4"/>
      <c r="I607" s="4"/>
      <c r="J607" s="4"/>
      <c r="N607" s="4"/>
      <c r="O607" s="4"/>
      <c r="P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8:28" ht="15.75" customHeight="1" x14ac:dyDescent="0.2">
      <c r="H608" s="4"/>
      <c r="I608" s="4"/>
      <c r="J608" s="4"/>
      <c r="N608" s="4"/>
      <c r="O608" s="4"/>
      <c r="P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8:28" ht="15.75" customHeight="1" x14ac:dyDescent="0.2">
      <c r="H609" s="4"/>
      <c r="I609" s="4"/>
      <c r="J609" s="4"/>
      <c r="N609" s="4"/>
      <c r="O609" s="4"/>
      <c r="P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8:28" ht="15.75" customHeight="1" x14ac:dyDescent="0.2">
      <c r="H610" s="4"/>
      <c r="I610" s="4"/>
      <c r="J610" s="4"/>
      <c r="N610" s="4"/>
      <c r="O610" s="4"/>
      <c r="P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8:28" ht="15.75" customHeight="1" x14ac:dyDescent="0.2">
      <c r="H611" s="4"/>
      <c r="I611" s="4"/>
      <c r="J611" s="4"/>
      <c r="N611" s="4"/>
      <c r="O611" s="4"/>
      <c r="P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8:28" ht="15.75" customHeight="1" x14ac:dyDescent="0.2">
      <c r="H612" s="4"/>
      <c r="I612" s="4"/>
      <c r="J612" s="4"/>
      <c r="N612" s="4"/>
      <c r="O612" s="4"/>
      <c r="P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8:28" ht="15.75" customHeight="1" x14ac:dyDescent="0.2">
      <c r="H613" s="4"/>
      <c r="I613" s="4"/>
      <c r="J613" s="4"/>
      <c r="N613" s="4"/>
      <c r="O613" s="4"/>
      <c r="P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8:28" ht="15.75" customHeight="1" x14ac:dyDescent="0.2">
      <c r="H614" s="4"/>
      <c r="I614" s="4"/>
      <c r="J614" s="4"/>
      <c r="N614" s="4"/>
      <c r="O614" s="4"/>
      <c r="P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8:28" ht="15.75" customHeight="1" x14ac:dyDescent="0.2">
      <c r="H615" s="4"/>
      <c r="I615" s="4"/>
      <c r="J615" s="4"/>
      <c r="N615" s="4"/>
      <c r="O615" s="4"/>
      <c r="P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8:28" ht="15.75" customHeight="1" x14ac:dyDescent="0.2">
      <c r="H616" s="4"/>
      <c r="I616" s="4"/>
      <c r="J616" s="4"/>
      <c r="N616" s="4"/>
      <c r="O616" s="4"/>
      <c r="P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8:28" ht="15.75" customHeight="1" x14ac:dyDescent="0.2">
      <c r="H617" s="4"/>
      <c r="I617" s="4"/>
      <c r="J617" s="4"/>
      <c r="N617" s="4"/>
      <c r="O617" s="4"/>
      <c r="P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8:28" ht="15.75" customHeight="1" x14ac:dyDescent="0.2">
      <c r="H618" s="4"/>
      <c r="I618" s="4"/>
      <c r="J618" s="4"/>
      <c r="N618" s="4"/>
      <c r="O618" s="4"/>
      <c r="P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8:28" ht="15.75" customHeight="1" x14ac:dyDescent="0.2">
      <c r="H619" s="4"/>
      <c r="I619" s="4"/>
      <c r="J619" s="4"/>
      <c r="N619" s="4"/>
      <c r="O619" s="4"/>
      <c r="P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8:28" ht="15.75" customHeight="1" x14ac:dyDescent="0.2">
      <c r="H620" s="4"/>
      <c r="I620" s="4"/>
      <c r="J620" s="4"/>
      <c r="N620" s="4"/>
      <c r="O620" s="4"/>
      <c r="P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8:28" ht="15.75" customHeight="1" x14ac:dyDescent="0.2">
      <c r="H621" s="4"/>
      <c r="I621" s="4"/>
      <c r="J621" s="4"/>
      <c r="N621" s="4"/>
      <c r="O621" s="4"/>
      <c r="P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8:28" ht="15.75" customHeight="1" x14ac:dyDescent="0.2">
      <c r="H622" s="4"/>
      <c r="I622" s="4"/>
      <c r="J622" s="4"/>
      <c r="N622" s="4"/>
      <c r="O622" s="4"/>
      <c r="P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8:28" ht="15.75" customHeight="1" x14ac:dyDescent="0.2">
      <c r="H623" s="4"/>
      <c r="I623" s="4"/>
      <c r="J623" s="4"/>
      <c r="N623" s="4"/>
      <c r="O623" s="4"/>
      <c r="P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8:28" ht="15.75" customHeight="1" x14ac:dyDescent="0.2">
      <c r="H624" s="4"/>
      <c r="I624" s="4"/>
      <c r="J624" s="4"/>
      <c r="N624" s="4"/>
      <c r="O624" s="4"/>
      <c r="P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8:28" ht="15.75" customHeight="1" x14ac:dyDescent="0.2">
      <c r="H625" s="4"/>
      <c r="I625" s="4"/>
      <c r="J625" s="4"/>
      <c r="N625" s="4"/>
      <c r="O625" s="4"/>
      <c r="P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8:28" ht="15.75" customHeight="1" x14ac:dyDescent="0.2">
      <c r="H626" s="4"/>
      <c r="I626" s="4"/>
      <c r="J626" s="4"/>
      <c r="N626" s="4"/>
      <c r="O626" s="4"/>
      <c r="P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8:28" ht="15.75" customHeight="1" x14ac:dyDescent="0.2">
      <c r="H627" s="4"/>
      <c r="I627" s="4"/>
      <c r="J627" s="4"/>
      <c r="N627" s="4"/>
      <c r="O627" s="4"/>
      <c r="P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8:28" ht="15.75" customHeight="1" x14ac:dyDescent="0.2">
      <c r="H628" s="4"/>
      <c r="I628" s="4"/>
      <c r="J628" s="4"/>
      <c r="N628" s="4"/>
      <c r="O628" s="4"/>
      <c r="P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8:28" ht="15.75" customHeight="1" x14ac:dyDescent="0.2">
      <c r="H629" s="4"/>
      <c r="I629" s="4"/>
      <c r="J629" s="4"/>
      <c r="N629" s="4"/>
      <c r="O629" s="4"/>
      <c r="P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8:28" ht="15.75" customHeight="1" x14ac:dyDescent="0.2">
      <c r="H630" s="4"/>
      <c r="I630" s="4"/>
      <c r="J630" s="4"/>
      <c r="N630" s="4"/>
      <c r="O630" s="4"/>
      <c r="P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8:28" ht="15.75" customHeight="1" x14ac:dyDescent="0.2">
      <c r="H631" s="4"/>
      <c r="I631" s="4"/>
      <c r="J631" s="4"/>
      <c r="N631" s="4"/>
      <c r="O631" s="4"/>
      <c r="P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8:28" ht="15.75" customHeight="1" x14ac:dyDescent="0.2">
      <c r="H632" s="4"/>
      <c r="I632" s="4"/>
      <c r="J632" s="4"/>
      <c r="N632" s="4"/>
      <c r="O632" s="4"/>
      <c r="P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8:28" ht="15.75" customHeight="1" x14ac:dyDescent="0.2">
      <c r="H633" s="4"/>
      <c r="I633" s="4"/>
      <c r="J633" s="4"/>
      <c r="N633" s="4"/>
      <c r="O633" s="4"/>
      <c r="P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8:28" ht="15.75" customHeight="1" x14ac:dyDescent="0.2">
      <c r="H634" s="4"/>
      <c r="I634" s="4"/>
      <c r="J634" s="4"/>
      <c r="N634" s="4"/>
      <c r="O634" s="4"/>
      <c r="P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8:28" ht="15.75" customHeight="1" x14ac:dyDescent="0.2">
      <c r="H635" s="4"/>
      <c r="I635" s="4"/>
      <c r="J635" s="4"/>
      <c r="N635" s="4"/>
      <c r="O635" s="4"/>
      <c r="P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8:28" ht="15.75" customHeight="1" x14ac:dyDescent="0.2">
      <c r="H636" s="4"/>
      <c r="I636" s="4"/>
      <c r="J636" s="4"/>
      <c r="N636" s="4"/>
      <c r="O636" s="4"/>
      <c r="P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8:28" ht="15.75" customHeight="1" x14ac:dyDescent="0.2">
      <c r="H637" s="4"/>
      <c r="I637" s="4"/>
      <c r="J637" s="4"/>
      <c r="N637" s="4"/>
      <c r="O637" s="4"/>
      <c r="P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8:28" ht="15.75" customHeight="1" x14ac:dyDescent="0.2">
      <c r="H638" s="4"/>
      <c r="I638" s="4"/>
      <c r="J638" s="4"/>
      <c r="N638" s="4"/>
      <c r="O638" s="4"/>
      <c r="P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8:28" ht="15.75" customHeight="1" x14ac:dyDescent="0.2">
      <c r="H639" s="4"/>
      <c r="I639" s="4"/>
      <c r="J639" s="4"/>
      <c r="N639" s="4"/>
      <c r="O639" s="4"/>
      <c r="P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8:28" ht="15.75" customHeight="1" x14ac:dyDescent="0.2">
      <c r="H640" s="4"/>
      <c r="I640" s="4"/>
      <c r="J640" s="4"/>
      <c r="N640" s="4"/>
      <c r="O640" s="4"/>
      <c r="P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8:28" ht="15.75" customHeight="1" x14ac:dyDescent="0.2">
      <c r="H641" s="4"/>
      <c r="I641" s="4"/>
      <c r="J641" s="4"/>
      <c r="N641" s="4"/>
      <c r="O641" s="4"/>
      <c r="P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8:28" ht="15.75" customHeight="1" x14ac:dyDescent="0.2">
      <c r="H642" s="4"/>
      <c r="I642" s="4"/>
      <c r="J642" s="4"/>
      <c r="N642" s="4"/>
      <c r="O642" s="4"/>
      <c r="P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8:28" ht="15.75" customHeight="1" x14ac:dyDescent="0.2">
      <c r="H643" s="4"/>
      <c r="I643" s="4"/>
      <c r="J643" s="4"/>
      <c r="N643" s="4"/>
      <c r="O643" s="4"/>
      <c r="P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8:28" ht="15.75" customHeight="1" x14ac:dyDescent="0.2">
      <c r="H644" s="4"/>
      <c r="I644" s="4"/>
      <c r="J644" s="4"/>
      <c r="N644" s="4"/>
      <c r="O644" s="4"/>
      <c r="P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8:28" ht="15.75" customHeight="1" x14ac:dyDescent="0.2">
      <c r="H645" s="4"/>
      <c r="I645" s="4"/>
      <c r="J645" s="4"/>
      <c r="N645" s="4"/>
      <c r="O645" s="4"/>
      <c r="P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8:28" ht="15.75" customHeight="1" x14ac:dyDescent="0.2">
      <c r="H646" s="4"/>
      <c r="I646" s="4"/>
      <c r="J646" s="4"/>
      <c r="N646" s="4"/>
      <c r="O646" s="4"/>
      <c r="P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8:28" ht="15.75" customHeight="1" x14ac:dyDescent="0.2">
      <c r="H647" s="4"/>
      <c r="I647" s="4"/>
      <c r="J647" s="4"/>
      <c r="N647" s="4"/>
      <c r="O647" s="4"/>
      <c r="P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8:28" ht="15.75" customHeight="1" x14ac:dyDescent="0.2">
      <c r="H648" s="4"/>
      <c r="I648" s="4"/>
      <c r="J648" s="4"/>
      <c r="N648" s="4"/>
      <c r="O648" s="4"/>
      <c r="P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8:28" ht="15.75" customHeight="1" x14ac:dyDescent="0.2">
      <c r="H649" s="4"/>
      <c r="I649" s="4"/>
      <c r="J649" s="4"/>
      <c r="N649" s="4"/>
      <c r="O649" s="4"/>
      <c r="P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8:28" ht="15.75" customHeight="1" x14ac:dyDescent="0.2">
      <c r="H650" s="4"/>
      <c r="I650" s="4"/>
      <c r="J650" s="4"/>
      <c r="N650" s="4"/>
      <c r="O650" s="4"/>
      <c r="P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8:28" ht="15.75" customHeight="1" x14ac:dyDescent="0.2">
      <c r="H651" s="4"/>
      <c r="I651" s="4"/>
      <c r="J651" s="4"/>
      <c r="N651" s="4"/>
      <c r="O651" s="4"/>
      <c r="P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8:28" ht="15.75" customHeight="1" x14ac:dyDescent="0.2">
      <c r="H652" s="4"/>
      <c r="I652" s="4"/>
      <c r="J652" s="4"/>
      <c r="N652" s="4"/>
      <c r="O652" s="4"/>
      <c r="P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8:28" ht="15.75" customHeight="1" x14ac:dyDescent="0.2">
      <c r="H653" s="4"/>
      <c r="I653" s="4"/>
      <c r="J653" s="4"/>
      <c r="N653" s="4"/>
      <c r="O653" s="4"/>
      <c r="P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8:28" ht="15.75" customHeight="1" x14ac:dyDescent="0.2">
      <c r="H654" s="4"/>
      <c r="I654" s="4"/>
      <c r="J654" s="4"/>
      <c r="N654" s="4"/>
      <c r="O654" s="4"/>
      <c r="P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8:28" ht="15.75" customHeight="1" x14ac:dyDescent="0.2">
      <c r="H655" s="4"/>
      <c r="I655" s="4"/>
      <c r="J655" s="4"/>
      <c r="N655" s="4"/>
      <c r="O655" s="4"/>
      <c r="P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8:28" ht="15.75" customHeight="1" x14ac:dyDescent="0.2">
      <c r="H656" s="4"/>
      <c r="I656" s="4"/>
      <c r="J656" s="4"/>
      <c r="N656" s="4"/>
      <c r="O656" s="4"/>
      <c r="P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8:28" ht="15.75" customHeight="1" x14ac:dyDescent="0.2">
      <c r="H657" s="4"/>
      <c r="I657" s="4"/>
      <c r="J657" s="4"/>
      <c r="N657" s="4"/>
      <c r="O657" s="4"/>
      <c r="P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8:28" ht="15.75" customHeight="1" x14ac:dyDescent="0.2">
      <c r="H658" s="4"/>
      <c r="I658" s="4"/>
      <c r="J658" s="4"/>
      <c r="N658" s="4"/>
      <c r="O658" s="4"/>
      <c r="P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8:28" ht="15.75" customHeight="1" x14ac:dyDescent="0.2">
      <c r="H659" s="4"/>
      <c r="I659" s="4"/>
      <c r="J659" s="4"/>
      <c r="N659" s="4"/>
      <c r="O659" s="4"/>
      <c r="P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8:28" ht="15.75" customHeight="1" x14ac:dyDescent="0.2">
      <c r="H660" s="4"/>
      <c r="I660" s="4"/>
      <c r="J660" s="4"/>
      <c r="N660" s="4"/>
      <c r="O660" s="4"/>
      <c r="P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8:28" ht="15.75" customHeight="1" x14ac:dyDescent="0.2">
      <c r="H661" s="4"/>
      <c r="I661" s="4"/>
      <c r="J661" s="4"/>
      <c r="N661" s="4"/>
      <c r="O661" s="4"/>
      <c r="P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8:28" ht="15.75" customHeight="1" x14ac:dyDescent="0.2">
      <c r="H662" s="4"/>
      <c r="I662" s="4"/>
      <c r="J662" s="4"/>
      <c r="N662" s="4"/>
      <c r="O662" s="4"/>
      <c r="P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8:28" ht="15.75" customHeight="1" x14ac:dyDescent="0.2">
      <c r="H663" s="4"/>
      <c r="I663" s="4"/>
      <c r="J663" s="4"/>
      <c r="N663" s="4"/>
      <c r="O663" s="4"/>
      <c r="P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8:28" ht="15.75" customHeight="1" x14ac:dyDescent="0.2">
      <c r="H664" s="4"/>
      <c r="I664" s="4"/>
      <c r="J664" s="4"/>
      <c r="N664" s="4"/>
      <c r="O664" s="4"/>
      <c r="P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8:28" ht="15.75" customHeight="1" x14ac:dyDescent="0.2">
      <c r="H665" s="4"/>
      <c r="I665" s="4"/>
      <c r="J665" s="4"/>
      <c r="N665" s="4"/>
      <c r="O665" s="4"/>
      <c r="P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8:28" ht="15.75" customHeight="1" x14ac:dyDescent="0.2">
      <c r="H666" s="4"/>
      <c r="I666" s="4"/>
      <c r="J666" s="4"/>
      <c r="N666" s="4"/>
      <c r="O666" s="4"/>
      <c r="P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8:28" ht="15.75" customHeight="1" x14ac:dyDescent="0.2">
      <c r="H667" s="4"/>
      <c r="I667" s="4"/>
      <c r="J667" s="4"/>
      <c r="N667" s="4"/>
      <c r="O667" s="4"/>
      <c r="P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8:28" ht="15.75" customHeight="1" x14ac:dyDescent="0.2">
      <c r="H668" s="4"/>
      <c r="I668" s="4"/>
      <c r="J668" s="4"/>
      <c r="N668" s="4"/>
      <c r="O668" s="4"/>
      <c r="P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8:28" ht="15.75" customHeight="1" x14ac:dyDescent="0.2">
      <c r="H669" s="4"/>
      <c r="I669" s="4"/>
      <c r="J669" s="4"/>
      <c r="N669" s="4"/>
      <c r="O669" s="4"/>
      <c r="P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8:28" ht="15.75" customHeight="1" x14ac:dyDescent="0.2">
      <c r="H670" s="4"/>
      <c r="I670" s="4"/>
      <c r="J670" s="4"/>
      <c r="N670" s="4"/>
      <c r="O670" s="4"/>
      <c r="P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8:28" ht="15.75" customHeight="1" x14ac:dyDescent="0.2">
      <c r="H671" s="4"/>
      <c r="I671" s="4"/>
      <c r="J671" s="4"/>
      <c r="N671" s="4"/>
      <c r="O671" s="4"/>
      <c r="P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8:28" ht="15.75" customHeight="1" x14ac:dyDescent="0.2">
      <c r="H672" s="4"/>
      <c r="I672" s="4"/>
      <c r="J672" s="4"/>
      <c r="N672" s="4"/>
      <c r="O672" s="4"/>
      <c r="P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8:28" ht="15.75" customHeight="1" x14ac:dyDescent="0.2">
      <c r="H673" s="4"/>
      <c r="I673" s="4"/>
      <c r="J673" s="4"/>
      <c r="N673" s="4"/>
      <c r="O673" s="4"/>
      <c r="P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8:28" ht="15.75" customHeight="1" x14ac:dyDescent="0.2">
      <c r="H674" s="4"/>
      <c r="I674" s="4"/>
      <c r="J674" s="4"/>
      <c r="N674" s="4"/>
      <c r="O674" s="4"/>
      <c r="P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8:28" ht="15.75" customHeight="1" x14ac:dyDescent="0.2">
      <c r="H675" s="4"/>
      <c r="I675" s="4"/>
      <c r="J675" s="4"/>
      <c r="N675" s="4"/>
      <c r="O675" s="4"/>
      <c r="P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8:28" ht="15.75" customHeight="1" x14ac:dyDescent="0.2">
      <c r="H676" s="4"/>
      <c r="I676" s="4"/>
      <c r="J676" s="4"/>
      <c r="N676" s="4"/>
      <c r="O676" s="4"/>
      <c r="P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8:28" ht="15.75" customHeight="1" x14ac:dyDescent="0.2">
      <c r="H677" s="4"/>
      <c r="I677" s="4"/>
      <c r="J677" s="4"/>
      <c r="N677" s="4"/>
      <c r="O677" s="4"/>
      <c r="P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8:28" ht="15.75" customHeight="1" x14ac:dyDescent="0.2">
      <c r="H678" s="4"/>
      <c r="I678" s="4"/>
      <c r="J678" s="4"/>
      <c r="N678" s="4"/>
      <c r="O678" s="4"/>
      <c r="P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8:28" ht="15.75" customHeight="1" x14ac:dyDescent="0.2">
      <c r="H679" s="4"/>
      <c r="I679" s="4"/>
      <c r="J679" s="4"/>
      <c r="N679" s="4"/>
      <c r="O679" s="4"/>
      <c r="P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8:28" ht="15.75" customHeight="1" x14ac:dyDescent="0.2">
      <c r="H680" s="4"/>
      <c r="I680" s="4"/>
      <c r="J680" s="4"/>
      <c r="N680" s="4"/>
      <c r="O680" s="4"/>
      <c r="P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8:28" ht="15.75" customHeight="1" x14ac:dyDescent="0.2">
      <c r="H681" s="4"/>
      <c r="I681" s="4"/>
      <c r="J681" s="4"/>
      <c r="N681" s="4"/>
      <c r="O681" s="4"/>
      <c r="P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8:28" ht="15.75" customHeight="1" x14ac:dyDescent="0.2">
      <c r="H682" s="4"/>
      <c r="I682" s="4"/>
      <c r="J682" s="4"/>
      <c r="N682" s="4"/>
      <c r="O682" s="4"/>
      <c r="P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8:28" ht="15.75" customHeight="1" x14ac:dyDescent="0.2">
      <c r="H683" s="4"/>
      <c r="I683" s="4"/>
      <c r="J683" s="4"/>
      <c r="N683" s="4"/>
      <c r="O683" s="4"/>
      <c r="P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8:28" ht="15.75" customHeight="1" x14ac:dyDescent="0.2">
      <c r="H684" s="4"/>
      <c r="I684" s="4"/>
      <c r="J684" s="4"/>
      <c r="N684" s="4"/>
      <c r="O684" s="4"/>
      <c r="P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8:28" ht="15.75" customHeight="1" x14ac:dyDescent="0.2">
      <c r="H685" s="4"/>
      <c r="I685" s="4"/>
      <c r="J685" s="4"/>
      <c r="N685" s="4"/>
      <c r="O685" s="4"/>
      <c r="P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8:28" ht="15.75" customHeight="1" x14ac:dyDescent="0.2">
      <c r="H686" s="4"/>
      <c r="I686" s="4"/>
      <c r="J686" s="4"/>
      <c r="N686" s="4"/>
      <c r="O686" s="4"/>
      <c r="P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8:28" ht="15.75" customHeight="1" x14ac:dyDescent="0.2">
      <c r="H687" s="4"/>
      <c r="I687" s="4"/>
      <c r="J687" s="4"/>
      <c r="N687" s="4"/>
      <c r="O687" s="4"/>
      <c r="P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8:28" ht="15.75" customHeight="1" x14ac:dyDescent="0.2">
      <c r="H688" s="4"/>
      <c r="I688" s="4"/>
      <c r="J688" s="4"/>
      <c r="N688" s="4"/>
      <c r="O688" s="4"/>
      <c r="P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8:28" ht="15.75" customHeight="1" x14ac:dyDescent="0.2">
      <c r="H689" s="4"/>
      <c r="I689" s="4"/>
      <c r="J689" s="4"/>
      <c r="N689" s="4"/>
      <c r="O689" s="4"/>
      <c r="P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8:28" ht="15.75" customHeight="1" x14ac:dyDescent="0.2">
      <c r="H690" s="4"/>
      <c r="I690" s="4"/>
      <c r="J690" s="4"/>
      <c r="N690" s="4"/>
      <c r="O690" s="4"/>
      <c r="P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8:28" ht="15.75" customHeight="1" x14ac:dyDescent="0.2">
      <c r="H691" s="4"/>
      <c r="I691" s="4"/>
      <c r="J691" s="4"/>
      <c r="N691" s="4"/>
      <c r="O691" s="4"/>
      <c r="P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8:28" ht="15.75" customHeight="1" x14ac:dyDescent="0.2">
      <c r="H692" s="4"/>
      <c r="I692" s="4"/>
      <c r="J692" s="4"/>
      <c r="N692" s="4"/>
      <c r="O692" s="4"/>
      <c r="P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8:28" ht="15.75" customHeight="1" x14ac:dyDescent="0.2">
      <c r="H693" s="4"/>
      <c r="I693" s="4"/>
      <c r="J693" s="4"/>
      <c r="N693" s="4"/>
      <c r="O693" s="4"/>
      <c r="P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8:28" ht="15.75" customHeight="1" x14ac:dyDescent="0.2">
      <c r="H694" s="4"/>
      <c r="I694" s="4"/>
      <c r="J694" s="4"/>
      <c r="N694" s="4"/>
      <c r="O694" s="4"/>
      <c r="P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8:28" ht="15.75" customHeight="1" x14ac:dyDescent="0.2">
      <c r="H695" s="4"/>
      <c r="I695" s="4"/>
      <c r="J695" s="4"/>
      <c r="N695" s="4"/>
      <c r="O695" s="4"/>
      <c r="P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8:28" ht="15.75" customHeight="1" x14ac:dyDescent="0.2">
      <c r="H696" s="4"/>
      <c r="I696" s="4"/>
      <c r="J696" s="4"/>
      <c r="N696" s="4"/>
      <c r="O696" s="4"/>
      <c r="P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8:28" ht="15.75" customHeight="1" x14ac:dyDescent="0.2">
      <c r="H697" s="4"/>
      <c r="I697" s="4"/>
      <c r="J697" s="4"/>
      <c r="N697" s="4"/>
      <c r="O697" s="4"/>
      <c r="P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8:28" ht="15.75" customHeight="1" x14ac:dyDescent="0.2">
      <c r="H698" s="4"/>
      <c r="I698" s="4"/>
      <c r="J698" s="4"/>
      <c r="N698" s="4"/>
      <c r="O698" s="4"/>
      <c r="P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8:28" ht="15.75" customHeight="1" x14ac:dyDescent="0.2">
      <c r="H699" s="4"/>
      <c r="I699" s="4"/>
      <c r="J699" s="4"/>
      <c r="N699" s="4"/>
      <c r="O699" s="4"/>
      <c r="P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8:28" ht="15.75" customHeight="1" x14ac:dyDescent="0.2">
      <c r="H700" s="4"/>
      <c r="I700" s="4"/>
      <c r="J700" s="4"/>
      <c r="N700" s="4"/>
      <c r="O700" s="4"/>
      <c r="P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8:28" ht="15.75" customHeight="1" x14ac:dyDescent="0.2">
      <c r="H701" s="4"/>
      <c r="I701" s="4"/>
      <c r="J701" s="4"/>
      <c r="N701" s="4"/>
      <c r="O701" s="4"/>
      <c r="P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8:28" ht="15.75" customHeight="1" x14ac:dyDescent="0.2">
      <c r="H702" s="4"/>
      <c r="I702" s="4"/>
      <c r="J702" s="4"/>
      <c r="N702" s="4"/>
      <c r="O702" s="4"/>
      <c r="P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8:28" ht="15.75" customHeight="1" x14ac:dyDescent="0.2">
      <c r="H703" s="4"/>
      <c r="I703" s="4"/>
      <c r="J703" s="4"/>
      <c r="N703" s="4"/>
      <c r="O703" s="4"/>
      <c r="P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8:28" ht="15.75" customHeight="1" x14ac:dyDescent="0.2">
      <c r="H704" s="4"/>
      <c r="I704" s="4"/>
      <c r="J704" s="4"/>
      <c r="N704" s="4"/>
      <c r="O704" s="4"/>
      <c r="P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8:28" ht="15.75" customHeight="1" x14ac:dyDescent="0.2">
      <c r="H705" s="4"/>
      <c r="I705" s="4"/>
      <c r="J705" s="4"/>
      <c r="N705" s="4"/>
      <c r="O705" s="4"/>
      <c r="P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8:28" ht="15.75" customHeight="1" x14ac:dyDescent="0.2">
      <c r="H706" s="4"/>
      <c r="I706" s="4"/>
      <c r="J706" s="4"/>
      <c r="N706" s="4"/>
      <c r="O706" s="4"/>
      <c r="P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8:28" ht="15.75" customHeight="1" x14ac:dyDescent="0.2">
      <c r="H707" s="4"/>
      <c r="I707" s="4"/>
      <c r="J707" s="4"/>
      <c r="N707" s="4"/>
      <c r="O707" s="4"/>
      <c r="P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8:28" ht="15.75" customHeight="1" x14ac:dyDescent="0.2">
      <c r="H708" s="4"/>
      <c r="I708" s="4"/>
      <c r="J708" s="4"/>
      <c r="N708" s="4"/>
      <c r="O708" s="4"/>
      <c r="P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8:28" ht="15.75" customHeight="1" x14ac:dyDescent="0.2">
      <c r="H709" s="4"/>
      <c r="I709" s="4"/>
      <c r="J709" s="4"/>
      <c r="N709" s="4"/>
      <c r="O709" s="4"/>
      <c r="P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8:28" ht="15.75" customHeight="1" x14ac:dyDescent="0.2">
      <c r="H710" s="4"/>
      <c r="I710" s="4"/>
      <c r="J710" s="4"/>
      <c r="N710" s="4"/>
      <c r="O710" s="4"/>
      <c r="P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8:28" ht="15.75" customHeight="1" x14ac:dyDescent="0.2">
      <c r="H711" s="4"/>
      <c r="I711" s="4"/>
      <c r="J711" s="4"/>
      <c r="N711" s="4"/>
      <c r="O711" s="4"/>
      <c r="P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8:28" ht="15.75" customHeight="1" x14ac:dyDescent="0.2">
      <c r="H712" s="4"/>
      <c r="I712" s="4"/>
      <c r="J712" s="4"/>
      <c r="N712" s="4"/>
      <c r="O712" s="4"/>
      <c r="P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8:28" ht="15.75" customHeight="1" x14ac:dyDescent="0.2">
      <c r="H713" s="4"/>
      <c r="I713" s="4"/>
      <c r="J713" s="4"/>
      <c r="N713" s="4"/>
      <c r="O713" s="4"/>
      <c r="P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8:28" ht="15.75" customHeight="1" x14ac:dyDescent="0.2">
      <c r="H714" s="4"/>
      <c r="I714" s="4"/>
      <c r="J714" s="4"/>
      <c r="N714" s="4"/>
      <c r="O714" s="4"/>
      <c r="P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8:28" ht="15.75" customHeight="1" x14ac:dyDescent="0.2">
      <c r="H715" s="4"/>
      <c r="I715" s="4"/>
      <c r="J715" s="4"/>
      <c r="N715" s="4"/>
      <c r="O715" s="4"/>
      <c r="P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8:28" ht="15.75" customHeight="1" x14ac:dyDescent="0.2">
      <c r="H716" s="4"/>
      <c r="I716" s="4"/>
      <c r="J716" s="4"/>
      <c r="N716" s="4"/>
      <c r="O716" s="4"/>
      <c r="P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8:28" ht="15.75" customHeight="1" x14ac:dyDescent="0.2">
      <c r="H717" s="4"/>
      <c r="I717" s="4"/>
      <c r="J717" s="4"/>
      <c r="N717" s="4"/>
      <c r="O717" s="4"/>
      <c r="P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8:28" ht="15.75" customHeight="1" x14ac:dyDescent="0.2">
      <c r="H718" s="4"/>
      <c r="I718" s="4"/>
      <c r="J718" s="4"/>
      <c r="N718" s="4"/>
      <c r="O718" s="4"/>
      <c r="P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8:28" ht="15.75" customHeight="1" x14ac:dyDescent="0.2">
      <c r="H719" s="4"/>
      <c r="I719" s="4"/>
      <c r="J719" s="4"/>
      <c r="N719" s="4"/>
      <c r="O719" s="4"/>
      <c r="P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8:28" ht="15.75" customHeight="1" x14ac:dyDescent="0.2">
      <c r="H720" s="4"/>
      <c r="I720" s="4"/>
      <c r="J720" s="4"/>
      <c r="N720" s="4"/>
      <c r="O720" s="4"/>
      <c r="P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8:28" ht="15.75" customHeight="1" x14ac:dyDescent="0.2">
      <c r="H721" s="4"/>
      <c r="I721" s="4"/>
      <c r="J721" s="4"/>
      <c r="N721" s="4"/>
      <c r="O721" s="4"/>
      <c r="P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8:28" ht="15.75" customHeight="1" x14ac:dyDescent="0.2">
      <c r="H722" s="4"/>
      <c r="I722" s="4"/>
      <c r="J722" s="4"/>
      <c r="N722" s="4"/>
      <c r="O722" s="4"/>
      <c r="P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8:28" ht="15.75" customHeight="1" x14ac:dyDescent="0.2">
      <c r="H723" s="4"/>
      <c r="I723" s="4"/>
      <c r="J723" s="4"/>
      <c r="N723" s="4"/>
      <c r="O723" s="4"/>
      <c r="P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8:28" ht="15.75" customHeight="1" x14ac:dyDescent="0.2">
      <c r="H724" s="4"/>
      <c r="I724" s="4"/>
      <c r="J724" s="4"/>
      <c r="N724" s="4"/>
      <c r="O724" s="4"/>
      <c r="P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8:28" ht="15.75" customHeight="1" x14ac:dyDescent="0.2">
      <c r="H725" s="4"/>
      <c r="I725" s="4"/>
      <c r="J725" s="4"/>
      <c r="N725" s="4"/>
      <c r="O725" s="4"/>
      <c r="P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8:28" ht="15.75" customHeight="1" x14ac:dyDescent="0.2">
      <c r="H726" s="4"/>
      <c r="I726" s="4"/>
      <c r="J726" s="4"/>
      <c r="N726" s="4"/>
      <c r="O726" s="4"/>
      <c r="P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8:28" ht="15.75" customHeight="1" x14ac:dyDescent="0.2">
      <c r="H727" s="4"/>
      <c r="I727" s="4"/>
      <c r="J727" s="4"/>
      <c r="N727" s="4"/>
      <c r="O727" s="4"/>
      <c r="P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8:28" ht="15.75" customHeight="1" x14ac:dyDescent="0.2">
      <c r="H728" s="4"/>
      <c r="I728" s="4"/>
      <c r="J728" s="4"/>
      <c r="N728" s="4"/>
      <c r="O728" s="4"/>
      <c r="P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8:28" ht="15.75" customHeight="1" x14ac:dyDescent="0.2">
      <c r="H729" s="4"/>
      <c r="I729" s="4"/>
      <c r="J729" s="4"/>
      <c r="N729" s="4"/>
      <c r="O729" s="4"/>
      <c r="P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8:28" ht="15.75" customHeight="1" x14ac:dyDescent="0.2">
      <c r="H730" s="4"/>
      <c r="I730" s="4"/>
      <c r="J730" s="4"/>
      <c r="N730" s="4"/>
      <c r="O730" s="4"/>
      <c r="P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8:28" ht="15.75" customHeight="1" x14ac:dyDescent="0.2">
      <c r="H731" s="4"/>
      <c r="I731" s="4"/>
      <c r="J731" s="4"/>
      <c r="N731" s="4"/>
      <c r="O731" s="4"/>
      <c r="P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8:28" ht="15.75" customHeight="1" x14ac:dyDescent="0.2">
      <c r="H732" s="4"/>
      <c r="I732" s="4"/>
      <c r="J732" s="4"/>
      <c r="N732" s="4"/>
      <c r="O732" s="4"/>
      <c r="P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8:28" ht="15.75" customHeight="1" x14ac:dyDescent="0.2">
      <c r="H733" s="4"/>
      <c r="I733" s="4"/>
      <c r="J733" s="4"/>
      <c r="N733" s="4"/>
      <c r="O733" s="4"/>
      <c r="P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8:28" ht="15.75" customHeight="1" x14ac:dyDescent="0.2">
      <c r="H734" s="4"/>
      <c r="I734" s="4"/>
      <c r="J734" s="4"/>
      <c r="N734" s="4"/>
      <c r="O734" s="4"/>
      <c r="P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8:28" ht="15.75" customHeight="1" x14ac:dyDescent="0.2">
      <c r="H735" s="4"/>
      <c r="I735" s="4"/>
      <c r="J735" s="4"/>
      <c r="N735" s="4"/>
      <c r="O735" s="4"/>
      <c r="P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8:28" ht="15.75" customHeight="1" x14ac:dyDescent="0.2">
      <c r="H736" s="4"/>
      <c r="I736" s="4"/>
      <c r="J736" s="4"/>
      <c r="N736" s="4"/>
      <c r="O736" s="4"/>
      <c r="P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8:28" ht="15.75" customHeight="1" x14ac:dyDescent="0.2">
      <c r="H737" s="4"/>
      <c r="I737" s="4"/>
      <c r="J737" s="4"/>
      <c r="N737" s="4"/>
      <c r="O737" s="4"/>
      <c r="P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8:28" ht="15.75" customHeight="1" x14ac:dyDescent="0.2">
      <c r="H738" s="4"/>
      <c r="I738" s="4"/>
      <c r="J738" s="4"/>
      <c r="N738" s="4"/>
      <c r="O738" s="4"/>
      <c r="P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8:28" ht="15.75" customHeight="1" x14ac:dyDescent="0.2">
      <c r="H739" s="4"/>
      <c r="I739" s="4"/>
      <c r="J739" s="4"/>
      <c r="N739" s="4"/>
      <c r="O739" s="4"/>
      <c r="P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8:28" ht="15.75" customHeight="1" x14ac:dyDescent="0.2">
      <c r="H740" s="4"/>
      <c r="I740" s="4"/>
      <c r="J740" s="4"/>
      <c r="N740" s="4"/>
      <c r="O740" s="4"/>
      <c r="P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8:28" ht="15.75" customHeight="1" x14ac:dyDescent="0.2">
      <c r="H741" s="4"/>
      <c r="I741" s="4"/>
      <c r="J741" s="4"/>
      <c r="N741" s="4"/>
      <c r="O741" s="4"/>
      <c r="P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8:28" ht="15.75" customHeight="1" x14ac:dyDescent="0.2">
      <c r="H742" s="4"/>
      <c r="I742" s="4"/>
      <c r="J742" s="4"/>
      <c r="N742" s="4"/>
      <c r="O742" s="4"/>
      <c r="P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8:28" ht="15.75" customHeight="1" x14ac:dyDescent="0.2">
      <c r="H743" s="4"/>
      <c r="I743" s="4"/>
      <c r="J743" s="4"/>
      <c r="N743" s="4"/>
      <c r="O743" s="4"/>
      <c r="P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8:28" ht="15.75" customHeight="1" x14ac:dyDescent="0.2">
      <c r="H744" s="4"/>
      <c r="I744" s="4"/>
      <c r="J744" s="4"/>
      <c r="N744" s="4"/>
      <c r="O744" s="4"/>
      <c r="P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8:28" ht="15.75" customHeight="1" x14ac:dyDescent="0.2">
      <c r="H745" s="4"/>
      <c r="I745" s="4"/>
      <c r="J745" s="4"/>
      <c r="N745" s="4"/>
      <c r="O745" s="4"/>
      <c r="P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8:28" ht="15.75" customHeight="1" x14ac:dyDescent="0.2">
      <c r="H746" s="4"/>
      <c r="I746" s="4"/>
      <c r="J746" s="4"/>
      <c r="N746" s="4"/>
      <c r="O746" s="4"/>
      <c r="P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8:28" ht="15.75" customHeight="1" x14ac:dyDescent="0.2">
      <c r="H747" s="4"/>
      <c r="I747" s="4"/>
      <c r="J747" s="4"/>
      <c r="N747" s="4"/>
      <c r="O747" s="4"/>
      <c r="P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8:28" ht="15.75" customHeight="1" x14ac:dyDescent="0.2">
      <c r="H748" s="4"/>
      <c r="I748" s="4"/>
      <c r="J748" s="4"/>
      <c r="N748" s="4"/>
      <c r="O748" s="4"/>
      <c r="P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8:28" ht="15.75" customHeight="1" x14ac:dyDescent="0.2">
      <c r="H749" s="4"/>
      <c r="I749" s="4"/>
      <c r="J749" s="4"/>
      <c r="N749" s="4"/>
      <c r="O749" s="4"/>
      <c r="P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8:28" ht="15.75" customHeight="1" x14ac:dyDescent="0.2">
      <c r="H750" s="4"/>
      <c r="I750" s="4"/>
      <c r="J750" s="4"/>
      <c r="N750" s="4"/>
      <c r="O750" s="4"/>
      <c r="P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8:28" ht="15.75" customHeight="1" x14ac:dyDescent="0.2">
      <c r="H751" s="4"/>
      <c r="I751" s="4"/>
      <c r="J751" s="4"/>
      <c r="N751" s="4"/>
      <c r="O751" s="4"/>
      <c r="P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8:28" ht="15.75" customHeight="1" x14ac:dyDescent="0.2">
      <c r="H752" s="4"/>
      <c r="I752" s="4"/>
      <c r="J752" s="4"/>
      <c r="N752" s="4"/>
      <c r="O752" s="4"/>
      <c r="P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8:28" ht="15.75" customHeight="1" x14ac:dyDescent="0.2">
      <c r="H753" s="4"/>
      <c r="I753" s="4"/>
      <c r="J753" s="4"/>
      <c r="N753" s="4"/>
      <c r="O753" s="4"/>
      <c r="P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8:28" ht="15.75" customHeight="1" x14ac:dyDescent="0.2">
      <c r="H754" s="4"/>
      <c r="I754" s="4"/>
      <c r="J754" s="4"/>
      <c r="N754" s="4"/>
      <c r="O754" s="4"/>
      <c r="P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8:28" ht="15.75" customHeight="1" x14ac:dyDescent="0.2">
      <c r="H755" s="4"/>
      <c r="I755" s="4"/>
      <c r="J755" s="4"/>
      <c r="N755" s="4"/>
      <c r="O755" s="4"/>
      <c r="P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8:28" ht="15.75" customHeight="1" x14ac:dyDescent="0.2">
      <c r="H756" s="4"/>
      <c r="I756" s="4"/>
      <c r="J756" s="4"/>
      <c r="N756" s="4"/>
      <c r="O756" s="4"/>
      <c r="P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8:28" ht="15.75" customHeight="1" x14ac:dyDescent="0.2">
      <c r="H757" s="4"/>
      <c r="I757" s="4"/>
      <c r="J757" s="4"/>
      <c r="N757" s="4"/>
      <c r="O757" s="4"/>
      <c r="P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8:28" ht="15.75" customHeight="1" x14ac:dyDescent="0.2">
      <c r="H758" s="4"/>
      <c r="I758" s="4"/>
      <c r="J758" s="4"/>
      <c r="N758" s="4"/>
      <c r="O758" s="4"/>
      <c r="P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8:28" ht="15.75" customHeight="1" x14ac:dyDescent="0.2">
      <c r="H759" s="4"/>
      <c r="I759" s="4"/>
      <c r="J759" s="4"/>
      <c r="N759" s="4"/>
      <c r="O759" s="4"/>
      <c r="P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8:28" ht="15.75" customHeight="1" x14ac:dyDescent="0.2">
      <c r="H760" s="4"/>
      <c r="I760" s="4"/>
      <c r="J760" s="4"/>
      <c r="N760" s="4"/>
      <c r="O760" s="4"/>
      <c r="P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8:28" ht="15.75" customHeight="1" x14ac:dyDescent="0.2">
      <c r="H761" s="4"/>
      <c r="I761" s="4"/>
      <c r="J761" s="4"/>
      <c r="N761" s="4"/>
      <c r="O761" s="4"/>
      <c r="P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8:28" ht="15.75" customHeight="1" x14ac:dyDescent="0.2">
      <c r="H762" s="4"/>
      <c r="I762" s="4"/>
      <c r="J762" s="4"/>
      <c r="N762" s="4"/>
      <c r="O762" s="4"/>
      <c r="P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8:28" ht="15.75" customHeight="1" x14ac:dyDescent="0.2">
      <c r="H763" s="4"/>
      <c r="I763" s="4"/>
      <c r="J763" s="4"/>
      <c r="N763" s="4"/>
      <c r="O763" s="4"/>
      <c r="P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8:28" ht="15.75" customHeight="1" x14ac:dyDescent="0.2">
      <c r="H764" s="4"/>
      <c r="I764" s="4"/>
      <c r="J764" s="4"/>
      <c r="N764" s="4"/>
      <c r="O764" s="4"/>
      <c r="P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8:28" ht="15.75" customHeight="1" x14ac:dyDescent="0.2">
      <c r="H765" s="4"/>
      <c r="I765" s="4"/>
      <c r="J765" s="4"/>
      <c r="N765" s="4"/>
      <c r="O765" s="4"/>
      <c r="P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8:28" ht="15.75" customHeight="1" x14ac:dyDescent="0.2">
      <c r="H766" s="4"/>
      <c r="I766" s="4"/>
      <c r="J766" s="4"/>
      <c r="N766" s="4"/>
      <c r="O766" s="4"/>
      <c r="P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8:28" ht="15.75" customHeight="1" x14ac:dyDescent="0.2">
      <c r="H767" s="4"/>
      <c r="I767" s="4"/>
      <c r="J767" s="4"/>
      <c r="N767" s="4"/>
      <c r="O767" s="4"/>
      <c r="P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8:28" ht="15.75" customHeight="1" x14ac:dyDescent="0.2">
      <c r="H768" s="4"/>
      <c r="I768" s="4"/>
      <c r="J768" s="4"/>
      <c r="N768" s="4"/>
      <c r="O768" s="4"/>
      <c r="P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8:28" ht="15.75" customHeight="1" x14ac:dyDescent="0.2">
      <c r="H769" s="4"/>
      <c r="I769" s="4"/>
      <c r="J769" s="4"/>
      <c r="N769" s="4"/>
      <c r="O769" s="4"/>
      <c r="P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8:28" ht="15.75" customHeight="1" x14ac:dyDescent="0.2">
      <c r="H770" s="4"/>
      <c r="I770" s="4"/>
      <c r="J770" s="4"/>
      <c r="N770" s="4"/>
      <c r="O770" s="4"/>
      <c r="P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8:28" ht="15.75" customHeight="1" x14ac:dyDescent="0.2">
      <c r="H771" s="4"/>
      <c r="I771" s="4"/>
      <c r="J771" s="4"/>
      <c r="N771" s="4"/>
      <c r="O771" s="4"/>
      <c r="P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8:28" ht="15.75" customHeight="1" x14ac:dyDescent="0.2">
      <c r="H772" s="4"/>
      <c r="I772" s="4"/>
      <c r="J772" s="4"/>
      <c r="N772" s="4"/>
      <c r="O772" s="4"/>
      <c r="P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8:28" ht="15.75" customHeight="1" x14ac:dyDescent="0.2">
      <c r="H773" s="4"/>
      <c r="I773" s="4"/>
      <c r="J773" s="4"/>
      <c r="N773" s="4"/>
      <c r="O773" s="4"/>
      <c r="P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8:28" ht="15.75" customHeight="1" x14ac:dyDescent="0.2">
      <c r="H774" s="4"/>
      <c r="I774" s="4"/>
      <c r="J774" s="4"/>
      <c r="N774" s="4"/>
      <c r="O774" s="4"/>
      <c r="P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8:28" ht="15.75" customHeight="1" x14ac:dyDescent="0.2">
      <c r="H775" s="4"/>
      <c r="I775" s="4"/>
      <c r="J775" s="4"/>
      <c r="N775" s="4"/>
      <c r="O775" s="4"/>
      <c r="P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8:28" ht="15.75" customHeight="1" x14ac:dyDescent="0.2">
      <c r="H776" s="4"/>
      <c r="I776" s="4"/>
      <c r="J776" s="4"/>
      <c r="N776" s="4"/>
      <c r="O776" s="4"/>
      <c r="P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8:28" ht="15.75" customHeight="1" x14ac:dyDescent="0.2">
      <c r="H777" s="4"/>
      <c r="I777" s="4"/>
      <c r="J777" s="4"/>
      <c r="N777" s="4"/>
      <c r="O777" s="4"/>
      <c r="P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8:28" ht="15.75" customHeight="1" x14ac:dyDescent="0.2">
      <c r="H778" s="4"/>
      <c r="I778" s="4"/>
      <c r="J778" s="4"/>
      <c r="N778" s="4"/>
      <c r="O778" s="4"/>
      <c r="P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8:28" ht="15.75" customHeight="1" x14ac:dyDescent="0.2">
      <c r="H779" s="4"/>
      <c r="I779" s="4"/>
      <c r="J779" s="4"/>
      <c r="N779" s="4"/>
      <c r="O779" s="4"/>
      <c r="P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8:28" ht="15.75" customHeight="1" x14ac:dyDescent="0.2">
      <c r="H780" s="4"/>
      <c r="I780" s="4"/>
      <c r="J780" s="4"/>
      <c r="N780" s="4"/>
      <c r="O780" s="4"/>
      <c r="P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8:28" ht="15.75" customHeight="1" x14ac:dyDescent="0.2">
      <c r="H781" s="4"/>
      <c r="I781" s="4"/>
      <c r="J781" s="4"/>
      <c r="N781" s="4"/>
      <c r="O781" s="4"/>
      <c r="P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8:28" ht="15.75" customHeight="1" x14ac:dyDescent="0.2">
      <c r="H782" s="4"/>
      <c r="I782" s="4"/>
      <c r="J782" s="4"/>
      <c r="N782" s="4"/>
      <c r="O782" s="4"/>
      <c r="P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8:28" ht="15.75" customHeight="1" x14ac:dyDescent="0.2">
      <c r="H783" s="4"/>
      <c r="I783" s="4"/>
      <c r="J783" s="4"/>
      <c r="N783" s="4"/>
      <c r="O783" s="4"/>
      <c r="P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8:28" ht="15.75" customHeight="1" x14ac:dyDescent="0.2">
      <c r="H784" s="4"/>
      <c r="I784" s="4"/>
      <c r="J784" s="4"/>
      <c r="N784" s="4"/>
      <c r="O784" s="4"/>
      <c r="P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8:28" ht="15.75" customHeight="1" x14ac:dyDescent="0.2">
      <c r="H785" s="4"/>
      <c r="I785" s="4"/>
      <c r="J785" s="4"/>
      <c r="N785" s="4"/>
      <c r="O785" s="4"/>
      <c r="P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8:28" ht="15.75" customHeight="1" x14ac:dyDescent="0.2">
      <c r="H786" s="4"/>
      <c r="I786" s="4"/>
      <c r="J786" s="4"/>
      <c r="N786" s="4"/>
      <c r="O786" s="4"/>
      <c r="P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8:28" ht="15.75" customHeight="1" x14ac:dyDescent="0.2">
      <c r="H787" s="4"/>
      <c r="I787" s="4"/>
      <c r="J787" s="4"/>
      <c r="N787" s="4"/>
      <c r="O787" s="4"/>
      <c r="P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8:28" ht="15.75" customHeight="1" x14ac:dyDescent="0.2">
      <c r="H788" s="4"/>
      <c r="I788" s="4"/>
      <c r="J788" s="4"/>
      <c r="N788" s="4"/>
      <c r="O788" s="4"/>
      <c r="P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8:28" ht="15.75" customHeight="1" x14ac:dyDescent="0.2">
      <c r="H789" s="4"/>
      <c r="I789" s="4"/>
      <c r="J789" s="4"/>
      <c r="N789" s="4"/>
      <c r="O789" s="4"/>
      <c r="P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8:28" ht="15.75" customHeight="1" x14ac:dyDescent="0.2">
      <c r="H790" s="4"/>
      <c r="I790" s="4"/>
      <c r="J790" s="4"/>
      <c r="N790" s="4"/>
      <c r="O790" s="4"/>
      <c r="P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8:28" ht="15.75" customHeight="1" x14ac:dyDescent="0.2">
      <c r="H791" s="4"/>
      <c r="I791" s="4"/>
      <c r="J791" s="4"/>
      <c r="N791" s="4"/>
      <c r="O791" s="4"/>
      <c r="P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8:28" ht="15.75" customHeight="1" x14ac:dyDescent="0.2">
      <c r="H792" s="4"/>
      <c r="I792" s="4"/>
      <c r="J792" s="4"/>
      <c r="N792" s="4"/>
      <c r="O792" s="4"/>
      <c r="P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8:28" ht="15.75" customHeight="1" x14ac:dyDescent="0.2">
      <c r="H793" s="4"/>
      <c r="I793" s="4"/>
      <c r="J793" s="4"/>
      <c r="N793" s="4"/>
      <c r="O793" s="4"/>
      <c r="P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8:28" ht="15.75" customHeight="1" x14ac:dyDescent="0.2">
      <c r="H794" s="4"/>
      <c r="I794" s="4"/>
      <c r="J794" s="4"/>
      <c r="N794" s="4"/>
      <c r="O794" s="4"/>
      <c r="P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8:28" ht="15.75" customHeight="1" x14ac:dyDescent="0.2">
      <c r="H795" s="4"/>
      <c r="I795" s="4"/>
      <c r="J795" s="4"/>
      <c r="N795" s="4"/>
      <c r="O795" s="4"/>
      <c r="P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8:28" ht="15.75" customHeight="1" x14ac:dyDescent="0.2">
      <c r="H796" s="4"/>
      <c r="I796" s="4"/>
      <c r="J796" s="4"/>
      <c r="N796" s="4"/>
      <c r="O796" s="4"/>
      <c r="P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8:28" ht="15.75" customHeight="1" x14ac:dyDescent="0.2">
      <c r="H797" s="4"/>
      <c r="I797" s="4"/>
      <c r="J797" s="4"/>
      <c r="N797" s="4"/>
      <c r="O797" s="4"/>
      <c r="P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8:28" ht="15.75" customHeight="1" x14ac:dyDescent="0.2">
      <c r="H798" s="4"/>
      <c r="I798" s="4"/>
      <c r="J798" s="4"/>
      <c r="N798" s="4"/>
      <c r="O798" s="4"/>
      <c r="P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8:28" ht="15.75" customHeight="1" x14ac:dyDescent="0.2">
      <c r="H799" s="4"/>
      <c r="I799" s="4"/>
      <c r="J799" s="4"/>
      <c r="N799" s="4"/>
      <c r="O799" s="4"/>
      <c r="P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8:28" ht="15.75" customHeight="1" x14ac:dyDescent="0.2">
      <c r="H800" s="4"/>
      <c r="I800" s="4"/>
      <c r="J800" s="4"/>
      <c r="N800" s="4"/>
      <c r="O800" s="4"/>
      <c r="P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8:28" ht="15.75" customHeight="1" x14ac:dyDescent="0.2">
      <c r="H801" s="4"/>
      <c r="I801" s="4"/>
      <c r="J801" s="4"/>
      <c r="N801" s="4"/>
      <c r="O801" s="4"/>
      <c r="P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8:28" ht="15.75" customHeight="1" x14ac:dyDescent="0.2">
      <c r="H802" s="4"/>
      <c r="I802" s="4"/>
      <c r="J802" s="4"/>
      <c r="N802" s="4"/>
      <c r="O802" s="4"/>
      <c r="P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8:28" ht="15.75" customHeight="1" x14ac:dyDescent="0.2">
      <c r="H803" s="4"/>
      <c r="I803" s="4"/>
      <c r="J803" s="4"/>
      <c r="N803" s="4"/>
      <c r="O803" s="4"/>
      <c r="P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8:28" ht="15.75" customHeight="1" x14ac:dyDescent="0.2">
      <c r="H804" s="4"/>
      <c r="I804" s="4"/>
      <c r="J804" s="4"/>
      <c r="N804" s="4"/>
      <c r="O804" s="4"/>
      <c r="P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8:28" ht="15.75" customHeight="1" x14ac:dyDescent="0.2">
      <c r="H805" s="4"/>
      <c r="I805" s="4"/>
      <c r="J805" s="4"/>
      <c r="N805" s="4"/>
      <c r="O805" s="4"/>
      <c r="P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8:28" ht="15.75" customHeight="1" x14ac:dyDescent="0.2">
      <c r="H806" s="4"/>
      <c r="I806" s="4"/>
      <c r="J806" s="4"/>
      <c r="N806" s="4"/>
      <c r="O806" s="4"/>
      <c r="P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8:28" ht="15.75" customHeight="1" x14ac:dyDescent="0.2">
      <c r="H807" s="4"/>
      <c r="I807" s="4"/>
      <c r="J807" s="4"/>
      <c r="N807" s="4"/>
      <c r="O807" s="4"/>
      <c r="P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8:28" ht="15.75" customHeight="1" x14ac:dyDescent="0.2">
      <c r="H808" s="4"/>
      <c r="I808" s="4"/>
      <c r="J808" s="4"/>
      <c r="N808" s="4"/>
      <c r="O808" s="4"/>
      <c r="P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8:28" ht="15.75" customHeight="1" x14ac:dyDescent="0.2">
      <c r="H809" s="4"/>
      <c r="I809" s="4"/>
      <c r="J809" s="4"/>
      <c r="N809" s="4"/>
      <c r="O809" s="4"/>
      <c r="P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8:28" ht="15.75" customHeight="1" x14ac:dyDescent="0.2">
      <c r="H810" s="4"/>
      <c r="I810" s="4"/>
      <c r="J810" s="4"/>
      <c r="N810" s="4"/>
      <c r="O810" s="4"/>
      <c r="P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8:28" ht="15.75" customHeight="1" x14ac:dyDescent="0.2">
      <c r="H811" s="4"/>
      <c r="I811" s="4"/>
      <c r="J811" s="4"/>
      <c r="N811" s="4"/>
      <c r="O811" s="4"/>
      <c r="P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8:28" ht="15.75" customHeight="1" x14ac:dyDescent="0.2">
      <c r="H812" s="4"/>
      <c r="I812" s="4"/>
      <c r="J812" s="4"/>
      <c r="N812" s="4"/>
      <c r="O812" s="4"/>
      <c r="P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8:28" ht="15.75" customHeight="1" x14ac:dyDescent="0.2">
      <c r="H813" s="4"/>
      <c r="I813" s="4"/>
      <c r="J813" s="4"/>
      <c r="N813" s="4"/>
      <c r="O813" s="4"/>
      <c r="P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8:28" ht="15.75" customHeight="1" x14ac:dyDescent="0.2">
      <c r="H814" s="4"/>
      <c r="I814" s="4"/>
      <c r="J814" s="4"/>
      <c r="N814" s="4"/>
      <c r="O814" s="4"/>
      <c r="P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8:28" ht="15.75" customHeight="1" x14ac:dyDescent="0.2">
      <c r="H815" s="4"/>
      <c r="I815" s="4"/>
      <c r="J815" s="4"/>
      <c r="N815" s="4"/>
      <c r="O815" s="4"/>
      <c r="P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8:28" ht="15.75" customHeight="1" x14ac:dyDescent="0.2">
      <c r="H816" s="4"/>
      <c r="I816" s="4"/>
      <c r="J816" s="4"/>
      <c r="N816" s="4"/>
      <c r="O816" s="4"/>
      <c r="P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8:28" ht="15.75" customHeight="1" x14ac:dyDescent="0.2">
      <c r="H817" s="4"/>
      <c r="I817" s="4"/>
      <c r="J817" s="4"/>
      <c r="N817" s="4"/>
      <c r="O817" s="4"/>
      <c r="P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8:28" ht="15.75" customHeight="1" x14ac:dyDescent="0.2">
      <c r="H818" s="4"/>
      <c r="I818" s="4"/>
      <c r="J818" s="4"/>
      <c r="N818" s="4"/>
      <c r="O818" s="4"/>
      <c r="P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8:28" ht="15.75" customHeight="1" x14ac:dyDescent="0.2">
      <c r="H819" s="4"/>
      <c r="I819" s="4"/>
      <c r="J819" s="4"/>
      <c r="N819" s="4"/>
      <c r="O819" s="4"/>
      <c r="P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8:28" ht="15.75" customHeight="1" x14ac:dyDescent="0.2">
      <c r="H820" s="4"/>
      <c r="I820" s="4"/>
      <c r="J820" s="4"/>
      <c r="N820" s="4"/>
      <c r="O820" s="4"/>
      <c r="P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8:28" ht="15.75" customHeight="1" x14ac:dyDescent="0.2">
      <c r="H821" s="4"/>
      <c r="I821" s="4"/>
      <c r="J821" s="4"/>
      <c r="N821" s="4"/>
      <c r="O821" s="4"/>
      <c r="P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8:28" ht="15.75" customHeight="1" x14ac:dyDescent="0.2">
      <c r="H822" s="4"/>
      <c r="I822" s="4"/>
      <c r="J822" s="4"/>
      <c r="N822" s="4"/>
      <c r="O822" s="4"/>
      <c r="P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8:28" ht="15.75" customHeight="1" x14ac:dyDescent="0.2">
      <c r="H823" s="4"/>
      <c r="I823" s="4"/>
      <c r="J823" s="4"/>
      <c r="N823" s="4"/>
      <c r="O823" s="4"/>
      <c r="P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8:28" ht="15.75" customHeight="1" x14ac:dyDescent="0.2">
      <c r="H824" s="4"/>
      <c r="I824" s="4"/>
      <c r="J824" s="4"/>
      <c r="N824" s="4"/>
      <c r="O824" s="4"/>
      <c r="P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8:28" ht="15.75" customHeight="1" x14ac:dyDescent="0.2">
      <c r="H825" s="4"/>
      <c r="I825" s="4"/>
      <c r="J825" s="4"/>
      <c r="N825" s="4"/>
      <c r="O825" s="4"/>
      <c r="P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8:28" ht="15.75" customHeight="1" x14ac:dyDescent="0.2">
      <c r="H826" s="4"/>
      <c r="I826" s="4"/>
      <c r="J826" s="4"/>
      <c r="N826" s="4"/>
      <c r="O826" s="4"/>
      <c r="P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8:28" ht="15.75" customHeight="1" x14ac:dyDescent="0.2">
      <c r="H827" s="4"/>
      <c r="I827" s="4"/>
      <c r="J827" s="4"/>
      <c r="N827" s="4"/>
      <c r="O827" s="4"/>
      <c r="P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8:28" ht="15.75" customHeight="1" x14ac:dyDescent="0.2">
      <c r="H828" s="4"/>
      <c r="I828" s="4"/>
      <c r="J828" s="4"/>
      <c r="N828" s="4"/>
      <c r="O828" s="4"/>
      <c r="P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8:28" ht="15.75" customHeight="1" x14ac:dyDescent="0.2">
      <c r="H829" s="4"/>
      <c r="I829" s="4"/>
      <c r="J829" s="4"/>
      <c r="N829" s="4"/>
      <c r="O829" s="4"/>
      <c r="P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8:28" ht="15.75" customHeight="1" x14ac:dyDescent="0.2">
      <c r="H830" s="4"/>
      <c r="I830" s="4"/>
      <c r="J830" s="4"/>
      <c r="N830" s="4"/>
      <c r="O830" s="4"/>
      <c r="P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8:28" ht="15.75" customHeight="1" x14ac:dyDescent="0.2">
      <c r="H831" s="4"/>
      <c r="I831" s="4"/>
      <c r="J831" s="4"/>
      <c r="N831" s="4"/>
      <c r="O831" s="4"/>
      <c r="P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8:28" ht="15.75" customHeight="1" x14ac:dyDescent="0.2">
      <c r="H832" s="4"/>
      <c r="I832" s="4"/>
      <c r="J832" s="4"/>
      <c r="N832" s="4"/>
      <c r="O832" s="4"/>
      <c r="P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8:28" ht="15.75" customHeight="1" x14ac:dyDescent="0.2">
      <c r="H833" s="4"/>
      <c r="I833" s="4"/>
      <c r="J833" s="4"/>
      <c r="N833" s="4"/>
      <c r="O833" s="4"/>
      <c r="P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8:28" ht="15.75" customHeight="1" x14ac:dyDescent="0.2">
      <c r="H834" s="4"/>
      <c r="I834" s="4"/>
      <c r="J834" s="4"/>
      <c r="N834" s="4"/>
      <c r="O834" s="4"/>
      <c r="P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8:28" ht="15.75" customHeight="1" x14ac:dyDescent="0.2">
      <c r="H835" s="4"/>
      <c r="I835" s="4"/>
      <c r="J835" s="4"/>
      <c r="N835" s="4"/>
      <c r="O835" s="4"/>
      <c r="P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8:28" ht="15.75" customHeight="1" x14ac:dyDescent="0.2">
      <c r="H836" s="4"/>
      <c r="I836" s="4"/>
      <c r="J836" s="4"/>
      <c r="N836" s="4"/>
      <c r="O836" s="4"/>
      <c r="P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8:28" ht="15.75" customHeight="1" x14ac:dyDescent="0.2">
      <c r="H837" s="4"/>
      <c r="I837" s="4"/>
      <c r="J837" s="4"/>
      <c r="N837" s="4"/>
      <c r="O837" s="4"/>
      <c r="P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8:28" ht="15.75" customHeight="1" x14ac:dyDescent="0.2">
      <c r="H838" s="4"/>
      <c r="I838" s="4"/>
      <c r="J838" s="4"/>
      <c r="N838" s="4"/>
      <c r="O838" s="4"/>
      <c r="P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8:28" ht="15.75" customHeight="1" x14ac:dyDescent="0.2">
      <c r="H839" s="4"/>
      <c r="I839" s="4"/>
      <c r="J839" s="4"/>
      <c r="N839" s="4"/>
      <c r="O839" s="4"/>
      <c r="P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8:28" ht="15.75" customHeight="1" x14ac:dyDescent="0.2">
      <c r="H840" s="4"/>
      <c r="I840" s="4"/>
      <c r="J840" s="4"/>
      <c r="N840" s="4"/>
      <c r="O840" s="4"/>
      <c r="P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8:28" ht="15.75" customHeight="1" x14ac:dyDescent="0.2">
      <c r="H841" s="4"/>
      <c r="I841" s="4"/>
      <c r="J841" s="4"/>
      <c r="N841" s="4"/>
      <c r="O841" s="4"/>
      <c r="P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8:28" ht="15.75" customHeight="1" x14ac:dyDescent="0.2">
      <c r="H842" s="4"/>
      <c r="I842" s="4"/>
      <c r="J842" s="4"/>
      <c r="N842" s="4"/>
      <c r="O842" s="4"/>
      <c r="P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8:28" ht="15.75" customHeight="1" x14ac:dyDescent="0.2">
      <c r="H843" s="4"/>
      <c r="I843" s="4"/>
      <c r="J843" s="4"/>
      <c r="N843" s="4"/>
      <c r="O843" s="4"/>
      <c r="P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8:28" ht="15.75" customHeight="1" x14ac:dyDescent="0.2">
      <c r="H844" s="4"/>
      <c r="I844" s="4"/>
      <c r="J844" s="4"/>
      <c r="N844" s="4"/>
      <c r="O844" s="4"/>
      <c r="P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8:28" ht="15.75" customHeight="1" x14ac:dyDescent="0.2">
      <c r="H845" s="4"/>
      <c r="I845" s="4"/>
      <c r="J845" s="4"/>
      <c r="N845" s="4"/>
      <c r="O845" s="4"/>
      <c r="P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8:28" ht="15.75" customHeight="1" x14ac:dyDescent="0.2">
      <c r="H846" s="4"/>
      <c r="I846" s="4"/>
      <c r="J846" s="4"/>
      <c r="N846" s="4"/>
      <c r="O846" s="4"/>
      <c r="P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8:28" ht="15.75" customHeight="1" x14ac:dyDescent="0.2">
      <c r="H847" s="4"/>
      <c r="I847" s="4"/>
      <c r="J847" s="4"/>
      <c r="N847" s="4"/>
      <c r="O847" s="4"/>
      <c r="P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8:28" ht="15.75" customHeight="1" x14ac:dyDescent="0.2">
      <c r="H848" s="4"/>
      <c r="I848" s="4"/>
      <c r="J848" s="4"/>
      <c r="N848" s="4"/>
      <c r="O848" s="4"/>
      <c r="P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8:28" ht="15.75" customHeight="1" x14ac:dyDescent="0.2">
      <c r="H849" s="4"/>
      <c r="I849" s="4"/>
      <c r="J849" s="4"/>
      <c r="N849" s="4"/>
      <c r="O849" s="4"/>
      <c r="P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8:28" ht="15.75" customHeight="1" x14ac:dyDescent="0.2">
      <c r="H850" s="4"/>
      <c r="I850" s="4"/>
      <c r="J850" s="4"/>
      <c r="N850" s="4"/>
      <c r="O850" s="4"/>
      <c r="P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8:28" ht="15.75" customHeight="1" x14ac:dyDescent="0.2">
      <c r="H851" s="4"/>
      <c r="I851" s="4"/>
      <c r="J851" s="4"/>
      <c r="N851" s="4"/>
      <c r="O851" s="4"/>
      <c r="P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8:28" ht="15.75" customHeight="1" x14ac:dyDescent="0.2">
      <c r="H852" s="4"/>
      <c r="I852" s="4"/>
      <c r="J852" s="4"/>
      <c r="N852" s="4"/>
      <c r="O852" s="4"/>
      <c r="P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8:28" ht="15.75" customHeight="1" x14ac:dyDescent="0.2">
      <c r="H853" s="4"/>
      <c r="I853" s="4"/>
      <c r="J853" s="4"/>
      <c r="N853" s="4"/>
      <c r="O853" s="4"/>
      <c r="P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8:28" ht="15.75" customHeight="1" x14ac:dyDescent="0.2">
      <c r="H854" s="4"/>
      <c r="I854" s="4"/>
      <c r="J854" s="4"/>
      <c r="N854" s="4"/>
      <c r="O854" s="4"/>
      <c r="P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8:28" ht="15.75" customHeight="1" x14ac:dyDescent="0.2">
      <c r="H855" s="4"/>
      <c r="I855" s="4"/>
      <c r="J855" s="4"/>
      <c r="N855" s="4"/>
      <c r="O855" s="4"/>
      <c r="P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8:28" ht="15.75" customHeight="1" x14ac:dyDescent="0.2">
      <c r="H856" s="4"/>
      <c r="I856" s="4"/>
      <c r="J856" s="4"/>
      <c r="N856" s="4"/>
      <c r="O856" s="4"/>
      <c r="P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8:28" ht="15.75" customHeight="1" x14ac:dyDescent="0.2">
      <c r="H857" s="4"/>
      <c r="I857" s="4"/>
      <c r="J857" s="4"/>
      <c r="N857" s="4"/>
      <c r="O857" s="4"/>
      <c r="P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8:28" ht="15.75" customHeight="1" x14ac:dyDescent="0.2">
      <c r="H858" s="4"/>
      <c r="I858" s="4"/>
      <c r="J858" s="4"/>
      <c r="N858" s="4"/>
      <c r="O858" s="4"/>
      <c r="P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8:28" ht="15.75" customHeight="1" x14ac:dyDescent="0.2">
      <c r="H859" s="4"/>
      <c r="I859" s="4"/>
      <c r="J859" s="4"/>
      <c r="N859" s="4"/>
      <c r="O859" s="4"/>
      <c r="P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8:28" ht="15.75" customHeight="1" x14ac:dyDescent="0.2">
      <c r="H860" s="4"/>
      <c r="I860" s="4"/>
      <c r="J860" s="4"/>
      <c r="N860" s="4"/>
      <c r="O860" s="4"/>
      <c r="P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8:28" ht="15.75" customHeight="1" x14ac:dyDescent="0.2">
      <c r="H861" s="4"/>
      <c r="I861" s="4"/>
      <c r="J861" s="4"/>
      <c r="N861" s="4"/>
      <c r="O861" s="4"/>
      <c r="P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8:28" ht="15.75" customHeight="1" x14ac:dyDescent="0.2">
      <c r="H862" s="4"/>
      <c r="I862" s="4"/>
      <c r="J862" s="4"/>
      <c r="N862" s="4"/>
      <c r="O862" s="4"/>
      <c r="P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8:28" ht="15.75" customHeight="1" x14ac:dyDescent="0.2">
      <c r="H863" s="4"/>
      <c r="I863" s="4"/>
      <c r="J863" s="4"/>
      <c r="N863" s="4"/>
      <c r="O863" s="4"/>
      <c r="P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8:28" ht="15.75" customHeight="1" x14ac:dyDescent="0.2">
      <c r="H864" s="4"/>
      <c r="I864" s="4"/>
      <c r="J864" s="4"/>
      <c r="N864" s="4"/>
      <c r="O864" s="4"/>
      <c r="P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8:28" ht="15.75" customHeight="1" x14ac:dyDescent="0.2">
      <c r="H865" s="4"/>
      <c r="I865" s="4"/>
      <c r="J865" s="4"/>
      <c r="N865" s="4"/>
      <c r="O865" s="4"/>
      <c r="P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8:28" ht="15.75" customHeight="1" x14ac:dyDescent="0.2">
      <c r="H866" s="4"/>
      <c r="I866" s="4"/>
      <c r="J866" s="4"/>
      <c r="N866" s="4"/>
      <c r="O866" s="4"/>
      <c r="P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8:28" ht="15.75" customHeight="1" x14ac:dyDescent="0.2">
      <c r="H867" s="4"/>
      <c r="I867" s="4"/>
      <c r="J867" s="4"/>
      <c r="N867" s="4"/>
      <c r="O867" s="4"/>
      <c r="P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8:28" ht="15.75" customHeight="1" x14ac:dyDescent="0.2">
      <c r="H868" s="4"/>
      <c r="I868" s="4"/>
      <c r="J868" s="4"/>
      <c r="N868" s="4"/>
      <c r="O868" s="4"/>
      <c r="P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8:28" ht="15.75" customHeight="1" x14ac:dyDescent="0.2">
      <c r="H869" s="4"/>
      <c r="I869" s="4"/>
      <c r="J869" s="4"/>
      <c r="N869" s="4"/>
      <c r="O869" s="4"/>
      <c r="P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8:28" ht="15.75" customHeight="1" x14ac:dyDescent="0.2">
      <c r="H870" s="4"/>
      <c r="I870" s="4"/>
      <c r="J870" s="4"/>
      <c r="N870" s="4"/>
      <c r="O870" s="4"/>
      <c r="P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8:28" ht="15.75" customHeight="1" x14ac:dyDescent="0.2">
      <c r="H871" s="4"/>
      <c r="I871" s="4"/>
      <c r="J871" s="4"/>
      <c r="N871" s="4"/>
      <c r="O871" s="4"/>
      <c r="P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8:28" ht="15.75" customHeight="1" x14ac:dyDescent="0.2">
      <c r="H872" s="4"/>
      <c r="I872" s="4"/>
      <c r="J872" s="4"/>
      <c r="N872" s="4"/>
      <c r="O872" s="4"/>
      <c r="P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8:28" ht="15.75" customHeight="1" x14ac:dyDescent="0.2">
      <c r="H873" s="4"/>
      <c r="I873" s="4"/>
      <c r="J873" s="4"/>
      <c r="N873" s="4"/>
      <c r="O873" s="4"/>
      <c r="P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8:28" ht="15.75" customHeight="1" x14ac:dyDescent="0.2">
      <c r="H874" s="4"/>
      <c r="I874" s="4"/>
      <c r="J874" s="4"/>
      <c r="N874" s="4"/>
      <c r="O874" s="4"/>
      <c r="P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8:28" ht="15.75" customHeight="1" x14ac:dyDescent="0.2">
      <c r="H875" s="4"/>
      <c r="I875" s="4"/>
      <c r="J875" s="4"/>
      <c r="N875" s="4"/>
      <c r="O875" s="4"/>
      <c r="P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8:28" ht="15.75" customHeight="1" x14ac:dyDescent="0.2">
      <c r="H876" s="4"/>
      <c r="I876" s="4"/>
      <c r="J876" s="4"/>
      <c r="N876" s="4"/>
      <c r="O876" s="4"/>
      <c r="P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8:28" ht="15.75" customHeight="1" x14ac:dyDescent="0.2">
      <c r="H877" s="4"/>
      <c r="I877" s="4"/>
      <c r="J877" s="4"/>
      <c r="N877" s="4"/>
      <c r="O877" s="4"/>
      <c r="P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8:28" ht="15.75" customHeight="1" x14ac:dyDescent="0.2">
      <c r="H878" s="4"/>
      <c r="I878" s="4"/>
      <c r="J878" s="4"/>
      <c r="N878" s="4"/>
      <c r="O878" s="4"/>
      <c r="P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8:28" ht="15.75" customHeight="1" x14ac:dyDescent="0.2">
      <c r="H879" s="4"/>
      <c r="I879" s="4"/>
      <c r="J879" s="4"/>
      <c r="N879" s="4"/>
      <c r="O879" s="4"/>
      <c r="P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8:28" ht="15.75" customHeight="1" x14ac:dyDescent="0.2">
      <c r="H880" s="4"/>
      <c r="I880" s="4"/>
      <c r="J880" s="4"/>
      <c r="N880" s="4"/>
      <c r="O880" s="4"/>
      <c r="P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8:28" ht="15.75" customHeight="1" x14ac:dyDescent="0.2">
      <c r="H881" s="4"/>
      <c r="I881" s="4"/>
      <c r="J881" s="4"/>
      <c r="N881" s="4"/>
      <c r="O881" s="4"/>
      <c r="P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8:28" ht="15.75" customHeight="1" x14ac:dyDescent="0.2">
      <c r="H882" s="4"/>
      <c r="I882" s="4"/>
      <c r="J882" s="4"/>
      <c r="N882" s="4"/>
      <c r="O882" s="4"/>
      <c r="P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8:28" ht="15.75" customHeight="1" x14ac:dyDescent="0.2">
      <c r="H883" s="4"/>
      <c r="I883" s="4"/>
      <c r="J883" s="4"/>
      <c r="N883" s="4"/>
      <c r="O883" s="4"/>
      <c r="P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8:28" ht="15.75" customHeight="1" x14ac:dyDescent="0.2">
      <c r="H884" s="4"/>
      <c r="I884" s="4"/>
      <c r="J884" s="4"/>
      <c r="N884" s="4"/>
      <c r="O884" s="4"/>
      <c r="P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8:28" ht="15.75" customHeight="1" x14ac:dyDescent="0.2">
      <c r="H885" s="4"/>
      <c r="I885" s="4"/>
      <c r="J885" s="4"/>
      <c r="N885" s="4"/>
      <c r="O885" s="4"/>
      <c r="P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8:28" ht="15.75" customHeight="1" x14ac:dyDescent="0.2">
      <c r="H886" s="4"/>
      <c r="I886" s="4"/>
      <c r="J886" s="4"/>
      <c r="N886" s="4"/>
      <c r="O886" s="4"/>
      <c r="P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8:28" ht="15.75" customHeight="1" x14ac:dyDescent="0.2">
      <c r="H887" s="4"/>
      <c r="I887" s="4"/>
      <c r="J887" s="4"/>
      <c r="N887" s="4"/>
      <c r="O887" s="4"/>
      <c r="P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8:28" ht="15.75" customHeight="1" x14ac:dyDescent="0.2">
      <c r="H888" s="4"/>
      <c r="I888" s="4"/>
      <c r="J888" s="4"/>
      <c r="N888" s="4"/>
      <c r="O888" s="4"/>
      <c r="P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8:28" ht="15.75" customHeight="1" x14ac:dyDescent="0.2">
      <c r="H889" s="4"/>
      <c r="I889" s="4"/>
      <c r="J889" s="4"/>
      <c r="N889" s="4"/>
      <c r="O889" s="4"/>
      <c r="P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8:28" ht="15.75" customHeight="1" x14ac:dyDescent="0.2">
      <c r="H890" s="4"/>
      <c r="I890" s="4"/>
      <c r="J890" s="4"/>
      <c r="N890" s="4"/>
      <c r="O890" s="4"/>
      <c r="P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8:28" ht="15.75" customHeight="1" x14ac:dyDescent="0.2">
      <c r="H891" s="4"/>
      <c r="I891" s="4"/>
      <c r="J891" s="4"/>
      <c r="N891" s="4"/>
      <c r="O891" s="4"/>
      <c r="P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8:28" ht="15.75" customHeight="1" x14ac:dyDescent="0.2">
      <c r="H892" s="4"/>
      <c r="I892" s="4"/>
      <c r="J892" s="4"/>
      <c r="N892" s="4"/>
      <c r="O892" s="4"/>
      <c r="P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8:28" ht="15.75" customHeight="1" x14ac:dyDescent="0.2">
      <c r="H893" s="4"/>
      <c r="I893" s="4"/>
      <c r="J893" s="4"/>
      <c r="N893" s="4"/>
      <c r="O893" s="4"/>
      <c r="P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8:28" ht="15.75" customHeight="1" x14ac:dyDescent="0.2">
      <c r="H894" s="4"/>
      <c r="I894" s="4"/>
      <c r="J894" s="4"/>
      <c r="N894" s="4"/>
      <c r="O894" s="4"/>
      <c r="P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8:28" ht="15.75" customHeight="1" x14ac:dyDescent="0.2">
      <c r="H895" s="4"/>
      <c r="I895" s="4"/>
      <c r="J895" s="4"/>
      <c r="N895" s="4"/>
      <c r="O895" s="4"/>
      <c r="P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8:28" ht="15.75" customHeight="1" x14ac:dyDescent="0.2">
      <c r="H896" s="4"/>
      <c r="I896" s="4"/>
      <c r="J896" s="4"/>
      <c r="N896" s="4"/>
      <c r="O896" s="4"/>
      <c r="P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8:28" ht="15.75" customHeight="1" x14ac:dyDescent="0.2">
      <c r="H897" s="4"/>
      <c r="I897" s="4"/>
      <c r="J897" s="4"/>
      <c r="N897" s="4"/>
      <c r="O897" s="4"/>
      <c r="P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8:28" ht="15.75" customHeight="1" x14ac:dyDescent="0.2">
      <c r="H898" s="4"/>
      <c r="I898" s="4"/>
      <c r="J898" s="4"/>
      <c r="N898" s="4"/>
      <c r="O898" s="4"/>
      <c r="P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8:28" ht="15.75" customHeight="1" x14ac:dyDescent="0.2">
      <c r="H899" s="4"/>
      <c r="I899" s="4"/>
      <c r="J899" s="4"/>
      <c r="N899" s="4"/>
      <c r="O899" s="4"/>
      <c r="P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8:28" ht="15.75" customHeight="1" x14ac:dyDescent="0.2">
      <c r="H900" s="4"/>
      <c r="I900" s="4"/>
      <c r="J900" s="4"/>
      <c r="N900" s="4"/>
      <c r="O900" s="4"/>
      <c r="P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8:28" ht="15.75" customHeight="1" x14ac:dyDescent="0.2">
      <c r="H901" s="4"/>
      <c r="I901" s="4"/>
      <c r="J901" s="4"/>
      <c r="N901" s="4"/>
      <c r="O901" s="4"/>
      <c r="P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8:28" ht="15.75" customHeight="1" x14ac:dyDescent="0.2">
      <c r="H902" s="4"/>
      <c r="I902" s="4"/>
      <c r="J902" s="4"/>
      <c r="N902" s="4"/>
      <c r="O902" s="4"/>
      <c r="P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8:28" ht="15.75" customHeight="1" x14ac:dyDescent="0.2">
      <c r="H903" s="4"/>
      <c r="I903" s="4"/>
      <c r="J903" s="4"/>
      <c r="N903" s="4"/>
      <c r="O903" s="4"/>
      <c r="P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8:28" ht="15.75" customHeight="1" x14ac:dyDescent="0.2">
      <c r="H904" s="4"/>
      <c r="I904" s="4"/>
      <c r="J904" s="4"/>
      <c r="N904" s="4"/>
      <c r="O904" s="4"/>
      <c r="P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8:28" ht="15.75" customHeight="1" x14ac:dyDescent="0.2">
      <c r="H905" s="4"/>
      <c r="I905" s="4"/>
      <c r="J905" s="4"/>
      <c r="N905" s="4"/>
      <c r="O905" s="4"/>
      <c r="P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8:28" ht="15.75" customHeight="1" x14ac:dyDescent="0.2">
      <c r="H906" s="4"/>
      <c r="I906" s="4"/>
      <c r="J906" s="4"/>
      <c r="N906" s="4"/>
      <c r="O906" s="4"/>
      <c r="P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8:28" ht="15.75" customHeight="1" x14ac:dyDescent="0.2">
      <c r="H907" s="4"/>
      <c r="I907" s="4"/>
      <c r="J907" s="4"/>
      <c r="N907" s="4"/>
      <c r="O907" s="4"/>
      <c r="P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8:28" ht="15.75" customHeight="1" x14ac:dyDescent="0.2">
      <c r="H908" s="4"/>
      <c r="I908" s="4"/>
      <c r="J908" s="4"/>
      <c r="N908" s="4"/>
      <c r="O908" s="4"/>
      <c r="P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8:28" ht="15.75" customHeight="1" x14ac:dyDescent="0.2">
      <c r="H909" s="4"/>
      <c r="I909" s="4"/>
      <c r="J909" s="4"/>
      <c r="N909" s="4"/>
      <c r="O909" s="4"/>
      <c r="P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8:28" ht="15.75" customHeight="1" x14ac:dyDescent="0.2">
      <c r="H910" s="4"/>
      <c r="I910" s="4"/>
      <c r="J910" s="4"/>
      <c r="N910" s="4"/>
      <c r="O910" s="4"/>
      <c r="P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8:28" ht="15.75" customHeight="1" x14ac:dyDescent="0.2">
      <c r="H911" s="4"/>
      <c r="I911" s="4"/>
      <c r="J911" s="4"/>
      <c r="N911" s="4"/>
      <c r="O911" s="4"/>
      <c r="P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8:28" ht="15.75" customHeight="1" x14ac:dyDescent="0.2">
      <c r="H912" s="4"/>
      <c r="I912" s="4"/>
      <c r="J912" s="4"/>
      <c r="N912" s="4"/>
      <c r="O912" s="4"/>
      <c r="P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8:28" ht="15.75" customHeight="1" x14ac:dyDescent="0.2">
      <c r="H913" s="4"/>
      <c r="I913" s="4"/>
      <c r="J913" s="4"/>
      <c r="N913" s="4"/>
      <c r="O913" s="4"/>
      <c r="P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8:28" ht="15.75" customHeight="1" x14ac:dyDescent="0.2">
      <c r="H914" s="4"/>
      <c r="I914" s="4"/>
      <c r="J914" s="4"/>
      <c r="N914" s="4"/>
      <c r="O914" s="4"/>
      <c r="P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8:28" ht="15.75" customHeight="1" x14ac:dyDescent="0.2">
      <c r="H915" s="4"/>
      <c r="I915" s="4"/>
      <c r="J915" s="4"/>
      <c r="N915" s="4"/>
      <c r="O915" s="4"/>
      <c r="P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8:28" ht="15.75" customHeight="1" x14ac:dyDescent="0.2">
      <c r="H916" s="4"/>
      <c r="I916" s="4"/>
      <c r="J916" s="4"/>
      <c r="N916" s="4"/>
      <c r="O916" s="4"/>
      <c r="P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8:28" ht="15.75" customHeight="1" x14ac:dyDescent="0.2">
      <c r="H917" s="4"/>
      <c r="I917" s="4"/>
      <c r="J917" s="4"/>
      <c r="N917" s="4"/>
      <c r="O917" s="4"/>
      <c r="P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8:28" ht="15.75" customHeight="1" x14ac:dyDescent="0.2">
      <c r="H918" s="4"/>
      <c r="I918" s="4"/>
      <c r="J918" s="4"/>
      <c r="N918" s="4"/>
      <c r="O918" s="4"/>
      <c r="P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8:28" ht="15.75" customHeight="1" x14ac:dyDescent="0.2">
      <c r="H919" s="4"/>
      <c r="I919" s="4"/>
      <c r="J919" s="4"/>
      <c r="N919" s="4"/>
      <c r="O919" s="4"/>
      <c r="P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8:28" ht="15.75" customHeight="1" x14ac:dyDescent="0.2">
      <c r="H920" s="4"/>
      <c r="I920" s="4"/>
      <c r="J920" s="4"/>
      <c r="N920" s="4"/>
      <c r="O920" s="4"/>
      <c r="P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8:28" ht="15.75" customHeight="1" x14ac:dyDescent="0.2">
      <c r="H921" s="4"/>
      <c r="I921" s="4"/>
      <c r="J921" s="4"/>
      <c r="N921" s="4"/>
      <c r="O921" s="4"/>
      <c r="P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8:28" ht="15.75" customHeight="1" x14ac:dyDescent="0.2">
      <c r="H922" s="4"/>
      <c r="I922" s="4"/>
      <c r="J922" s="4"/>
      <c r="N922" s="4"/>
      <c r="O922" s="4"/>
      <c r="P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8:28" ht="15.75" customHeight="1" x14ac:dyDescent="0.2">
      <c r="H923" s="4"/>
      <c r="I923" s="4"/>
      <c r="J923" s="4"/>
      <c r="N923" s="4"/>
      <c r="O923" s="4"/>
      <c r="P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8:28" ht="15.75" customHeight="1" x14ac:dyDescent="0.2">
      <c r="H924" s="4"/>
      <c r="I924" s="4"/>
      <c r="J924" s="4"/>
      <c r="N924" s="4"/>
      <c r="O924" s="4"/>
      <c r="P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8:28" ht="15.75" customHeight="1" x14ac:dyDescent="0.2">
      <c r="H925" s="4"/>
      <c r="I925" s="4"/>
      <c r="J925" s="4"/>
      <c r="N925" s="4"/>
      <c r="O925" s="4"/>
      <c r="P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8:28" ht="15.75" customHeight="1" x14ac:dyDescent="0.2">
      <c r="H926" s="4"/>
      <c r="I926" s="4"/>
      <c r="J926" s="4"/>
      <c r="N926" s="4"/>
      <c r="O926" s="4"/>
      <c r="P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8:28" ht="15.75" customHeight="1" x14ac:dyDescent="0.2">
      <c r="H927" s="4"/>
      <c r="I927" s="4"/>
      <c r="J927" s="4"/>
      <c r="N927" s="4"/>
      <c r="O927" s="4"/>
      <c r="P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8:28" ht="15.75" customHeight="1" x14ac:dyDescent="0.2">
      <c r="H928" s="4"/>
      <c r="I928" s="4"/>
      <c r="J928" s="4"/>
      <c r="N928" s="4"/>
      <c r="O928" s="4"/>
      <c r="P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8:28" ht="15.75" customHeight="1" x14ac:dyDescent="0.2">
      <c r="H929" s="4"/>
      <c r="I929" s="4"/>
      <c r="J929" s="4"/>
      <c r="N929" s="4"/>
      <c r="O929" s="4"/>
      <c r="P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8:28" ht="15.75" customHeight="1" x14ac:dyDescent="0.2">
      <c r="H930" s="4"/>
      <c r="I930" s="4"/>
      <c r="J930" s="4"/>
      <c r="N930" s="4"/>
      <c r="O930" s="4"/>
      <c r="P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8:28" ht="15.75" customHeight="1" x14ac:dyDescent="0.2">
      <c r="H931" s="4"/>
      <c r="I931" s="4"/>
      <c r="J931" s="4"/>
      <c r="N931" s="4"/>
      <c r="O931" s="4"/>
      <c r="P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8:28" ht="15.75" customHeight="1" x14ac:dyDescent="0.2">
      <c r="H932" s="4"/>
      <c r="I932" s="4"/>
      <c r="J932" s="4"/>
      <c r="N932" s="4"/>
      <c r="O932" s="4"/>
      <c r="P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8:28" ht="15.75" customHeight="1" x14ac:dyDescent="0.2">
      <c r="H933" s="4"/>
      <c r="I933" s="4"/>
      <c r="J933" s="4"/>
      <c r="N933" s="4"/>
      <c r="O933" s="4"/>
      <c r="P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8:28" ht="15.75" customHeight="1" x14ac:dyDescent="0.2">
      <c r="H934" s="4"/>
      <c r="I934" s="4"/>
      <c r="J934" s="4"/>
      <c r="N934" s="4"/>
      <c r="O934" s="4"/>
      <c r="P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8:28" ht="15.75" customHeight="1" x14ac:dyDescent="0.2">
      <c r="H935" s="4"/>
      <c r="I935" s="4"/>
      <c r="J935" s="4"/>
      <c r="N935" s="4"/>
      <c r="O935" s="4"/>
      <c r="P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8:28" ht="15.75" customHeight="1" x14ac:dyDescent="0.2">
      <c r="H936" s="4"/>
      <c r="I936" s="4"/>
      <c r="J936" s="4"/>
      <c r="N936" s="4"/>
      <c r="O936" s="4"/>
      <c r="P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8:28" ht="15.75" customHeight="1" x14ac:dyDescent="0.2">
      <c r="H937" s="4"/>
      <c r="I937" s="4"/>
      <c r="J937" s="4"/>
      <c r="N937" s="4"/>
      <c r="O937" s="4"/>
      <c r="P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8:28" ht="15.75" customHeight="1" x14ac:dyDescent="0.2">
      <c r="H938" s="4"/>
      <c r="I938" s="4"/>
      <c r="J938" s="4"/>
      <c r="N938" s="4"/>
      <c r="O938" s="4"/>
      <c r="P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8:28" ht="15.75" customHeight="1" x14ac:dyDescent="0.2">
      <c r="H939" s="4"/>
      <c r="I939" s="4"/>
      <c r="J939" s="4"/>
      <c r="N939" s="4"/>
      <c r="O939" s="4"/>
      <c r="P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8:28" ht="15.75" customHeight="1" x14ac:dyDescent="0.2">
      <c r="H940" s="4"/>
      <c r="I940" s="4"/>
      <c r="J940" s="4"/>
      <c r="N940" s="4"/>
      <c r="O940" s="4"/>
      <c r="P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8:28" ht="15.75" customHeight="1" x14ac:dyDescent="0.2">
      <c r="H941" s="4"/>
      <c r="I941" s="4"/>
      <c r="J941" s="4"/>
      <c r="N941" s="4"/>
      <c r="O941" s="4"/>
      <c r="P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8:28" ht="15.75" customHeight="1" x14ac:dyDescent="0.2">
      <c r="H942" s="4"/>
      <c r="I942" s="4"/>
      <c r="J942" s="4"/>
      <c r="N942" s="4"/>
      <c r="O942" s="4"/>
      <c r="P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8:28" ht="15.75" customHeight="1" x14ac:dyDescent="0.2">
      <c r="H943" s="4"/>
      <c r="I943" s="4"/>
      <c r="J943" s="4"/>
      <c r="N943" s="4"/>
      <c r="O943" s="4"/>
      <c r="P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8:28" ht="15.75" customHeight="1" x14ac:dyDescent="0.2">
      <c r="H944" s="4"/>
      <c r="I944" s="4"/>
      <c r="J944" s="4"/>
      <c r="N944" s="4"/>
      <c r="O944" s="4"/>
      <c r="P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8:28" ht="15.75" customHeight="1" x14ac:dyDescent="0.2">
      <c r="H945" s="4"/>
      <c r="I945" s="4"/>
      <c r="J945" s="4"/>
      <c r="N945" s="4"/>
      <c r="O945" s="4"/>
      <c r="P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8:28" ht="15.75" customHeight="1" x14ac:dyDescent="0.2">
      <c r="H946" s="4"/>
      <c r="I946" s="4"/>
      <c r="J946" s="4"/>
      <c r="N946" s="4"/>
      <c r="O946" s="4"/>
      <c r="P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8:28" ht="15.75" customHeight="1" x14ac:dyDescent="0.2">
      <c r="H947" s="4"/>
      <c r="I947" s="4"/>
      <c r="J947" s="4"/>
      <c r="N947" s="4"/>
      <c r="O947" s="4"/>
      <c r="P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8:28" ht="15.75" customHeight="1" x14ac:dyDescent="0.2">
      <c r="H948" s="4"/>
      <c r="I948" s="4"/>
      <c r="J948" s="4"/>
      <c r="N948" s="4"/>
      <c r="O948" s="4"/>
      <c r="P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8:28" ht="15.75" customHeight="1" x14ac:dyDescent="0.2">
      <c r="H949" s="4"/>
      <c r="I949" s="4"/>
      <c r="J949" s="4"/>
      <c r="N949" s="4"/>
      <c r="O949" s="4"/>
      <c r="P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8:28" ht="15.75" customHeight="1" x14ac:dyDescent="0.2">
      <c r="H950" s="4"/>
      <c r="I950" s="4"/>
      <c r="J950" s="4"/>
      <c r="N950" s="4"/>
      <c r="O950" s="4"/>
      <c r="P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8:28" ht="15.75" customHeight="1" x14ac:dyDescent="0.2">
      <c r="H951" s="4"/>
      <c r="I951" s="4"/>
      <c r="J951" s="4"/>
      <c r="N951" s="4"/>
      <c r="O951" s="4"/>
      <c r="P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8:28" ht="15.75" customHeight="1" x14ac:dyDescent="0.2">
      <c r="H952" s="4"/>
      <c r="I952" s="4"/>
      <c r="J952" s="4"/>
      <c r="N952" s="4"/>
      <c r="O952" s="4"/>
      <c r="P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8:28" ht="15.75" customHeight="1" x14ac:dyDescent="0.2">
      <c r="H953" s="4"/>
      <c r="I953" s="4"/>
      <c r="J953" s="4"/>
      <c r="N953" s="4"/>
      <c r="O953" s="4"/>
      <c r="P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8:28" ht="15.75" customHeight="1" x14ac:dyDescent="0.2">
      <c r="H954" s="4"/>
      <c r="I954" s="4"/>
      <c r="J954" s="4"/>
      <c r="N954" s="4"/>
      <c r="O954" s="4"/>
      <c r="P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8:28" ht="15.75" customHeight="1" x14ac:dyDescent="0.2">
      <c r="H955" s="4"/>
      <c r="I955" s="4"/>
      <c r="J955" s="4"/>
      <c r="N955" s="4"/>
      <c r="O955" s="4"/>
      <c r="P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8:28" ht="15.75" customHeight="1" x14ac:dyDescent="0.2">
      <c r="H956" s="4"/>
      <c r="I956" s="4"/>
      <c r="J956" s="4"/>
      <c r="N956" s="4"/>
      <c r="O956" s="4"/>
      <c r="P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8:28" ht="15.75" customHeight="1" x14ac:dyDescent="0.2">
      <c r="H957" s="4"/>
      <c r="I957" s="4"/>
      <c r="J957" s="4"/>
      <c r="N957" s="4"/>
      <c r="O957" s="4"/>
      <c r="P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8:28" ht="15.75" customHeight="1" x14ac:dyDescent="0.2">
      <c r="H958" s="4"/>
      <c r="I958" s="4"/>
      <c r="J958" s="4"/>
      <c r="N958" s="4"/>
      <c r="O958" s="4"/>
      <c r="P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8:28" ht="15.75" customHeight="1" x14ac:dyDescent="0.2">
      <c r="H959" s="4"/>
      <c r="I959" s="4"/>
      <c r="J959" s="4"/>
      <c r="N959" s="4"/>
      <c r="O959" s="4"/>
      <c r="P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8:28" ht="15.75" customHeight="1" x14ac:dyDescent="0.2">
      <c r="H960" s="4"/>
      <c r="I960" s="4"/>
      <c r="J960" s="4"/>
      <c r="N960" s="4"/>
      <c r="O960" s="4"/>
      <c r="P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8:28" ht="15.75" customHeight="1" x14ac:dyDescent="0.2">
      <c r="H961" s="4"/>
      <c r="I961" s="4"/>
      <c r="J961" s="4"/>
      <c r="N961" s="4"/>
      <c r="O961" s="4"/>
      <c r="P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8:28" ht="15.75" customHeight="1" x14ac:dyDescent="0.2">
      <c r="H962" s="4"/>
      <c r="I962" s="4"/>
      <c r="J962" s="4"/>
      <c r="N962" s="4"/>
      <c r="O962" s="4"/>
      <c r="P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8:28" ht="15.75" customHeight="1" x14ac:dyDescent="0.2">
      <c r="H963" s="4"/>
      <c r="I963" s="4"/>
      <c r="J963" s="4"/>
      <c r="N963" s="4"/>
      <c r="O963" s="4"/>
      <c r="P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8:28" ht="15.75" customHeight="1" x14ac:dyDescent="0.2">
      <c r="H964" s="4"/>
      <c r="I964" s="4"/>
      <c r="J964" s="4"/>
      <c r="N964" s="4"/>
      <c r="O964" s="4"/>
      <c r="P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8:28" ht="15.75" customHeight="1" x14ac:dyDescent="0.2">
      <c r="H965" s="4"/>
      <c r="I965" s="4"/>
      <c r="J965" s="4"/>
      <c r="N965" s="4"/>
      <c r="O965" s="4"/>
      <c r="P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8:28" ht="15.75" customHeight="1" x14ac:dyDescent="0.2">
      <c r="H966" s="4"/>
      <c r="I966" s="4"/>
      <c r="J966" s="4"/>
      <c r="N966" s="4"/>
      <c r="O966" s="4"/>
      <c r="P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8:28" ht="15.75" customHeight="1" x14ac:dyDescent="0.2">
      <c r="H967" s="4"/>
      <c r="I967" s="4"/>
      <c r="J967" s="4"/>
      <c r="N967" s="4"/>
      <c r="O967" s="4"/>
      <c r="P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8:28" ht="15.75" customHeight="1" x14ac:dyDescent="0.2">
      <c r="H968" s="4"/>
      <c r="I968" s="4"/>
      <c r="J968" s="4"/>
      <c r="N968" s="4"/>
      <c r="O968" s="4"/>
      <c r="P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8:28" ht="15.75" customHeight="1" x14ac:dyDescent="0.2">
      <c r="H969" s="4"/>
      <c r="I969" s="4"/>
      <c r="J969" s="4"/>
      <c r="N969" s="4"/>
      <c r="O969" s="4"/>
      <c r="P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8:28" ht="15.75" customHeight="1" x14ac:dyDescent="0.2">
      <c r="H970" s="4"/>
      <c r="I970" s="4"/>
      <c r="J970" s="4"/>
      <c r="N970" s="4"/>
      <c r="O970" s="4"/>
      <c r="P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8:28" ht="15.75" customHeight="1" x14ac:dyDescent="0.2">
      <c r="H971" s="4"/>
      <c r="I971" s="4"/>
      <c r="J971" s="4"/>
      <c r="N971" s="4"/>
      <c r="O971" s="4"/>
      <c r="P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8:28" ht="15.75" customHeight="1" x14ac:dyDescent="0.2">
      <c r="H972" s="4"/>
      <c r="I972" s="4"/>
      <c r="J972" s="4"/>
      <c r="N972" s="4"/>
      <c r="O972" s="4"/>
      <c r="P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8:28" ht="15.75" customHeight="1" x14ac:dyDescent="0.2">
      <c r="H973" s="4"/>
      <c r="I973" s="4"/>
      <c r="J973" s="4"/>
      <c r="N973" s="4"/>
      <c r="O973" s="4"/>
      <c r="P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8:28" ht="15.75" customHeight="1" x14ac:dyDescent="0.2">
      <c r="H974" s="4"/>
      <c r="I974" s="4"/>
      <c r="J974" s="4"/>
      <c r="N974" s="4"/>
      <c r="O974" s="4"/>
      <c r="P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8:28" ht="15.75" customHeight="1" x14ac:dyDescent="0.2">
      <c r="H975" s="4"/>
      <c r="I975" s="4"/>
      <c r="J975" s="4"/>
      <c r="N975" s="4"/>
      <c r="O975" s="4"/>
      <c r="P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8:28" ht="15.75" customHeight="1" x14ac:dyDescent="0.2">
      <c r="H976" s="4"/>
      <c r="I976" s="4"/>
      <c r="J976" s="4"/>
      <c r="N976" s="4"/>
      <c r="O976" s="4"/>
      <c r="P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8:28" ht="15.75" customHeight="1" x14ac:dyDescent="0.2">
      <c r="H977" s="4"/>
      <c r="I977" s="4"/>
      <c r="J977" s="4"/>
      <c r="N977" s="4"/>
      <c r="O977" s="4"/>
      <c r="P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8:28" ht="15.75" customHeight="1" x14ac:dyDescent="0.2">
      <c r="H978" s="4"/>
      <c r="I978" s="4"/>
      <c r="J978" s="4"/>
      <c r="N978" s="4"/>
      <c r="O978" s="4"/>
      <c r="P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8:28" ht="15.75" customHeight="1" x14ac:dyDescent="0.2">
      <c r="H979" s="4"/>
      <c r="I979" s="4"/>
      <c r="J979" s="4"/>
      <c r="N979" s="4"/>
      <c r="O979" s="4"/>
      <c r="P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8:28" ht="15.75" customHeight="1" x14ac:dyDescent="0.2">
      <c r="H980" s="4"/>
      <c r="I980" s="4"/>
      <c r="J980" s="4"/>
      <c r="N980" s="4"/>
      <c r="O980" s="4"/>
      <c r="P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8:28" ht="15.75" customHeight="1" x14ac:dyDescent="0.2">
      <c r="H981" s="4"/>
      <c r="I981" s="4"/>
      <c r="J981" s="4"/>
      <c r="N981" s="4"/>
      <c r="O981" s="4"/>
      <c r="P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8:28" ht="15.75" customHeight="1" x14ac:dyDescent="0.2">
      <c r="H982" s="4"/>
      <c r="I982" s="4"/>
      <c r="J982" s="4"/>
      <c r="N982" s="4"/>
      <c r="O982" s="4"/>
      <c r="P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8:28" ht="15.75" customHeight="1" x14ac:dyDescent="0.2">
      <c r="H983" s="4"/>
      <c r="I983" s="4"/>
      <c r="J983" s="4"/>
      <c r="N983" s="4"/>
      <c r="O983" s="4"/>
      <c r="P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8:28" ht="15.75" customHeight="1" x14ac:dyDescent="0.2">
      <c r="H984" s="4"/>
      <c r="I984" s="4"/>
      <c r="J984" s="4"/>
      <c r="N984" s="4"/>
      <c r="O984" s="4"/>
      <c r="P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8:28" ht="15.75" customHeight="1" x14ac:dyDescent="0.2">
      <c r="H985" s="4"/>
      <c r="I985" s="4"/>
      <c r="J985" s="4"/>
      <c r="N985" s="4"/>
      <c r="O985" s="4"/>
      <c r="P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8:28" ht="15.75" customHeight="1" x14ac:dyDescent="0.2">
      <c r="H986" s="4"/>
      <c r="I986" s="4"/>
      <c r="J986" s="4"/>
      <c r="N986" s="4"/>
      <c r="O986" s="4"/>
      <c r="P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8:28" ht="15.75" customHeight="1" x14ac:dyDescent="0.2">
      <c r="H987" s="4"/>
      <c r="I987" s="4"/>
      <c r="J987" s="4"/>
      <c r="N987" s="4"/>
      <c r="O987" s="4"/>
      <c r="P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8:28" ht="15.75" customHeight="1" x14ac:dyDescent="0.2">
      <c r="H988" s="4"/>
      <c r="I988" s="4"/>
      <c r="J988" s="4"/>
      <c r="N988" s="4"/>
      <c r="O988" s="4"/>
      <c r="P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8:28" ht="15.75" customHeight="1" x14ac:dyDescent="0.2">
      <c r="H989" s="4"/>
      <c r="I989" s="4"/>
      <c r="J989" s="4"/>
      <c r="N989" s="4"/>
      <c r="O989" s="4"/>
      <c r="P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8:28" ht="15.75" customHeight="1" x14ac:dyDescent="0.2">
      <c r="H990" s="4"/>
      <c r="I990" s="4"/>
      <c r="J990" s="4"/>
      <c r="N990" s="4"/>
      <c r="O990" s="4"/>
      <c r="P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8:28" ht="15.75" customHeight="1" x14ac:dyDescent="0.2">
      <c r="H991" s="4"/>
      <c r="I991" s="4"/>
      <c r="J991" s="4"/>
      <c r="N991" s="4"/>
      <c r="O991" s="4"/>
      <c r="P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8:28" ht="15.75" customHeight="1" x14ac:dyDescent="0.2">
      <c r="H992" s="4"/>
      <c r="I992" s="4"/>
      <c r="J992" s="4"/>
      <c r="N992" s="4"/>
      <c r="O992" s="4"/>
      <c r="P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8:28" ht="15.75" customHeight="1" x14ac:dyDescent="0.2">
      <c r="H993" s="4"/>
      <c r="I993" s="4"/>
      <c r="J993" s="4"/>
      <c r="N993" s="4"/>
      <c r="O993" s="4"/>
      <c r="P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8:28" ht="15.75" customHeight="1" x14ac:dyDescent="0.2">
      <c r="H994" s="4"/>
      <c r="I994" s="4"/>
      <c r="J994" s="4"/>
      <c r="N994" s="4"/>
      <c r="O994" s="4"/>
      <c r="P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8:28" ht="15.75" customHeight="1" x14ac:dyDescent="0.2">
      <c r="H995" s="4"/>
      <c r="I995" s="4"/>
      <c r="J995" s="4"/>
      <c r="N995" s="4"/>
      <c r="O995" s="4"/>
      <c r="P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8:28" ht="15.75" customHeight="1" x14ac:dyDescent="0.2">
      <c r="H996" s="4"/>
      <c r="I996" s="4"/>
      <c r="J996" s="4"/>
      <c r="N996" s="4"/>
      <c r="O996" s="4"/>
      <c r="P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8:28" ht="15.75" customHeight="1" x14ac:dyDescent="0.2">
      <c r="H997" s="4"/>
      <c r="I997" s="4"/>
      <c r="J997" s="4"/>
      <c r="N997" s="4"/>
      <c r="O997" s="4"/>
      <c r="P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8:28" ht="15.75" customHeight="1" x14ac:dyDescent="0.2">
      <c r="H998" s="4"/>
      <c r="I998" s="4"/>
      <c r="J998" s="4"/>
      <c r="N998" s="4"/>
      <c r="O998" s="4"/>
      <c r="P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8:28" ht="15.75" customHeight="1" x14ac:dyDescent="0.2">
      <c r="H999" s="4"/>
      <c r="I999" s="4"/>
      <c r="J999" s="4"/>
      <c r="N999" s="4"/>
      <c r="O999" s="4"/>
      <c r="P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8:28" ht="15.75" customHeight="1" x14ac:dyDescent="0.2">
      <c r="H1000" s="4"/>
      <c r="I1000" s="4"/>
      <c r="J1000" s="4"/>
      <c r="N1000" s="4"/>
      <c r="O1000" s="4"/>
      <c r="P1000" s="4"/>
      <c r="T1000" s="4"/>
      <c r="U1000" s="4"/>
      <c r="V1000" s="4"/>
      <c r="W1000" s="4"/>
      <c r="X1000" s="4"/>
      <c r="Y1000" s="4"/>
      <c r="Z1000" s="4"/>
      <c r="AA1000" s="4"/>
      <c r="AB1000" s="4"/>
    </row>
    <row r="1001" spans="8:28" ht="15.75" customHeight="1" x14ac:dyDescent="0.2">
      <c r="H1001" s="4"/>
      <c r="I1001" s="4"/>
      <c r="J1001" s="4"/>
      <c r="N1001" s="4"/>
      <c r="O1001" s="4"/>
      <c r="P1001" s="4"/>
      <c r="T1001" s="4"/>
      <c r="U1001" s="4"/>
      <c r="V1001" s="4"/>
      <c r="W1001" s="4"/>
      <c r="X1001" s="4"/>
      <c r="Y1001" s="4"/>
      <c r="Z1001" s="4"/>
      <c r="AA1001" s="4"/>
      <c r="AB1001" s="4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7:D147"/>
    <mergeCell ref="A180:C180"/>
    <mergeCell ref="A181:C181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5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Microsoft Office User</cp:lastModifiedBy>
  <dcterms:created xsi:type="dcterms:W3CDTF">2020-11-14T13:09:40Z</dcterms:created>
  <dcterms:modified xsi:type="dcterms:W3CDTF">2024-11-14T12:17:24Z</dcterms:modified>
</cp:coreProperties>
</file>