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35" yWindow="675" windowWidth="18885" windowHeight="6240" activeTab="1"/>
  </bookViews>
  <sheets>
    <sheet name="Фінансування" sheetId="1" r:id="rId1"/>
    <sheet name="Кошторис  витрат" sheetId="2" r:id="rId2"/>
  </sheets>
  <calcPr calcId="125725"/>
  <extLst>
    <ext uri="GoogleSheetsCustomDataVersion2">
      <go:sheetsCustomData xmlns:go="http://customooxmlschemas.google.com/" r:id="rId7" roundtripDataChecksum="JXW+S8uoNBHHdiInIpIjR7H8tXpY3kpBl0gzJvfP0S0="/>
    </ext>
  </extLst>
</workbook>
</file>

<file path=xl/calcChain.xml><?xml version="1.0" encoding="utf-8"?>
<calcChain xmlns="http://schemas.openxmlformats.org/spreadsheetml/2006/main">
  <c r="I30" i="1"/>
  <c r="V189" i="2" l="1"/>
  <c r="S189"/>
  <c r="P189"/>
  <c r="M189"/>
  <c r="J189"/>
  <c r="X189" s="1"/>
  <c r="G189"/>
  <c r="W189" s="1"/>
  <c r="V188"/>
  <c r="S188"/>
  <c r="P188"/>
  <c r="M188"/>
  <c r="J188"/>
  <c r="X188" s="1"/>
  <c r="G188"/>
  <c r="W188" s="1"/>
  <c r="Y188" s="1"/>
  <c r="Z188" s="1"/>
  <c r="V187"/>
  <c r="S187"/>
  <c r="P187"/>
  <c r="M187"/>
  <c r="J187"/>
  <c r="X187" s="1"/>
  <c r="G187"/>
  <c r="W187" s="1"/>
  <c r="Y187" s="1"/>
  <c r="Z187" s="1"/>
  <c r="V186"/>
  <c r="S186"/>
  <c r="P186"/>
  <c r="M186"/>
  <c r="J186"/>
  <c r="X186" s="1"/>
  <c r="G186"/>
  <c r="W186" s="1"/>
  <c r="Y186" s="1"/>
  <c r="Z186" s="1"/>
  <c r="V185"/>
  <c r="S185"/>
  <c r="P185"/>
  <c r="M185"/>
  <c r="J185"/>
  <c r="X185" s="1"/>
  <c r="G185"/>
  <c r="W185" s="1"/>
  <c r="Y185" s="1"/>
  <c r="Z185" s="1"/>
  <c r="V184"/>
  <c r="S184"/>
  <c r="P184"/>
  <c r="M184"/>
  <c r="J184"/>
  <c r="X184" s="1"/>
  <c r="G184"/>
  <c r="W184" s="1"/>
  <c r="Y184" s="1"/>
  <c r="Z184" s="1"/>
  <c r="V183"/>
  <c r="S183"/>
  <c r="P183"/>
  <c r="M183"/>
  <c r="J183"/>
  <c r="X183" s="1"/>
  <c r="G183"/>
  <c r="W183" s="1"/>
  <c r="Y183" s="1"/>
  <c r="Z183" s="1"/>
  <c r="V182"/>
  <c r="S182"/>
  <c r="P182"/>
  <c r="M182"/>
  <c r="J182"/>
  <c r="X182" s="1"/>
  <c r="X181" s="1"/>
  <c r="G182"/>
  <c r="W182" s="1"/>
  <c r="V181"/>
  <c r="V190" s="1"/>
  <c r="T181"/>
  <c r="T190" s="1"/>
  <c r="S181"/>
  <c r="S190" s="1"/>
  <c r="Q181"/>
  <c r="Q190" s="1"/>
  <c r="P181"/>
  <c r="P190" s="1"/>
  <c r="N181"/>
  <c r="N190" s="1"/>
  <c r="M181"/>
  <c r="M190" s="1"/>
  <c r="K181"/>
  <c r="K190" s="1"/>
  <c r="J181"/>
  <c r="J190" s="1"/>
  <c r="H181"/>
  <c r="H190" s="1"/>
  <c r="G181"/>
  <c r="G190" s="1"/>
  <c r="E181"/>
  <c r="E190" s="1"/>
  <c r="V180"/>
  <c r="S180"/>
  <c r="P180"/>
  <c r="M180"/>
  <c r="J180"/>
  <c r="X180" s="1"/>
  <c r="G180"/>
  <c r="W180" s="1"/>
  <c r="Y180" s="1"/>
  <c r="Z180" s="1"/>
  <c r="V179"/>
  <c r="S179"/>
  <c r="P179"/>
  <c r="M179"/>
  <c r="J179"/>
  <c r="X179" s="1"/>
  <c r="G179"/>
  <c r="W179" s="1"/>
  <c r="Y179" s="1"/>
  <c r="Z179" s="1"/>
  <c r="V178"/>
  <c r="S178"/>
  <c r="P178"/>
  <c r="M178"/>
  <c r="J178"/>
  <c r="X178" s="1"/>
  <c r="X177" s="1"/>
  <c r="G178"/>
  <c r="W178" s="1"/>
  <c r="V177"/>
  <c r="T177"/>
  <c r="S177"/>
  <c r="Q177"/>
  <c r="P177"/>
  <c r="N177"/>
  <c r="M177"/>
  <c r="K177"/>
  <c r="J177"/>
  <c r="H177"/>
  <c r="G177"/>
  <c r="E177"/>
  <c r="V176"/>
  <c r="S176"/>
  <c r="P176"/>
  <c r="M176"/>
  <c r="J176"/>
  <c r="X176" s="1"/>
  <c r="G176"/>
  <c r="W176" s="1"/>
  <c r="Y176" s="1"/>
  <c r="Z176" s="1"/>
  <c r="V175"/>
  <c r="S175"/>
  <c r="P175"/>
  <c r="M175"/>
  <c r="J175"/>
  <c r="X175" s="1"/>
  <c r="G175"/>
  <c r="W175" s="1"/>
  <c r="Y175" s="1"/>
  <c r="Z175" s="1"/>
  <c r="V174"/>
  <c r="S174"/>
  <c r="P174"/>
  <c r="M174"/>
  <c r="J174"/>
  <c r="X174" s="1"/>
  <c r="G174"/>
  <c r="W174" s="1"/>
  <c r="Y174" s="1"/>
  <c r="Z174" s="1"/>
  <c r="V173"/>
  <c r="S173"/>
  <c r="P173"/>
  <c r="M173"/>
  <c r="J173"/>
  <c r="X173" s="1"/>
  <c r="X172" s="1"/>
  <c r="G173"/>
  <c r="W173" s="1"/>
  <c r="V172"/>
  <c r="T172"/>
  <c r="S172"/>
  <c r="Q172"/>
  <c r="P172"/>
  <c r="N172"/>
  <c r="M172"/>
  <c r="K172"/>
  <c r="J172"/>
  <c r="H172"/>
  <c r="G172"/>
  <c r="E172"/>
  <c r="V171"/>
  <c r="S171"/>
  <c r="P171"/>
  <c r="M171"/>
  <c r="J171"/>
  <c r="X171" s="1"/>
  <c r="G171"/>
  <c r="W171" s="1"/>
  <c r="Y171" s="1"/>
  <c r="Z171" s="1"/>
  <c r="V170"/>
  <c r="S170"/>
  <c r="P170"/>
  <c r="M170"/>
  <c r="J170"/>
  <c r="X170" s="1"/>
  <c r="G170"/>
  <c r="W170" s="1"/>
  <c r="Y170" s="1"/>
  <c r="Z170" s="1"/>
  <c r="V169"/>
  <c r="S169"/>
  <c r="P169"/>
  <c r="M169"/>
  <c r="J169"/>
  <c r="X169" s="1"/>
  <c r="G169"/>
  <c r="W169" s="1"/>
  <c r="Y169" s="1"/>
  <c r="Z169" s="1"/>
  <c r="V168"/>
  <c r="S168"/>
  <c r="P168"/>
  <c r="M168"/>
  <c r="J168"/>
  <c r="X168" s="1"/>
  <c r="X167" s="1"/>
  <c r="G168"/>
  <c r="W168" s="1"/>
  <c r="V167"/>
  <c r="T167"/>
  <c r="S167"/>
  <c r="Q167"/>
  <c r="P167"/>
  <c r="N167"/>
  <c r="M167"/>
  <c r="K167"/>
  <c r="J167"/>
  <c r="H167"/>
  <c r="G167"/>
  <c r="E167"/>
  <c r="T165"/>
  <c r="Q165"/>
  <c r="N165"/>
  <c r="K165"/>
  <c r="H165"/>
  <c r="E165"/>
  <c r="V164"/>
  <c r="S164"/>
  <c r="P164"/>
  <c r="M164"/>
  <c r="J164"/>
  <c r="X164" s="1"/>
  <c r="G164"/>
  <c r="W164" s="1"/>
  <c r="Y164" s="1"/>
  <c r="Z164" s="1"/>
  <c r="V163"/>
  <c r="S163"/>
  <c r="P163"/>
  <c r="M163"/>
  <c r="J163"/>
  <c r="X163" s="1"/>
  <c r="G163"/>
  <c r="W163" s="1"/>
  <c r="Y163" s="1"/>
  <c r="Z163" s="1"/>
  <c r="V162"/>
  <c r="S162"/>
  <c r="P162"/>
  <c r="M162"/>
  <c r="J162"/>
  <c r="X162" s="1"/>
  <c r="G162"/>
  <c r="W162" s="1"/>
  <c r="Y162" s="1"/>
  <c r="Z162" s="1"/>
  <c r="V161"/>
  <c r="V165" s="1"/>
  <c r="S161"/>
  <c r="S165" s="1"/>
  <c r="P161"/>
  <c r="P165" s="1"/>
  <c r="M161"/>
  <c r="M165" s="1"/>
  <c r="J161"/>
  <c r="J165" s="1"/>
  <c r="G161"/>
  <c r="W161" s="1"/>
  <c r="T159"/>
  <c r="Q159"/>
  <c r="N159"/>
  <c r="K159"/>
  <c r="H159"/>
  <c r="E159"/>
  <c r="V158"/>
  <c r="S158"/>
  <c r="P158"/>
  <c r="M158"/>
  <c r="J158"/>
  <c r="X158" s="1"/>
  <c r="G158"/>
  <c r="W158" s="1"/>
  <c r="Y158" s="1"/>
  <c r="Z158" s="1"/>
  <c r="V157"/>
  <c r="V159" s="1"/>
  <c r="S157"/>
  <c r="S159" s="1"/>
  <c r="P157"/>
  <c r="P159" s="1"/>
  <c r="M157"/>
  <c r="M159" s="1"/>
  <c r="J157"/>
  <c r="J159" s="1"/>
  <c r="G157"/>
  <c r="W157" s="1"/>
  <c r="T155"/>
  <c r="Q155"/>
  <c r="N155"/>
  <c r="K155"/>
  <c r="H155"/>
  <c r="E155"/>
  <c r="V154"/>
  <c r="S154"/>
  <c r="P154"/>
  <c r="M154"/>
  <c r="J154"/>
  <c r="X154" s="1"/>
  <c r="G154"/>
  <c r="W154" s="1"/>
  <c r="Y154" s="1"/>
  <c r="Z154" s="1"/>
  <c r="V153"/>
  <c r="S153"/>
  <c r="P153"/>
  <c r="M153"/>
  <c r="J153"/>
  <c r="X153" s="1"/>
  <c r="G153"/>
  <c r="W153" s="1"/>
  <c r="Y153" s="1"/>
  <c r="Z153" s="1"/>
  <c r="V152"/>
  <c r="S152"/>
  <c r="P152"/>
  <c r="M152"/>
  <c r="J152"/>
  <c r="X152" s="1"/>
  <c r="G152"/>
  <c r="W152" s="1"/>
  <c r="Y152" s="1"/>
  <c r="Z152" s="1"/>
  <c r="V151"/>
  <c r="S151"/>
  <c r="P151"/>
  <c r="M151"/>
  <c r="J151"/>
  <c r="X151" s="1"/>
  <c r="G151"/>
  <c r="W151" s="1"/>
  <c r="Y151" s="1"/>
  <c r="Z151" s="1"/>
  <c r="V150"/>
  <c r="V155" s="1"/>
  <c r="S150"/>
  <c r="S155" s="1"/>
  <c r="P150"/>
  <c r="P155" s="1"/>
  <c r="M150"/>
  <c r="M155" s="1"/>
  <c r="J150"/>
  <c r="J155" s="1"/>
  <c r="G150"/>
  <c r="W150" s="1"/>
  <c r="T148"/>
  <c r="Q148"/>
  <c r="N148"/>
  <c r="K148"/>
  <c r="H148"/>
  <c r="E148"/>
  <c r="V147"/>
  <c r="S147"/>
  <c r="P147"/>
  <c r="M147"/>
  <c r="J147"/>
  <c r="X147" s="1"/>
  <c r="G147"/>
  <c r="W147" s="1"/>
  <c r="Y147" s="1"/>
  <c r="Z147" s="1"/>
  <c r="V146"/>
  <c r="S146"/>
  <c r="P146"/>
  <c r="M146"/>
  <c r="J146"/>
  <c r="X146" s="1"/>
  <c r="G146"/>
  <c r="W146" s="1"/>
  <c r="Y146" s="1"/>
  <c r="Z146" s="1"/>
  <c r="V145"/>
  <c r="S145"/>
  <c r="P145"/>
  <c r="M145"/>
  <c r="J145"/>
  <c r="X145" s="1"/>
  <c r="G145"/>
  <c r="W145" s="1"/>
  <c r="Y145" s="1"/>
  <c r="Z145" s="1"/>
  <c r="V144"/>
  <c r="S144"/>
  <c r="P144"/>
  <c r="M144"/>
  <c r="J144"/>
  <c r="X144" s="1"/>
  <c r="G144"/>
  <c r="W144" s="1"/>
  <c r="Y144" s="1"/>
  <c r="Z144" s="1"/>
  <c r="V143"/>
  <c r="S143"/>
  <c r="P143"/>
  <c r="M143"/>
  <c r="J143"/>
  <c r="X143" s="1"/>
  <c r="G143"/>
  <c r="W143" s="1"/>
  <c r="Y143" s="1"/>
  <c r="Z143" s="1"/>
  <c r="V142"/>
  <c r="V148" s="1"/>
  <c r="S142"/>
  <c r="S148" s="1"/>
  <c r="P142"/>
  <c r="P148" s="1"/>
  <c r="M142"/>
  <c r="M148" s="1"/>
  <c r="J142"/>
  <c r="J148" s="1"/>
  <c r="G142"/>
  <c r="W142" s="1"/>
  <c r="T140"/>
  <c r="Q140"/>
  <c r="N140"/>
  <c r="K140"/>
  <c r="H140"/>
  <c r="E140"/>
  <c r="V139"/>
  <c r="S139"/>
  <c r="P139"/>
  <c r="M139"/>
  <c r="J139"/>
  <c r="X139" s="1"/>
  <c r="G139"/>
  <c r="W139" s="1"/>
  <c r="Y139" s="1"/>
  <c r="Z139" s="1"/>
  <c r="V138"/>
  <c r="S138"/>
  <c r="P138"/>
  <c r="M138"/>
  <c r="J138"/>
  <c r="X138" s="1"/>
  <c r="G138"/>
  <c r="W138" s="1"/>
  <c r="Y138" s="1"/>
  <c r="Z138" s="1"/>
  <c r="V137"/>
  <c r="S137"/>
  <c r="P137"/>
  <c r="M137"/>
  <c r="J137"/>
  <c r="X137" s="1"/>
  <c r="G137"/>
  <c r="W137" s="1"/>
  <c r="Y137" s="1"/>
  <c r="Z137" s="1"/>
  <c r="V136"/>
  <c r="S136"/>
  <c r="P136"/>
  <c r="M136"/>
  <c r="J136"/>
  <c r="X136" s="1"/>
  <c r="G136"/>
  <c r="W136" s="1"/>
  <c r="Y136" s="1"/>
  <c r="Z136" s="1"/>
  <c r="V135"/>
  <c r="S135"/>
  <c r="P135"/>
  <c r="M135"/>
  <c r="J135"/>
  <c r="X135" s="1"/>
  <c r="G135"/>
  <c r="W135" s="1"/>
  <c r="Y135" s="1"/>
  <c r="Z135" s="1"/>
  <c r="V134"/>
  <c r="V140" s="1"/>
  <c r="S134"/>
  <c r="S140" s="1"/>
  <c r="P134"/>
  <c r="P140" s="1"/>
  <c r="M134"/>
  <c r="M140" s="1"/>
  <c r="J134"/>
  <c r="J140" s="1"/>
  <c r="G134"/>
  <c r="W134" s="1"/>
  <c r="T132"/>
  <c r="Q132"/>
  <c r="N132"/>
  <c r="K132"/>
  <c r="H132"/>
  <c r="E132"/>
  <c r="V131"/>
  <c r="S131"/>
  <c r="P131"/>
  <c r="M131"/>
  <c r="J131"/>
  <c r="X131" s="1"/>
  <c r="G131"/>
  <c r="W131" s="1"/>
  <c r="Y131" s="1"/>
  <c r="Z131" s="1"/>
  <c r="V130"/>
  <c r="S130"/>
  <c r="P130"/>
  <c r="M130"/>
  <c r="J130"/>
  <c r="X130" s="1"/>
  <c r="G130"/>
  <c r="W130" s="1"/>
  <c r="Y130" s="1"/>
  <c r="Z130" s="1"/>
  <c r="V129"/>
  <c r="S129"/>
  <c r="P129"/>
  <c r="M129"/>
  <c r="J129"/>
  <c r="X129" s="1"/>
  <c r="G129"/>
  <c r="W129" s="1"/>
  <c r="Y129" s="1"/>
  <c r="Z129" s="1"/>
  <c r="V128"/>
  <c r="S128"/>
  <c r="P128"/>
  <c r="M128"/>
  <c r="J128"/>
  <c r="X128" s="1"/>
  <c r="G128"/>
  <c r="W128" s="1"/>
  <c r="Y128" s="1"/>
  <c r="Z128" s="1"/>
  <c r="V127"/>
  <c r="S127"/>
  <c r="P127"/>
  <c r="M127"/>
  <c r="J127"/>
  <c r="X127" s="1"/>
  <c r="G127"/>
  <c r="W127" s="1"/>
  <c r="Y127" s="1"/>
  <c r="Z127" s="1"/>
  <c r="V126"/>
  <c r="S126"/>
  <c r="P126"/>
  <c r="M126"/>
  <c r="J126"/>
  <c r="X126" s="1"/>
  <c r="G126"/>
  <c r="W126" s="1"/>
  <c r="Y126" s="1"/>
  <c r="Z126" s="1"/>
  <c r="V125"/>
  <c r="S125"/>
  <c r="P125"/>
  <c r="M125"/>
  <c r="J125"/>
  <c r="X125" s="1"/>
  <c r="G125"/>
  <c r="W125" s="1"/>
  <c r="Y125" s="1"/>
  <c r="Z125" s="1"/>
  <c r="V124"/>
  <c r="S124"/>
  <c r="P124"/>
  <c r="M124"/>
  <c r="J124"/>
  <c r="X124" s="1"/>
  <c r="G124"/>
  <c r="W124" s="1"/>
  <c r="Y124" s="1"/>
  <c r="Z124" s="1"/>
  <c r="V123"/>
  <c r="S123"/>
  <c r="P123"/>
  <c r="M123"/>
  <c r="J123"/>
  <c r="X123" s="1"/>
  <c r="G123"/>
  <c r="W123" s="1"/>
  <c r="Y123" s="1"/>
  <c r="Z123" s="1"/>
  <c r="V122"/>
  <c r="S122"/>
  <c r="P122"/>
  <c r="M122"/>
  <c r="J122"/>
  <c r="X122" s="1"/>
  <c r="G122"/>
  <c r="W122" s="1"/>
  <c r="Y122" s="1"/>
  <c r="Z122" s="1"/>
  <c r="V121"/>
  <c r="V132" s="1"/>
  <c r="S121"/>
  <c r="S132" s="1"/>
  <c r="P121"/>
  <c r="P132" s="1"/>
  <c r="M121"/>
  <c r="M132" s="1"/>
  <c r="J121"/>
  <c r="J132" s="1"/>
  <c r="G121"/>
  <c r="W121" s="1"/>
  <c r="V118"/>
  <c r="S118"/>
  <c r="P118"/>
  <c r="M118"/>
  <c r="J118"/>
  <c r="X118" s="1"/>
  <c r="G118"/>
  <c r="W118" s="1"/>
  <c r="Y118" s="1"/>
  <c r="Z118" s="1"/>
  <c r="V117"/>
  <c r="S117"/>
  <c r="P117"/>
  <c r="M117"/>
  <c r="J117"/>
  <c r="X117" s="1"/>
  <c r="G117"/>
  <c r="W117" s="1"/>
  <c r="Y117" s="1"/>
  <c r="Z117" s="1"/>
  <c r="V116"/>
  <c r="S116"/>
  <c r="S115" s="1"/>
  <c r="P116"/>
  <c r="M116"/>
  <c r="M115" s="1"/>
  <c r="J116"/>
  <c r="X116" s="1"/>
  <c r="X115" s="1"/>
  <c r="G116"/>
  <c r="V115"/>
  <c r="T115"/>
  <c r="T119" s="1"/>
  <c r="Q115"/>
  <c r="P115"/>
  <c r="N115"/>
  <c r="K115"/>
  <c r="K119" s="1"/>
  <c r="J115"/>
  <c r="H115"/>
  <c r="H119" s="1"/>
  <c r="E115"/>
  <c r="V114"/>
  <c r="S114"/>
  <c r="P114"/>
  <c r="M114"/>
  <c r="J114"/>
  <c r="X114" s="1"/>
  <c r="G114"/>
  <c r="W114" s="1"/>
  <c r="Y114" s="1"/>
  <c r="Z114" s="1"/>
  <c r="V113"/>
  <c r="S113"/>
  <c r="P113"/>
  <c r="M113"/>
  <c r="J113"/>
  <c r="X113" s="1"/>
  <c r="G113"/>
  <c r="W113" s="1"/>
  <c r="Y113" s="1"/>
  <c r="Z113" s="1"/>
  <c r="V112"/>
  <c r="S112"/>
  <c r="S111" s="1"/>
  <c r="P112"/>
  <c r="M112"/>
  <c r="M111" s="1"/>
  <c r="J112"/>
  <c r="X112" s="1"/>
  <c r="X111" s="1"/>
  <c r="G112"/>
  <c r="W112" s="1"/>
  <c r="V111"/>
  <c r="T111"/>
  <c r="Q111"/>
  <c r="P111"/>
  <c r="N111"/>
  <c r="K111"/>
  <c r="J111"/>
  <c r="H111"/>
  <c r="G111"/>
  <c r="E111"/>
  <c r="V110"/>
  <c r="S110"/>
  <c r="P110"/>
  <c r="M110"/>
  <c r="J110"/>
  <c r="X110" s="1"/>
  <c r="G110"/>
  <c r="W110" s="1"/>
  <c r="Y110" s="1"/>
  <c r="Z110" s="1"/>
  <c r="V109"/>
  <c r="S109"/>
  <c r="P109"/>
  <c r="M109"/>
  <c r="J109"/>
  <c r="X109" s="1"/>
  <c r="G109"/>
  <c r="W109" s="1"/>
  <c r="Y109" s="1"/>
  <c r="Z109" s="1"/>
  <c r="V108"/>
  <c r="S108"/>
  <c r="P108"/>
  <c r="M108"/>
  <c r="J108"/>
  <c r="X108" s="1"/>
  <c r="G108"/>
  <c r="W108" s="1"/>
  <c r="Y108" s="1"/>
  <c r="Z108" s="1"/>
  <c r="V107"/>
  <c r="S107"/>
  <c r="P107"/>
  <c r="M107"/>
  <c r="J107"/>
  <c r="X107" s="1"/>
  <c r="G107"/>
  <c r="W107" s="1"/>
  <c r="Y107" s="1"/>
  <c r="Z107" s="1"/>
  <c r="V106"/>
  <c r="S106"/>
  <c r="P106"/>
  <c r="M106"/>
  <c r="J106"/>
  <c r="X106" s="1"/>
  <c r="G106"/>
  <c r="W106" s="1"/>
  <c r="Y106" s="1"/>
  <c r="Z106" s="1"/>
  <c r="V105"/>
  <c r="S105"/>
  <c r="P105"/>
  <c r="M105"/>
  <c r="J105"/>
  <c r="X105" s="1"/>
  <c r="G105"/>
  <c r="W105" s="1"/>
  <c r="Y105" s="1"/>
  <c r="Z105" s="1"/>
  <c r="V104"/>
  <c r="S104"/>
  <c r="P104"/>
  <c r="M104"/>
  <c r="J104"/>
  <c r="X104" s="1"/>
  <c r="X103" s="1"/>
  <c r="G104"/>
  <c r="W104" s="1"/>
  <c r="V103"/>
  <c r="T103"/>
  <c r="S103"/>
  <c r="Q103"/>
  <c r="P103"/>
  <c r="N103"/>
  <c r="M103"/>
  <c r="K103"/>
  <c r="J103"/>
  <c r="H103"/>
  <c r="G103"/>
  <c r="E103"/>
  <c r="V100"/>
  <c r="S100"/>
  <c r="P100"/>
  <c r="M100"/>
  <c r="J100"/>
  <c r="X100" s="1"/>
  <c r="G100"/>
  <c r="W100" s="1"/>
  <c r="Y100" s="1"/>
  <c r="Z100" s="1"/>
  <c r="V99"/>
  <c r="S99"/>
  <c r="P99"/>
  <c r="M99"/>
  <c r="J99"/>
  <c r="X99" s="1"/>
  <c r="G99"/>
  <c r="W99" s="1"/>
  <c r="Y99" s="1"/>
  <c r="Z99" s="1"/>
  <c r="V98"/>
  <c r="S98"/>
  <c r="P98"/>
  <c r="M98"/>
  <c r="J98"/>
  <c r="X98" s="1"/>
  <c r="X97" s="1"/>
  <c r="G98"/>
  <c r="W98" s="1"/>
  <c r="V97"/>
  <c r="T97"/>
  <c r="S97"/>
  <c r="Q97"/>
  <c r="P97"/>
  <c r="N97"/>
  <c r="M97"/>
  <c r="K97"/>
  <c r="J97"/>
  <c r="H97"/>
  <c r="G97"/>
  <c r="E97"/>
  <c r="V96"/>
  <c r="S96"/>
  <c r="P96"/>
  <c r="M96"/>
  <c r="J96"/>
  <c r="X96" s="1"/>
  <c r="G96"/>
  <c r="W96" s="1"/>
  <c r="Y96" s="1"/>
  <c r="Z96" s="1"/>
  <c r="V95"/>
  <c r="S95"/>
  <c r="P95"/>
  <c r="M95"/>
  <c r="J95"/>
  <c r="X95" s="1"/>
  <c r="G95"/>
  <c r="W95" s="1"/>
  <c r="Y95" s="1"/>
  <c r="Z95" s="1"/>
  <c r="V94"/>
  <c r="S94"/>
  <c r="P94"/>
  <c r="M94"/>
  <c r="J94"/>
  <c r="X94" s="1"/>
  <c r="X93" s="1"/>
  <c r="G94"/>
  <c r="W94" s="1"/>
  <c r="V93"/>
  <c r="T93"/>
  <c r="S93"/>
  <c r="Q93"/>
  <c r="P93"/>
  <c r="N93"/>
  <c r="M93"/>
  <c r="K93"/>
  <c r="J93"/>
  <c r="H93"/>
  <c r="G93"/>
  <c r="E93"/>
  <c r="V92"/>
  <c r="S92"/>
  <c r="P92"/>
  <c r="M92"/>
  <c r="J92"/>
  <c r="X92" s="1"/>
  <c r="G92"/>
  <c r="W92" s="1"/>
  <c r="Y92" s="1"/>
  <c r="Z92" s="1"/>
  <c r="V91"/>
  <c r="S91"/>
  <c r="P91"/>
  <c r="M91"/>
  <c r="J91"/>
  <c r="X91" s="1"/>
  <c r="G91"/>
  <c r="W91" s="1"/>
  <c r="Y91" s="1"/>
  <c r="Z91" s="1"/>
  <c r="V90"/>
  <c r="S90"/>
  <c r="P90"/>
  <c r="M90"/>
  <c r="J90"/>
  <c r="X90" s="1"/>
  <c r="X89" s="1"/>
  <c r="X101" s="1"/>
  <c r="G90"/>
  <c r="W90" s="1"/>
  <c r="V89"/>
  <c r="V101" s="1"/>
  <c r="T89"/>
  <c r="S89"/>
  <c r="S101" s="1"/>
  <c r="Q89"/>
  <c r="P89"/>
  <c r="P101" s="1"/>
  <c r="N89"/>
  <c r="M89"/>
  <c r="M101" s="1"/>
  <c r="K89"/>
  <c r="J89"/>
  <c r="J101" s="1"/>
  <c r="H89"/>
  <c r="G89"/>
  <c r="G101" s="1"/>
  <c r="E89"/>
  <c r="V86"/>
  <c r="S86"/>
  <c r="P86"/>
  <c r="M86"/>
  <c r="J86"/>
  <c r="X86" s="1"/>
  <c r="G86"/>
  <c r="W86" s="1"/>
  <c r="Y86" s="1"/>
  <c r="Z86" s="1"/>
  <c r="V85"/>
  <c r="S85"/>
  <c r="P85"/>
  <c r="M85"/>
  <c r="J85"/>
  <c r="X85" s="1"/>
  <c r="G85"/>
  <c r="W85" s="1"/>
  <c r="Y85" s="1"/>
  <c r="Z85" s="1"/>
  <c r="V84"/>
  <c r="S84"/>
  <c r="P84"/>
  <c r="M84"/>
  <c r="J84"/>
  <c r="X84" s="1"/>
  <c r="X83" s="1"/>
  <c r="G84"/>
  <c r="W84" s="1"/>
  <c r="V83"/>
  <c r="V87" s="1"/>
  <c r="T83"/>
  <c r="T87" s="1"/>
  <c r="S83"/>
  <c r="S87" s="1"/>
  <c r="Q83"/>
  <c r="Q87" s="1"/>
  <c r="P83"/>
  <c r="P87" s="1"/>
  <c r="N83"/>
  <c r="N87" s="1"/>
  <c r="M83"/>
  <c r="M87" s="1"/>
  <c r="K83"/>
  <c r="K87" s="1"/>
  <c r="J83"/>
  <c r="J87" s="1"/>
  <c r="H83"/>
  <c r="H87" s="1"/>
  <c r="G83"/>
  <c r="G87" s="1"/>
  <c r="E83"/>
  <c r="E87" s="1"/>
  <c r="V82"/>
  <c r="S82"/>
  <c r="P82"/>
  <c r="M82"/>
  <c r="J82"/>
  <c r="X82" s="1"/>
  <c r="G82"/>
  <c r="W82" s="1"/>
  <c r="Y82" s="1"/>
  <c r="Z82" s="1"/>
  <c r="V81"/>
  <c r="S81"/>
  <c r="P81"/>
  <c r="M81"/>
  <c r="J81"/>
  <c r="X81" s="1"/>
  <c r="G81"/>
  <c r="W81" s="1"/>
  <c r="Y81" s="1"/>
  <c r="Z81" s="1"/>
  <c r="V80"/>
  <c r="S80"/>
  <c r="P80"/>
  <c r="M80"/>
  <c r="J80"/>
  <c r="X80" s="1"/>
  <c r="X79" s="1"/>
  <c r="G80"/>
  <c r="W80" s="1"/>
  <c r="V79"/>
  <c r="T79"/>
  <c r="S79"/>
  <c r="Q79"/>
  <c r="P79"/>
  <c r="N79"/>
  <c r="M79"/>
  <c r="K79"/>
  <c r="J79"/>
  <c r="H79"/>
  <c r="G79"/>
  <c r="E79"/>
  <c r="V78"/>
  <c r="S78"/>
  <c r="P78"/>
  <c r="M78"/>
  <c r="J78"/>
  <c r="X78" s="1"/>
  <c r="G78"/>
  <c r="W78" s="1"/>
  <c r="Y78" s="1"/>
  <c r="Z78" s="1"/>
  <c r="V77"/>
  <c r="S77"/>
  <c r="P77"/>
  <c r="M77"/>
  <c r="J77"/>
  <c r="X77" s="1"/>
  <c r="G77"/>
  <c r="W77" s="1"/>
  <c r="Y77" s="1"/>
  <c r="Z77" s="1"/>
  <c r="V76"/>
  <c r="S76"/>
  <c r="P76"/>
  <c r="M76"/>
  <c r="J76"/>
  <c r="X76" s="1"/>
  <c r="X75" s="1"/>
  <c r="G76"/>
  <c r="W76" s="1"/>
  <c r="V75"/>
  <c r="T75"/>
  <c r="S75"/>
  <c r="Q75"/>
  <c r="P75"/>
  <c r="N75"/>
  <c r="M75"/>
  <c r="K75"/>
  <c r="J75"/>
  <c r="H75"/>
  <c r="G75"/>
  <c r="E75"/>
  <c r="V74"/>
  <c r="S74"/>
  <c r="P74"/>
  <c r="M74"/>
  <c r="J74"/>
  <c r="X74" s="1"/>
  <c r="G74"/>
  <c r="W74" s="1"/>
  <c r="Y74" s="1"/>
  <c r="Z74" s="1"/>
  <c r="V73"/>
  <c r="S73"/>
  <c r="P73"/>
  <c r="M73"/>
  <c r="J73"/>
  <c r="X73" s="1"/>
  <c r="G73"/>
  <c r="W73" s="1"/>
  <c r="Y73" s="1"/>
  <c r="Z73" s="1"/>
  <c r="V72"/>
  <c r="S72"/>
  <c r="P72"/>
  <c r="M72"/>
  <c r="J72"/>
  <c r="X72" s="1"/>
  <c r="X71" s="1"/>
  <c r="G72"/>
  <c r="W72" s="1"/>
  <c r="V71"/>
  <c r="T71"/>
  <c r="S71"/>
  <c r="Q71"/>
  <c r="P71"/>
  <c r="N71"/>
  <c r="M71"/>
  <c r="K71"/>
  <c r="J71"/>
  <c r="H71"/>
  <c r="G71"/>
  <c r="E71"/>
  <c r="V70"/>
  <c r="S70"/>
  <c r="P70"/>
  <c r="M70"/>
  <c r="J70"/>
  <c r="X70" s="1"/>
  <c r="G70"/>
  <c r="W70" s="1"/>
  <c r="Y70" s="1"/>
  <c r="Z70" s="1"/>
  <c r="V69"/>
  <c r="S69"/>
  <c r="P69"/>
  <c r="M69"/>
  <c r="J69"/>
  <c r="X69" s="1"/>
  <c r="G69"/>
  <c r="W69" s="1"/>
  <c r="Y69" s="1"/>
  <c r="Z69" s="1"/>
  <c r="V68"/>
  <c r="S68"/>
  <c r="P68"/>
  <c r="M68"/>
  <c r="J68"/>
  <c r="X68" s="1"/>
  <c r="X67" s="1"/>
  <c r="G68"/>
  <c r="W68" s="1"/>
  <c r="V67"/>
  <c r="T67"/>
  <c r="S67"/>
  <c r="Q67"/>
  <c r="P67"/>
  <c r="N67"/>
  <c r="M67"/>
  <c r="K67"/>
  <c r="J67"/>
  <c r="H67"/>
  <c r="G67"/>
  <c r="E67"/>
  <c r="V64"/>
  <c r="S64"/>
  <c r="P64"/>
  <c r="X64" s="1"/>
  <c r="M64"/>
  <c r="W64" s="1"/>
  <c r="Y64" s="1"/>
  <c r="Z64" s="1"/>
  <c r="V63"/>
  <c r="S63"/>
  <c r="P63"/>
  <c r="X63" s="1"/>
  <c r="X62" s="1"/>
  <c r="M63"/>
  <c r="W63" s="1"/>
  <c r="V62"/>
  <c r="V65" s="1"/>
  <c r="T62"/>
  <c r="T65" s="1"/>
  <c r="S62"/>
  <c r="S65" s="1"/>
  <c r="Q62"/>
  <c r="Q65" s="1"/>
  <c r="P62"/>
  <c r="P65" s="1"/>
  <c r="N62"/>
  <c r="N65" s="1"/>
  <c r="M62"/>
  <c r="M65" s="1"/>
  <c r="K62"/>
  <c r="K65" s="1"/>
  <c r="V61"/>
  <c r="S61"/>
  <c r="P61"/>
  <c r="M61"/>
  <c r="J61"/>
  <c r="X61" s="1"/>
  <c r="G61"/>
  <c r="W61" s="1"/>
  <c r="Y61" s="1"/>
  <c r="Z61" s="1"/>
  <c r="V60"/>
  <c r="S60"/>
  <c r="P60"/>
  <c r="M60"/>
  <c r="J60"/>
  <c r="X60" s="1"/>
  <c r="G60"/>
  <c r="W60" s="1"/>
  <c r="Y60" s="1"/>
  <c r="Z60" s="1"/>
  <c r="V59"/>
  <c r="S59"/>
  <c r="P59"/>
  <c r="M59"/>
  <c r="J59"/>
  <c r="X59" s="1"/>
  <c r="G59"/>
  <c r="W59" s="1"/>
  <c r="Y59" s="1"/>
  <c r="Z59" s="1"/>
  <c r="V58"/>
  <c r="S58"/>
  <c r="P58"/>
  <c r="M58"/>
  <c r="J58"/>
  <c r="X58" s="1"/>
  <c r="G58"/>
  <c r="W58" s="1"/>
  <c r="Y58" s="1"/>
  <c r="Z58" s="1"/>
  <c r="V57"/>
  <c r="S57"/>
  <c r="P57"/>
  <c r="M57"/>
  <c r="J57"/>
  <c r="X57" s="1"/>
  <c r="G57"/>
  <c r="W57" s="1"/>
  <c r="Y57" s="1"/>
  <c r="Z57" s="1"/>
  <c r="V56"/>
  <c r="S56"/>
  <c r="P56"/>
  <c r="M56"/>
  <c r="J56"/>
  <c r="X56" s="1"/>
  <c r="G56"/>
  <c r="W56" s="1"/>
  <c r="Y56" s="1"/>
  <c r="Z56" s="1"/>
  <c r="V55"/>
  <c r="S55"/>
  <c r="P55"/>
  <c r="M55"/>
  <c r="J55"/>
  <c r="X55" s="1"/>
  <c r="G55"/>
  <c r="W55" s="1"/>
  <c r="Y55" s="1"/>
  <c r="Z55" s="1"/>
  <c r="V54"/>
  <c r="S54"/>
  <c r="P54"/>
  <c r="M54"/>
  <c r="J54"/>
  <c r="X54" s="1"/>
  <c r="G54"/>
  <c r="W54" s="1"/>
  <c r="Y54" s="1"/>
  <c r="Z54" s="1"/>
  <c r="V53"/>
  <c r="S53"/>
  <c r="P53"/>
  <c r="M53"/>
  <c r="J53"/>
  <c r="X53" s="1"/>
  <c r="G53"/>
  <c r="W53" s="1"/>
  <c r="Y53" s="1"/>
  <c r="Z53" s="1"/>
  <c r="V52"/>
  <c r="S52"/>
  <c r="P52"/>
  <c r="M52"/>
  <c r="J52"/>
  <c r="X52" s="1"/>
  <c r="G52"/>
  <c r="W52" s="1"/>
  <c r="Y52" s="1"/>
  <c r="Z52" s="1"/>
  <c r="V51"/>
  <c r="S51"/>
  <c r="P51"/>
  <c r="M51"/>
  <c r="J51"/>
  <c r="X51" s="1"/>
  <c r="G51"/>
  <c r="W51" s="1"/>
  <c r="Y51" s="1"/>
  <c r="Z51" s="1"/>
  <c r="V50"/>
  <c r="S50"/>
  <c r="P50"/>
  <c r="M50"/>
  <c r="J50"/>
  <c r="X50" s="1"/>
  <c r="X49" s="1"/>
  <c r="G50"/>
  <c r="W50" s="1"/>
  <c r="V49"/>
  <c r="T49"/>
  <c r="S49"/>
  <c r="Q49"/>
  <c r="P49"/>
  <c r="N49"/>
  <c r="M49"/>
  <c r="K49"/>
  <c r="J49"/>
  <c r="J65" s="1"/>
  <c r="H49"/>
  <c r="H65" s="1"/>
  <c r="G49"/>
  <c r="G65" s="1"/>
  <c r="E49"/>
  <c r="E65" s="1"/>
  <c r="V46"/>
  <c r="S46"/>
  <c r="P46"/>
  <c r="M46"/>
  <c r="J46"/>
  <c r="X46" s="1"/>
  <c r="G46"/>
  <c r="W46" s="1"/>
  <c r="V45"/>
  <c r="S45"/>
  <c r="P45"/>
  <c r="M45"/>
  <c r="J45"/>
  <c r="X45" s="1"/>
  <c r="G45"/>
  <c r="W45" s="1"/>
  <c r="V44"/>
  <c r="S44"/>
  <c r="P44"/>
  <c r="M44"/>
  <c r="J44"/>
  <c r="X44" s="1"/>
  <c r="X43" s="1"/>
  <c r="G44"/>
  <c r="W44" s="1"/>
  <c r="V43"/>
  <c r="T43"/>
  <c r="S43"/>
  <c r="Q43"/>
  <c r="P43"/>
  <c r="N43"/>
  <c r="M43"/>
  <c r="K43"/>
  <c r="J43"/>
  <c r="H43"/>
  <c r="G43"/>
  <c r="G47" s="1"/>
  <c r="E43"/>
  <c r="V42"/>
  <c r="S42"/>
  <c r="P42"/>
  <c r="M42"/>
  <c r="J42"/>
  <c r="X42" s="1"/>
  <c r="G42"/>
  <c r="W42" s="1"/>
  <c r="V41"/>
  <c r="S41"/>
  <c r="P41"/>
  <c r="M41"/>
  <c r="J41"/>
  <c r="X41" s="1"/>
  <c r="G41"/>
  <c r="W41" s="1"/>
  <c r="V40"/>
  <c r="S40"/>
  <c r="P40"/>
  <c r="M40"/>
  <c r="J40"/>
  <c r="X40" s="1"/>
  <c r="X39" s="1"/>
  <c r="G40"/>
  <c r="W40" s="1"/>
  <c r="V39"/>
  <c r="T39"/>
  <c r="S39"/>
  <c r="Q39"/>
  <c r="P39"/>
  <c r="N39"/>
  <c r="M39"/>
  <c r="K39"/>
  <c r="J39"/>
  <c r="H39"/>
  <c r="G39"/>
  <c r="E39"/>
  <c r="V38"/>
  <c r="S38"/>
  <c r="P38"/>
  <c r="M38"/>
  <c r="J38"/>
  <c r="X38" s="1"/>
  <c r="G38"/>
  <c r="W38" s="1"/>
  <c r="V37"/>
  <c r="S37"/>
  <c r="P37"/>
  <c r="M37"/>
  <c r="J37"/>
  <c r="X37" s="1"/>
  <c r="G37"/>
  <c r="W37" s="1"/>
  <c r="V36"/>
  <c r="S36"/>
  <c r="P36"/>
  <c r="M36"/>
  <c r="J36"/>
  <c r="X36" s="1"/>
  <c r="X35" s="1"/>
  <c r="G36"/>
  <c r="W36" s="1"/>
  <c r="V35"/>
  <c r="T35"/>
  <c r="S35"/>
  <c r="Q35"/>
  <c r="P35"/>
  <c r="N35"/>
  <c r="M35"/>
  <c r="K35"/>
  <c r="J35"/>
  <c r="H35"/>
  <c r="G35"/>
  <c r="E35"/>
  <c r="V32"/>
  <c r="S32"/>
  <c r="P32"/>
  <c r="M32"/>
  <c r="J32"/>
  <c r="X32" s="1"/>
  <c r="G32"/>
  <c r="W32" s="1"/>
  <c r="V31"/>
  <c r="S31"/>
  <c r="P31"/>
  <c r="M31"/>
  <c r="J31"/>
  <c r="X31" s="1"/>
  <c r="G31"/>
  <c r="W31" s="1"/>
  <c r="V30"/>
  <c r="S30"/>
  <c r="P30"/>
  <c r="M30"/>
  <c r="J30"/>
  <c r="X30" s="1"/>
  <c r="X29" s="1"/>
  <c r="G30"/>
  <c r="W30" s="1"/>
  <c r="V29"/>
  <c r="T29"/>
  <c r="S29"/>
  <c r="Q29"/>
  <c r="P29"/>
  <c r="N29"/>
  <c r="M29"/>
  <c r="K29"/>
  <c r="J29"/>
  <c r="H29"/>
  <c r="G29"/>
  <c r="E29"/>
  <c r="V24"/>
  <c r="S24"/>
  <c r="P24"/>
  <c r="M24"/>
  <c r="J24"/>
  <c r="X24" s="1"/>
  <c r="G24"/>
  <c r="W24" s="1"/>
  <c r="V23"/>
  <c r="S23"/>
  <c r="P23"/>
  <c r="M23"/>
  <c r="J23"/>
  <c r="X23" s="1"/>
  <c r="G23"/>
  <c r="W23" s="1"/>
  <c r="V22"/>
  <c r="S22"/>
  <c r="P22"/>
  <c r="M22"/>
  <c r="J22"/>
  <c r="X22" s="1"/>
  <c r="X21" s="1"/>
  <c r="G22"/>
  <c r="W22" s="1"/>
  <c r="V21"/>
  <c r="T28" s="1"/>
  <c r="V28" s="1"/>
  <c r="T21"/>
  <c r="S21"/>
  <c r="Q28" s="1"/>
  <c r="S28" s="1"/>
  <c r="Q21"/>
  <c r="P21"/>
  <c r="N28" s="1"/>
  <c r="P28" s="1"/>
  <c r="N21"/>
  <c r="M21"/>
  <c r="K28" s="1"/>
  <c r="M28" s="1"/>
  <c r="K21"/>
  <c r="J21"/>
  <c r="H28" s="1"/>
  <c r="J28" s="1"/>
  <c r="X28" s="1"/>
  <c r="H21"/>
  <c r="G21"/>
  <c r="E28" s="1"/>
  <c r="G28" s="1"/>
  <c r="W28" s="1"/>
  <c r="Y28" s="1"/>
  <c r="Z28" s="1"/>
  <c r="E21"/>
  <c r="V20"/>
  <c r="S20"/>
  <c r="P20"/>
  <c r="M20"/>
  <c r="J20"/>
  <c r="X20" s="1"/>
  <c r="G20"/>
  <c r="W20" s="1"/>
  <c r="V19"/>
  <c r="S19"/>
  <c r="P19"/>
  <c r="M19"/>
  <c r="J19"/>
  <c r="X19" s="1"/>
  <c r="G19"/>
  <c r="W19" s="1"/>
  <c r="V18"/>
  <c r="S18"/>
  <c r="P18"/>
  <c r="M18"/>
  <c r="J18"/>
  <c r="X18" s="1"/>
  <c r="X17" s="1"/>
  <c r="G18"/>
  <c r="W18" s="1"/>
  <c r="V17"/>
  <c r="T27" s="1"/>
  <c r="V27" s="1"/>
  <c r="T17"/>
  <c r="S17"/>
  <c r="Q27" s="1"/>
  <c r="S27" s="1"/>
  <c r="Q17"/>
  <c r="P17"/>
  <c r="N27" s="1"/>
  <c r="P27" s="1"/>
  <c r="N17"/>
  <c r="M17"/>
  <c r="K27" s="1"/>
  <c r="M27" s="1"/>
  <c r="K17"/>
  <c r="J17"/>
  <c r="H27" s="1"/>
  <c r="J27" s="1"/>
  <c r="X27" s="1"/>
  <c r="H17"/>
  <c r="G17"/>
  <c r="E27" s="1"/>
  <c r="G27" s="1"/>
  <c r="W27" s="1"/>
  <c r="Y27" s="1"/>
  <c r="Z27" s="1"/>
  <c r="E17"/>
  <c r="V16"/>
  <c r="S16"/>
  <c r="P16"/>
  <c r="M16"/>
  <c r="J16"/>
  <c r="X16" s="1"/>
  <c r="G16"/>
  <c r="W16" s="1"/>
  <c r="V15"/>
  <c r="S15"/>
  <c r="P15"/>
  <c r="M15"/>
  <c r="J15"/>
  <c r="X15" s="1"/>
  <c r="G15"/>
  <c r="W15" s="1"/>
  <c r="V14"/>
  <c r="S14"/>
  <c r="P14"/>
  <c r="M14"/>
  <c r="J14"/>
  <c r="X14" s="1"/>
  <c r="X13" s="1"/>
  <c r="G14"/>
  <c r="W14" s="1"/>
  <c r="V13"/>
  <c r="T26" s="1"/>
  <c r="T13"/>
  <c r="S13"/>
  <c r="Q13"/>
  <c r="P13"/>
  <c r="N26" s="1"/>
  <c r="N13"/>
  <c r="M13"/>
  <c r="K13"/>
  <c r="J13"/>
  <c r="H26" s="1"/>
  <c r="H13"/>
  <c r="G13"/>
  <c r="E13"/>
  <c r="A5"/>
  <c r="A4"/>
  <c r="A3"/>
  <c r="A2"/>
  <c r="H30" i="1"/>
  <c r="G30"/>
  <c r="F30"/>
  <c r="E30"/>
  <c r="D30"/>
  <c r="J29"/>
  <c r="N29" s="1"/>
  <c r="J28"/>
  <c r="J27"/>
  <c r="T25" i="2" l="1"/>
  <c r="V26"/>
  <c r="V25" s="1"/>
  <c r="K29" i="1"/>
  <c r="B29"/>
  <c r="Y14" i="2"/>
  <c r="Z14" s="1"/>
  <c r="W13"/>
  <c r="Y15"/>
  <c r="Z15" s="1"/>
  <c r="Y16"/>
  <c r="Z16" s="1"/>
  <c r="Y18"/>
  <c r="Z18" s="1"/>
  <c r="W17"/>
  <c r="Y17" s="1"/>
  <c r="Z17" s="1"/>
  <c r="Y19"/>
  <c r="Z19" s="1"/>
  <c r="Y20"/>
  <c r="Z20" s="1"/>
  <c r="Y22"/>
  <c r="Z22" s="1"/>
  <c r="W21"/>
  <c r="Y21" s="1"/>
  <c r="Z21" s="1"/>
  <c r="Y23"/>
  <c r="Z23" s="1"/>
  <c r="Y24"/>
  <c r="Z24" s="1"/>
  <c r="Y30"/>
  <c r="Z30" s="1"/>
  <c r="W29"/>
  <c r="Y29" s="1"/>
  <c r="Z29" s="1"/>
  <c r="Y31"/>
  <c r="Z31" s="1"/>
  <c r="Y32"/>
  <c r="Z32" s="1"/>
  <c r="Y36"/>
  <c r="Z36" s="1"/>
  <c r="W35"/>
  <c r="Y35" s="1"/>
  <c r="Z35" s="1"/>
  <c r="Y37"/>
  <c r="Z37" s="1"/>
  <c r="H25"/>
  <c r="J26"/>
  <c r="N25"/>
  <c r="P26"/>
  <c r="P25" s="1"/>
  <c r="X47"/>
  <c r="J30" i="1"/>
  <c r="P33" i="2"/>
  <c r="V33"/>
  <c r="J47"/>
  <c r="M47"/>
  <c r="P47"/>
  <c r="S47"/>
  <c r="V47"/>
  <c r="Y50"/>
  <c r="Z50" s="1"/>
  <c r="W49"/>
  <c r="Y49" s="1"/>
  <c r="Z49" s="1"/>
  <c r="Y63"/>
  <c r="Z63" s="1"/>
  <c r="W62"/>
  <c r="Y68"/>
  <c r="Z68" s="1"/>
  <c r="W67"/>
  <c r="Y67" s="1"/>
  <c r="Z67" s="1"/>
  <c r="Y72"/>
  <c r="Z72" s="1"/>
  <c r="W71"/>
  <c r="Y71" s="1"/>
  <c r="Z71" s="1"/>
  <c r="Y76"/>
  <c r="Z76" s="1"/>
  <c r="W75"/>
  <c r="Y75" s="1"/>
  <c r="Z75" s="1"/>
  <c r="Y80"/>
  <c r="Z80" s="1"/>
  <c r="W79"/>
  <c r="Y79" s="1"/>
  <c r="Z79" s="1"/>
  <c r="Y84"/>
  <c r="Z84" s="1"/>
  <c r="W83"/>
  <c r="Y90"/>
  <c r="Z90" s="1"/>
  <c r="W89"/>
  <c r="Y94"/>
  <c r="Z94" s="1"/>
  <c r="W93"/>
  <c r="Y93" s="1"/>
  <c r="Z93" s="1"/>
  <c r="Y98"/>
  <c r="Z98" s="1"/>
  <c r="W97"/>
  <c r="Y97" s="1"/>
  <c r="Z97" s="1"/>
  <c r="Y104"/>
  <c r="Z104" s="1"/>
  <c r="W103"/>
  <c r="Y103" s="1"/>
  <c r="Z103" s="1"/>
  <c r="Y112"/>
  <c r="Z112" s="1"/>
  <c r="W111"/>
  <c r="Y111" s="1"/>
  <c r="Z111" s="1"/>
  <c r="I29" i="1"/>
  <c r="E26" i="2"/>
  <c r="K26"/>
  <c r="Q26"/>
  <c r="Y38"/>
  <c r="Z38" s="1"/>
  <c r="Y40"/>
  <c r="Z40" s="1"/>
  <c r="W39"/>
  <c r="Y39" s="1"/>
  <c r="Z39" s="1"/>
  <c r="Y41"/>
  <c r="Z41" s="1"/>
  <c r="Y42"/>
  <c r="Z42" s="1"/>
  <c r="E47"/>
  <c r="H47"/>
  <c r="K47"/>
  <c r="N47"/>
  <c r="Q47"/>
  <c r="T47"/>
  <c r="Y44"/>
  <c r="Z44" s="1"/>
  <c r="W43"/>
  <c r="Y45"/>
  <c r="Z45" s="1"/>
  <c r="Y46"/>
  <c r="Z46" s="1"/>
  <c r="X65"/>
  <c r="X87"/>
  <c r="E119"/>
  <c r="J119"/>
  <c r="N119"/>
  <c r="Q119"/>
  <c r="V119"/>
  <c r="X119"/>
  <c r="P119"/>
  <c r="W116"/>
  <c r="G115"/>
  <c r="G119" s="1"/>
  <c r="M119"/>
  <c r="S119"/>
  <c r="W132"/>
  <c r="W140"/>
  <c r="W148"/>
  <c r="W155"/>
  <c r="W159"/>
  <c r="X121"/>
  <c r="X132" s="1"/>
  <c r="G132"/>
  <c r="X134"/>
  <c r="X140" s="1"/>
  <c r="G140"/>
  <c r="X142"/>
  <c r="X148" s="1"/>
  <c r="G148"/>
  <c r="X150"/>
  <c r="X155" s="1"/>
  <c r="G155"/>
  <c r="X157"/>
  <c r="X159" s="1"/>
  <c r="G159"/>
  <c r="X190"/>
  <c r="W165"/>
  <c r="Y168"/>
  <c r="Z168" s="1"/>
  <c r="W167"/>
  <c r="Y167" s="1"/>
  <c r="Z167" s="1"/>
  <c r="Y173"/>
  <c r="Z173" s="1"/>
  <c r="W172"/>
  <c r="Y172" s="1"/>
  <c r="Z172" s="1"/>
  <c r="Y178"/>
  <c r="Z178" s="1"/>
  <c r="W177"/>
  <c r="Y177" s="1"/>
  <c r="Z177" s="1"/>
  <c r="Y182"/>
  <c r="Z182" s="1"/>
  <c r="W181"/>
  <c r="Y189"/>
  <c r="Z189" s="1"/>
  <c r="X161"/>
  <c r="X165" s="1"/>
  <c r="G165"/>
  <c r="Y161" l="1"/>
  <c r="Z161" s="1"/>
  <c r="Y159"/>
  <c r="Z159" s="1"/>
  <c r="Y155"/>
  <c r="Z155" s="1"/>
  <c r="Y148"/>
  <c r="Z148" s="1"/>
  <c r="Y140"/>
  <c r="Z140" s="1"/>
  <c r="Y132"/>
  <c r="Z132" s="1"/>
  <c r="Y116"/>
  <c r="Z116" s="1"/>
  <c r="W115"/>
  <c r="W47"/>
  <c r="Y47" s="1"/>
  <c r="Z47" s="1"/>
  <c r="Y43"/>
  <c r="Z43" s="1"/>
  <c r="K25"/>
  <c r="M26"/>
  <c r="M25" s="1"/>
  <c r="M33" s="1"/>
  <c r="M191" s="1"/>
  <c r="M193" s="1"/>
  <c r="V191"/>
  <c r="L28" i="1" s="1"/>
  <c r="W190" i="2"/>
  <c r="Y190" s="1"/>
  <c r="Z190" s="1"/>
  <c r="Y181"/>
  <c r="Z181" s="1"/>
  <c r="Y165"/>
  <c r="Z165" s="1"/>
  <c r="Y157"/>
  <c r="Z157" s="1"/>
  <c r="Y150"/>
  <c r="Z150" s="1"/>
  <c r="Y142"/>
  <c r="Z142" s="1"/>
  <c r="Y134"/>
  <c r="Z134" s="1"/>
  <c r="Y121"/>
  <c r="Z121" s="1"/>
  <c r="Q25"/>
  <c r="S26"/>
  <c r="S25" s="1"/>
  <c r="S33" s="1"/>
  <c r="S191" s="1"/>
  <c r="L27" i="1" s="1"/>
  <c r="E25" i="2"/>
  <c r="G26"/>
  <c r="W101"/>
  <c r="Y101" s="1"/>
  <c r="Z101" s="1"/>
  <c r="Y89"/>
  <c r="Z89" s="1"/>
  <c r="W87"/>
  <c r="Y87" s="1"/>
  <c r="Z87" s="1"/>
  <c r="Y83"/>
  <c r="Z83" s="1"/>
  <c r="W65"/>
  <c r="Y65" s="1"/>
  <c r="Z65" s="1"/>
  <c r="Y62"/>
  <c r="Z62" s="1"/>
  <c r="P191"/>
  <c r="P193" s="1"/>
  <c r="X26"/>
  <c r="X25" s="1"/>
  <c r="X33" s="1"/>
  <c r="X191" s="1"/>
  <c r="J25"/>
  <c r="J33" s="1"/>
  <c r="J191" s="1"/>
  <c r="C28" i="1" s="1"/>
  <c r="Y13" i="2"/>
  <c r="Z13" s="1"/>
  <c r="J193" l="1"/>
  <c r="C30" i="1"/>
  <c r="N28"/>
  <c r="B28" s="1"/>
  <c r="B30" s="1"/>
  <c r="W119" i="2"/>
  <c r="Y119" s="1"/>
  <c r="Z119" s="1"/>
  <c r="Y115"/>
  <c r="Z115" s="1"/>
  <c r="W26"/>
  <c r="G25"/>
  <c r="G33" s="1"/>
  <c r="G191" s="1"/>
  <c r="C27" i="1" s="1"/>
  <c r="S193" i="2"/>
  <c r="V193"/>
  <c r="K28" i="1"/>
  <c r="K30" s="1"/>
  <c r="L30"/>
  <c r="G193" i="2" l="1"/>
  <c r="N27" i="1"/>
  <c r="B27"/>
  <c r="Y26" i="2"/>
  <c r="Z26" s="1"/>
  <c r="W25"/>
  <c r="X193"/>
  <c r="N30" i="1"/>
  <c r="I28"/>
  <c r="M29"/>
  <c r="M30" s="1"/>
  <c r="I27" l="1"/>
  <c r="K27"/>
  <c r="Y25" i="2"/>
  <c r="Z25" s="1"/>
  <c r="W33"/>
  <c r="W191" l="1"/>
  <c r="W193" s="1"/>
  <c r="Y33"/>
  <c r="Y191" l="1"/>
  <c r="Z191" s="1"/>
  <c r="Z33"/>
</calcChain>
</file>

<file path=xl/sharedStrings.xml><?xml version="1.0" encoding="utf-8"?>
<sst xmlns="http://schemas.openxmlformats.org/spreadsheetml/2006/main" count="720" uniqueCount="382">
  <si>
    <t xml:space="preserve">
</t>
  </si>
  <si>
    <t>Додаток № 4</t>
  </si>
  <si>
    <t>до Договору про надання гранту № 6REG11-04424</t>
  </si>
  <si>
    <t>від "_30_" __червня___ 2023 року</t>
  </si>
  <si>
    <t>Назва конкурсної програми:</t>
  </si>
  <si>
    <t>Культура.Регіони</t>
  </si>
  <si>
    <t>Назва ЛОТ-у:</t>
  </si>
  <si>
    <t>Локальна культура</t>
  </si>
  <si>
    <t>Назва Грантоотримувача:</t>
  </si>
  <si>
    <t>КЗ "Рогатинський історико-краєзнавчий музей "Опілля"</t>
  </si>
  <si>
    <t>Назва проєкту:</t>
  </si>
  <si>
    <t>Опільська гончарня:відродження втраченого ремесла</t>
  </si>
  <si>
    <t>Дата початку проєкту:</t>
  </si>
  <si>
    <t>30.06.2023 року</t>
  </si>
  <si>
    <t>Дата завершення проєкту:</t>
  </si>
  <si>
    <t>14.11.2023 року</t>
  </si>
  <si>
    <t xml:space="preserve">  ЗВІТ</t>
  </si>
  <si>
    <t xml:space="preserve">про надходження та використання коштів для реалізації проєкту </t>
  </si>
  <si>
    <t>за період з _30_червня__ по _14_листопада_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</si>
  <si>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</si>
  <si>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</si>
  <si>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</si>
  <si>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</si>
  <si>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</si>
  <si>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(Рогатинська міська рада)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</si>
  <si>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</si>
  <si>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</si>
  <si>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</si>
  <si>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</si>
  <si>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</si>
  <si>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</si>
  <si>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</si>
  <si>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</si>
  <si>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</si>
  <si>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</si>
  <si>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</si>
  <si>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</si>
  <si>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</si>
  <si>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</si>
  <si>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</si>
  <si>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</si>
  <si>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</si>
  <si>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</si>
  <si>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</si>
  <si>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</si>
  <si>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</si>
  <si>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</si>
  <si>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</si>
  <si>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</si>
  <si>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</si>
  <si>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</si>
  <si>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</si>
  <si>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</si>
  <si>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</si>
  <si>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</si>
  <si>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30.06.2023 р.</t>
  </si>
  <si>
    <t>14.11.2023 р.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</si>
  <si>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</si>
  <si>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</si>
  <si>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</si>
  <si>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</si>
  <si>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</si>
  <si>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</si>
  <si>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</si>
  <si>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</si>
  <si>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</si>
  <si>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</si>
  <si>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</si>
  <si>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</si>
  <si>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</si>
  <si>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</si>
  <si>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</si>
  <si>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</si>
  <si>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</si>
  <si>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</si>
  <si>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</si>
  <si>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</si>
  <si>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</si>
  <si>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</si>
  <si>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</si>
  <si>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</si>
  <si>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</si>
  <si>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</si>
  <si>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</si>
  <si>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</si>
  <si>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</si>
  <si>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</si>
  <si>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</si>
  <si>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</si>
  <si>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</si>
  <si>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 Ясінський Роман Михайлович (Координатор Проєкту)</t>
  </si>
  <si>
    <t>місяців</t>
  </si>
  <si>
    <t>Змін не відбулось</t>
  </si>
  <si>
    <t>1.1.2</t>
  </si>
  <si>
    <t>Олексів Оксана Ярославівна (Проєктний бухгалтер)</t>
  </si>
  <si>
    <t>1.1.3</t>
  </si>
  <si>
    <t xml:space="preserve"> Повне ПІБ, посада (роль у проєкті)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</si>
  <si>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</si>
  <si>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</si>
  <si>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</si>
  <si>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</si>
  <si>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</si>
  <si>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</si>
  <si>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</si>
  <si>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</si>
  <si>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Люлька Ігор Васильович (Креативний менеджер проєкту, дизайнер)</t>
  </si>
  <si>
    <t>1.3.2</t>
  </si>
  <si>
    <t>Верстин Надія Василівна (декоратор)</t>
  </si>
  <si>
    <t>1.3.3</t>
  </si>
  <si>
    <t xml:space="preserve"> Блага Ольга Василівна (Інформаційний супровід)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</si>
  <si>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</si>
  <si>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</si>
  <si>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</si>
  <si>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</si>
  <si>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</si>
  <si>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</si>
  <si>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</si>
  <si>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</si>
  <si>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</si>
  <si>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</si>
  <si>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</si>
  <si>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</si>
  <si>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</si>
  <si>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</si>
  <si>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</si>
  <si>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</si>
  <si>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</si>
  <si>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</si>
  <si>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</si>
  <si>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</si>
  <si>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</si>
  <si>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</si>
  <si>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</si>
  <si>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</si>
  <si>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</si>
  <si>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</si>
  <si>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</si>
  <si>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</si>
  <si>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</si>
  <si>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</si>
  <si>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</si>
  <si>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</si>
  <si>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</si>
  <si>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</si>
  <si>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</si>
  <si>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</si>
  <si>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</si>
  <si>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</si>
  <si>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</si>
  <si>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</si>
  <si>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</si>
  <si>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Набір інструментів для гончарної роботи (різальні інструменти, сталеві петлі, гончарні ножі, штангенциркуль деревяний, шпателі гумові та металеві)</t>
  </si>
  <si>
    <t>3.1.2</t>
  </si>
  <si>
    <t>Набір інструментів для декорування кераміки (трубка для глазурі, ємність для ангобів з металевими насадками, ролики структурні, пензлі)</t>
  </si>
  <si>
    <t>3.1.3</t>
  </si>
  <si>
    <t>Круг гончарний електричний стаціонарний Навантаження по керамічній масі: 12 кг Управління швидкістю: виносна педаль та ручне</t>
  </si>
  <si>
    <t>3.1.4</t>
  </si>
  <si>
    <t>Набір турнеток для декорування керамічних виробів.</t>
  </si>
  <si>
    <t>3.1.5</t>
  </si>
  <si>
    <t>Набір кордієритово-мулітових плит для муфельної печі  400х590х мм.</t>
  </si>
  <si>
    <t>3.1.6</t>
  </si>
  <si>
    <t>Кільце контролю температури  970-1250 С 10шт.</t>
  </si>
  <si>
    <t>3.1.7</t>
  </si>
  <si>
    <t>Стелаж для сушки керамічних виробів (матеріал - метал, ДСП)</t>
  </si>
  <si>
    <t>3.1.8</t>
  </si>
  <si>
    <t xml:space="preserve">Настільний прилад для розкатки керамічної маси </t>
  </si>
  <si>
    <t>3.1.9</t>
  </si>
  <si>
    <t>Стіл-мийка з нержавіючої сталі (кількість ванн - 1 )</t>
  </si>
  <si>
    <t>3.1.10</t>
  </si>
  <si>
    <t>Ноутбук Екран 16”  Intel Core i5</t>
  </si>
  <si>
    <t>3.1.11</t>
  </si>
  <si>
    <t>Телевізор 65"   зі Smart TV</t>
  </si>
  <si>
    <t>Відбулися зміни в кошторисі через зменшення ціни на товар</t>
  </si>
  <si>
    <t>3.1.12</t>
  </si>
  <si>
    <t>Кронштейн для телевізора  65"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</si>
  <si>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</si>
  <si>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</si>
  <si>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</si>
  <si>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</si>
  <si>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</si>
  <si>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</si>
  <si>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</si>
  <si>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</si>
  <si>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</si>
  <si>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</si>
  <si>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</si>
  <si>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</si>
  <si>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</si>
  <si>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</si>
  <si>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</si>
  <si>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</si>
  <si>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</si>
  <si>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</si>
  <si>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</si>
  <si>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</si>
  <si>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</si>
  <si>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</si>
  <si>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</si>
  <si>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</si>
  <si>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</si>
  <si>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</si>
  <si>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</si>
  <si>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</si>
  <si>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</si>
  <si>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</si>
  <si>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</si>
  <si>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</si>
  <si>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</si>
  <si>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</si>
  <si>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</si>
  <si>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</si>
  <si>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</si>
  <si>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</si>
  <si>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</si>
  <si>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</si>
  <si>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</si>
  <si>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</si>
  <si>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</si>
  <si>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</si>
  <si>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</si>
  <si>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</si>
  <si>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</si>
  <si>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</si>
  <si>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</si>
  <si>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</si>
  <si>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</si>
  <si>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</si>
  <si>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</si>
  <si>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</si>
  <si>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</si>
  <si>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</si>
  <si>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</si>
  <si>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</si>
  <si>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</si>
  <si>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</si>
  <si>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</si>
  <si>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</si>
  <si>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</si>
  <si>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</si>
  <si>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</si>
  <si>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</si>
  <si>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</si>
  <si>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</si>
  <si>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</si>
  <si>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</si>
  <si>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</si>
  <si>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Керамічна маса SIBELСO (температура випалу 1000-1200)</t>
  </si>
  <si>
    <t>кг</t>
  </si>
  <si>
    <t>6.1.2</t>
  </si>
  <si>
    <t>полива прозора VTR100 (безсвинцева, температура випалу 970-1020)</t>
  </si>
  <si>
    <t>кг.</t>
  </si>
  <si>
    <t>6.1.3</t>
  </si>
  <si>
    <t>VTR40525 -  безсвинцева глянцева полива температу 1020-1080)</t>
  </si>
  <si>
    <t>6.1.4</t>
  </si>
  <si>
    <t>стійкі надглазурні порошкові металізовані фарби для декорування порцеляни, фаянсу, майоліки, керамічної плитки
температура випалу 780 – 880 С: традиційний 780 – 820 С, швидкий 800 – 880 С</t>
  </si>
  <si>
    <t>6.1.5</t>
  </si>
  <si>
    <t>пігменти для колерування керамічної маси та поливи</t>
  </si>
  <si>
    <t>6.1.6</t>
  </si>
  <si>
    <t>стійкі надглазурні порошкові фарби для декорування порцеляни, фаянсу, майоліки, керамічної плитки
температура випалу 750 – 850</t>
  </si>
  <si>
    <t>6.1.7</t>
  </si>
  <si>
    <t>водорозчинний розріджувач для керамічних фарб</t>
  </si>
  <si>
    <t>6.2</t>
  </si>
  <si>
    <t>Носії, накопичувачі</t>
  </si>
  <si>
    <t>6.2.1</t>
  </si>
  <si>
    <t>Найменування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</si>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</sst>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4" fontId="4" fillId="4" borderId="47" xfId="0" applyNumberFormat="1" applyFont="1" applyFill="1" applyBorder="1" applyAlignment="1">
      <alignment horizontal="right" vertical="center"/>
    </xf>
    <xf numFmtId="4" fontId="18" fillId="4" borderId="47" xfId="0" applyNumberFormat="1" applyFont="1" applyFill="1" applyBorder="1" applyAlignment="1">
      <alignment horizontal="right" vertical="center"/>
    </xf>
    <xf numFmtId="0" fontId="4" fillId="4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0" fontId="5" fillId="0" borderId="74" xfId="0" applyFont="1" applyBorder="1" applyAlignment="1">
      <alignment vertical="top" wrapText="1"/>
    </xf>
    <xf numFmtId="165" fontId="19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59" xfId="0" applyFont="1" applyBorder="1" applyAlignment="1">
      <alignment vertical="top" wrapText="1"/>
    </xf>
    <xf numFmtId="0" fontId="5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0" fontId="5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0" fontId="1" fillId="0" borderId="59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center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0" fontId="5" fillId="0" borderId="91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0" xfId="0" applyNumberFormat="1" applyFont="1" applyFill="1" applyBorder="1" applyAlignment="1">
      <alignment horizontal="right" vertical="top"/>
    </xf>
    <xf numFmtId="0" fontId="5" fillId="0" borderId="73" xfId="0" applyFont="1" applyBorder="1" applyAlignment="1">
      <alignment horizontal="center" vertical="top"/>
    </xf>
    <xf numFmtId="0" fontId="19" fillId="6" borderId="51" xfId="0" applyFont="1" applyFill="1" applyBorder="1" applyAlignment="1">
      <alignment vertical="top" wrapText="1"/>
    </xf>
    <xf numFmtId="0" fontId="2" fillId="6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165" fontId="1" fillId="0" borderId="62" xfId="0" applyNumberFormat="1" applyFont="1" applyBorder="1" applyAlignment="1">
      <alignment vertical="top"/>
    </xf>
    <xf numFmtId="49" fontId="5" fillId="0" borderId="27" xfId="0" applyNumberFormat="1" applyFont="1" applyBorder="1" applyAlignment="1">
      <alignment horizontal="center" vertical="top"/>
    </xf>
    <xf numFmtId="0" fontId="20" fillId="6" borderId="67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vertical="center" wrapText="1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0" fontId="5" fillId="0" borderId="93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165" fontId="2" fillId="7" borderId="47" xfId="0" applyNumberFormat="1" applyFont="1" applyFill="1" applyBorder="1" applyAlignment="1">
      <alignment horizontal="center" vertical="center"/>
    </xf>
    <xf numFmtId="0" fontId="3" fillId="5" borderId="81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165" fontId="2" fillId="7" borderId="81" xfId="0" applyNumberFormat="1" applyFont="1" applyFill="1" applyBorder="1" applyAlignment="1">
      <alignment horizontal="center" vertical="center"/>
    </xf>
    <xf numFmtId="4" fontId="2" fillId="7" borderId="47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166" fontId="3" fillId="0" borderId="72" xfId="0" applyNumberFormat="1" applyFont="1" applyBorder="1" applyAlignment="1">
      <alignment horizontal="center" vertical="top"/>
    </xf>
    <xf numFmtId="0" fontId="1" fillId="0" borderId="72" xfId="0" applyFont="1" applyBorder="1" applyAlignment="1">
      <alignment horizontal="center" vertical="top"/>
    </xf>
    <xf numFmtId="0" fontId="1" fillId="0" borderId="72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7" xfId="0" applyFont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19" fillId="6" borderId="67" xfId="0" applyFont="1" applyFill="1" applyBorder="1" applyAlignment="1">
      <alignment horizontal="left" vertical="top" wrapText="1"/>
    </xf>
    <xf numFmtId="165" fontId="19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0" fontId="2" fillId="4" borderId="80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32" fillId="6" borderId="67" xfId="0" applyFont="1" applyFill="1" applyBorder="1" applyAlignment="1">
      <alignment vertical="top" wrapText="1"/>
    </xf>
    <xf numFmtId="0" fontId="32" fillId="6" borderId="52" xfId="0" applyFont="1" applyFill="1" applyBorder="1" applyAlignment="1">
      <alignment vertical="top" wrapText="1"/>
    </xf>
    <xf numFmtId="0" fontId="33" fillId="6" borderId="52" xfId="0" applyFont="1" applyFill="1" applyBorder="1" applyAlignment="1">
      <alignment horizontal="left" vertical="top" wrapText="1"/>
    </xf>
    <xf numFmtId="10" fontId="34" fillId="0" borderId="24" xfId="0" applyNumberFormat="1" applyFont="1" applyBorder="1" applyAlignment="1">
      <alignment horizontal="center" vertical="center"/>
    </xf>
    <xf numFmtId="10" fontId="34" fillId="0" borderId="28" xfId="0" applyNumberFormat="1" applyFont="1" applyBorder="1" applyAlignment="1">
      <alignment horizontal="center" vertical="center"/>
    </xf>
    <xf numFmtId="10" fontId="34" fillId="0" borderId="16" xfId="0" applyNumberFormat="1" applyFont="1" applyBorder="1" applyAlignment="1">
      <alignment horizontal="center" vertical="center"/>
    </xf>
    <xf numFmtId="4" fontId="36" fillId="6" borderId="56" xfId="0" applyNumberFormat="1" applyFont="1" applyFill="1" applyBorder="1" applyAlignment="1">
      <alignment horizontal="right" vertical="top"/>
    </xf>
    <xf numFmtId="4" fontId="36" fillId="6" borderId="57" xfId="0" applyNumberFormat="1" applyFont="1" applyFill="1" applyBorder="1" applyAlignment="1">
      <alignment horizontal="right" vertical="top"/>
    </xf>
    <xf numFmtId="10" fontId="36" fillId="6" borderId="57" xfId="0" applyNumberFormat="1" applyFont="1" applyFill="1" applyBorder="1" applyAlignment="1">
      <alignment horizontal="right" vertical="top"/>
    </xf>
    <xf numFmtId="4" fontId="36" fillId="0" borderId="60" xfId="0" applyNumberFormat="1" applyFont="1" applyBorder="1" applyAlignment="1">
      <alignment horizontal="right" vertical="top"/>
    </xf>
    <xf numFmtId="4" fontId="36" fillId="0" borderId="61" xfId="0" applyNumberFormat="1" applyFont="1" applyBorder="1" applyAlignment="1">
      <alignment horizontal="right" vertical="top"/>
    </xf>
    <xf numFmtId="10" fontId="36" fillId="0" borderId="61" xfId="0" applyNumberFormat="1" applyFont="1" applyBorder="1" applyAlignment="1">
      <alignment horizontal="right" vertical="top"/>
    </xf>
    <xf numFmtId="4" fontId="36" fillId="0" borderId="66" xfId="0" applyNumberFormat="1" applyFont="1" applyBorder="1" applyAlignment="1">
      <alignment horizontal="right" vertical="top"/>
    </xf>
    <xf numFmtId="4" fontId="36" fillId="6" borderId="70" xfId="0" applyNumberFormat="1" applyFont="1" applyFill="1" applyBorder="1" applyAlignment="1">
      <alignment horizontal="right" vertical="top"/>
    </xf>
    <xf numFmtId="4" fontId="37" fillId="6" borderId="70" xfId="0" applyNumberFormat="1" applyFont="1" applyFill="1" applyBorder="1" applyAlignment="1">
      <alignment horizontal="right" vertical="top"/>
    </xf>
    <xf numFmtId="4" fontId="36" fillId="0" borderId="75" xfId="0" applyNumberFormat="1" applyFont="1" applyBorder="1" applyAlignment="1">
      <alignment horizontal="right" vertical="top"/>
    </xf>
    <xf numFmtId="4" fontId="36" fillId="7" borderId="76" xfId="0" applyNumberFormat="1" applyFont="1" applyFill="1" applyBorder="1" applyAlignment="1">
      <alignment horizontal="right" vertical="center"/>
    </xf>
    <xf numFmtId="4" fontId="36" fillId="7" borderId="78" xfId="0" applyNumberFormat="1" applyFont="1" applyFill="1" applyBorder="1" applyAlignment="1">
      <alignment horizontal="right" vertical="center"/>
    </xf>
    <xf numFmtId="4" fontId="36" fillId="7" borderId="15" xfId="0" applyNumberFormat="1" applyFont="1" applyFill="1" applyBorder="1" applyAlignment="1">
      <alignment horizontal="right" vertical="center"/>
    </xf>
    <xf numFmtId="4" fontId="36" fillId="7" borderId="42" xfId="0" applyNumberFormat="1" applyFont="1" applyFill="1" applyBorder="1" applyAlignment="1">
      <alignment horizontal="right" vertical="center"/>
    </xf>
    <xf numFmtId="4" fontId="36" fillId="5" borderId="46" xfId="0" applyNumberFormat="1" applyFont="1" applyFill="1" applyBorder="1" applyAlignment="1">
      <alignment horizontal="right" vertical="center"/>
    </xf>
    <xf numFmtId="4" fontId="36" fillId="5" borderId="82" xfId="0" applyNumberFormat="1" applyFont="1" applyFill="1" applyBorder="1" applyAlignment="1">
      <alignment horizontal="right" vertical="top"/>
    </xf>
    <xf numFmtId="4" fontId="36" fillId="6" borderId="83" xfId="0" applyNumberFormat="1" applyFont="1" applyFill="1" applyBorder="1" applyAlignment="1">
      <alignment horizontal="right" vertical="top"/>
    </xf>
    <xf numFmtId="4" fontId="36" fillId="6" borderId="69" xfId="0" applyNumberFormat="1" applyFont="1" applyFill="1" applyBorder="1" applyAlignment="1">
      <alignment horizontal="right" vertical="top"/>
    </xf>
    <xf numFmtId="4" fontId="36" fillId="6" borderId="84" xfId="0" applyNumberFormat="1" applyFont="1" applyFill="1" applyBorder="1" applyAlignment="1">
      <alignment horizontal="right" vertical="top"/>
    </xf>
    <xf numFmtId="4" fontId="36" fillId="6" borderId="24" xfId="0" applyNumberFormat="1" applyFont="1" applyFill="1" applyBorder="1" applyAlignment="1">
      <alignment horizontal="right" vertical="top"/>
    </xf>
    <xf numFmtId="4" fontId="36" fillId="7" borderId="47" xfId="0" applyNumberFormat="1" applyFont="1" applyFill="1" applyBorder="1" applyAlignment="1">
      <alignment horizontal="right" vertical="center"/>
    </xf>
    <xf numFmtId="4" fontId="36" fillId="7" borderId="15" xfId="0" applyNumberFormat="1" applyFont="1" applyFill="1" applyBorder="1" applyAlignment="1">
      <alignment horizontal="right" vertical="top"/>
    </xf>
    <xf numFmtId="4" fontId="36" fillId="5" borderId="57" xfId="0" applyNumberFormat="1" applyFont="1" applyFill="1" applyBorder="1" applyAlignment="1">
      <alignment horizontal="right" vertical="top"/>
    </xf>
    <xf numFmtId="4" fontId="36" fillId="6" borderId="90" xfId="0" applyNumberFormat="1" applyFont="1" applyFill="1" applyBorder="1" applyAlignment="1">
      <alignment horizontal="right" vertical="top"/>
    </xf>
    <xf numFmtId="10" fontId="36" fillId="0" borderId="75" xfId="0" applyNumberFormat="1" applyFont="1" applyBorder="1" applyAlignment="1">
      <alignment horizontal="right" vertical="top"/>
    </xf>
    <xf numFmtId="4" fontId="36" fillId="7" borderId="49" xfId="0" applyNumberFormat="1" applyFont="1" applyFill="1" applyBorder="1" applyAlignment="1">
      <alignment horizontal="right" vertical="center"/>
    </xf>
    <xf numFmtId="4" fontId="36" fillId="5" borderId="44" xfId="0" applyNumberFormat="1" applyFont="1" applyFill="1" applyBorder="1" applyAlignment="1">
      <alignment horizontal="right" vertical="center"/>
    </xf>
    <xf numFmtId="4" fontId="36" fillId="0" borderId="68" xfId="0" applyNumberFormat="1" applyFont="1" applyBorder="1" applyAlignment="1">
      <alignment horizontal="right" vertical="top"/>
    </xf>
    <xf numFmtId="4" fontId="36" fillId="0" borderId="92" xfId="0" applyNumberFormat="1" applyFont="1" applyBorder="1" applyAlignment="1">
      <alignment horizontal="right" vertical="top"/>
    </xf>
    <xf numFmtId="10" fontId="36" fillId="0" borderId="92" xfId="0" applyNumberFormat="1" applyFont="1" applyBorder="1" applyAlignment="1">
      <alignment horizontal="right" vertical="top"/>
    </xf>
    <xf numFmtId="4" fontId="36" fillId="0" borderId="24" xfId="0" applyNumberFormat="1" applyFont="1" applyBorder="1" applyAlignment="1">
      <alignment horizontal="right" vertical="top"/>
    </xf>
    <xf numFmtId="4" fontId="36" fillId="0" borderId="28" xfId="0" applyNumberFormat="1" applyFont="1" applyBorder="1" applyAlignment="1">
      <alignment horizontal="right" vertical="top"/>
    </xf>
    <xf numFmtId="4" fontId="36" fillId="0" borderId="95" xfId="0" applyNumberFormat="1" applyFont="1" applyBorder="1" applyAlignment="1">
      <alignment horizontal="right" vertical="top"/>
    </xf>
    <xf numFmtId="10" fontId="36" fillId="0" borderId="95" xfId="0" applyNumberFormat="1" applyFont="1" applyBorder="1" applyAlignment="1">
      <alignment horizontal="right" vertical="top"/>
    </xf>
    <xf numFmtId="4" fontId="36" fillId="0" borderId="63" xfId="0" applyNumberFormat="1" applyFont="1" applyBorder="1" applyAlignment="1">
      <alignment horizontal="right" vertical="top"/>
    </xf>
    <xf numFmtId="4" fontId="36" fillId="5" borderId="81" xfId="0" applyNumberFormat="1" applyFont="1" applyFill="1" applyBorder="1" applyAlignment="1">
      <alignment horizontal="right" vertical="center"/>
    </xf>
    <xf numFmtId="4" fontId="36" fillId="0" borderId="51" xfId="0" applyNumberFormat="1" applyFont="1" applyBorder="1" applyAlignment="1">
      <alignment horizontal="right" vertical="top"/>
    </xf>
    <xf numFmtId="4" fontId="36" fillId="0" borderId="27" xfId="0" applyNumberFormat="1" applyFont="1" applyBorder="1" applyAlignment="1">
      <alignment horizontal="right" vertical="top"/>
    </xf>
    <xf numFmtId="4" fontId="36" fillId="0" borderId="72" xfId="0" applyNumberFormat="1" applyFont="1" applyBorder="1" applyAlignment="1">
      <alignment horizontal="right" vertical="top"/>
    </xf>
    <xf numFmtId="4" fontId="36" fillId="0" borderId="23" xfId="0" applyNumberFormat="1" applyFont="1" applyBorder="1" applyAlignment="1">
      <alignment horizontal="right" vertical="top"/>
    </xf>
    <xf numFmtId="4" fontId="36" fillId="6" borderId="51" xfId="0" applyNumberFormat="1" applyFont="1" applyFill="1" applyBorder="1" applyAlignment="1">
      <alignment horizontal="right" vertical="top"/>
    </xf>
    <xf numFmtId="4" fontId="36" fillId="4" borderId="96" xfId="0" applyNumberFormat="1" applyFont="1" applyFill="1" applyBorder="1" applyAlignment="1">
      <alignment horizontal="right" vertical="center"/>
    </xf>
    <xf numFmtId="10" fontId="36" fillId="4" borderId="57" xfId="0" applyNumberFormat="1" applyFont="1" applyFill="1" applyBorder="1" applyAlignment="1">
      <alignment horizontal="right" vertical="top"/>
    </xf>
    <xf numFmtId="4" fontId="36" fillId="0" borderId="0" xfId="0" applyNumberFormat="1" applyFont="1" applyAlignment="1">
      <alignment horizontal="right" vertical="center"/>
    </xf>
    <xf numFmtId="4" fontId="36" fillId="4" borderId="1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0" xfId="0" applyNumberFormat="1" applyFont="1" applyFill="1" applyBorder="1" applyAlignment="1">
      <alignment horizontal="left" vertical="center" wrapText="1"/>
    </xf>
    <xf numFmtId="0" fontId="11" fillId="0" borderId="101" xfId="0" applyFont="1" applyBorder="1"/>
    <xf numFmtId="0" fontId="11" fillId="0" borderId="102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1" fillId="0" borderId="108" xfId="0" applyFont="1" applyBorder="1"/>
    <xf numFmtId="4" fontId="5" fillId="0" borderId="62" xfId="0" applyNumberFormat="1" applyFont="1" applyBorder="1" applyAlignment="1">
      <alignment horizontal="right" vertical="center"/>
    </xf>
    <xf numFmtId="0" fontId="11" fillId="0" borderId="74" xfId="0" applyFont="1" applyBorder="1"/>
    <xf numFmtId="0" fontId="11" fillId="0" borderId="88" xfId="0" applyFont="1" applyBorder="1"/>
    <xf numFmtId="0" fontId="11" fillId="0" borderId="89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3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10" zoomScale="70" zoomScaleNormal="70" workbookViewId="0">
      <selection activeCell="B48" sqref="B48:J49"/>
    </sheetView>
  </sheetViews>
  <sheetFormatPr defaultColWidth="14.42578125" defaultRowHeight="15" customHeight="1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>
      <c r="A1" s="348" t="s">
        <v>0</v>
      </c>
      <c r="B1" s="34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48" t="s">
        <v>2</v>
      </c>
      <c r="I2" s="343"/>
      <c r="J2" s="34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48" t="s">
        <v>3</v>
      </c>
      <c r="I3" s="343"/>
      <c r="J3" s="34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4</v>
      </c>
      <c r="B10" s="1"/>
      <c r="C10" s="1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6</v>
      </c>
      <c r="B11" s="1"/>
      <c r="C11" s="1" t="s">
        <v>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8</v>
      </c>
      <c r="B12" s="1"/>
      <c r="C12" s="1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10</v>
      </c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12</v>
      </c>
      <c r="B14" s="1"/>
      <c r="C14" s="1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14</v>
      </c>
      <c r="B15" s="1"/>
      <c r="C15" s="6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31" ht="15.75">
      <c r="A18" s="9"/>
      <c r="B18" s="349" t="s">
        <v>16</v>
      </c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10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>
      <c r="A19" s="9"/>
      <c r="B19" s="349" t="s">
        <v>17</v>
      </c>
      <c r="C19" s="343"/>
      <c r="D19" s="343"/>
      <c r="E19" s="343"/>
      <c r="F19" s="343"/>
      <c r="G19" s="343"/>
      <c r="H19" s="343"/>
      <c r="I19" s="343"/>
      <c r="J19" s="343"/>
      <c r="K19" s="343"/>
      <c r="L19" s="343"/>
      <c r="M19" s="343"/>
      <c r="N19" s="343"/>
      <c r="O19" s="10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>
      <c r="A20" s="9"/>
      <c r="B20" s="350" t="s">
        <v>18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10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 customHeight="1">
      <c r="A21" s="9"/>
      <c r="B21" s="3"/>
      <c r="C21" s="1"/>
      <c r="D21" s="12"/>
      <c r="E21" s="12"/>
      <c r="F21" s="12"/>
      <c r="G21" s="12"/>
      <c r="H21" s="12"/>
      <c r="I21" s="12"/>
      <c r="J21" s="13"/>
      <c r="K21" s="12"/>
      <c r="L21" s="13"/>
      <c r="M21" s="12"/>
      <c r="N21" s="13"/>
      <c r="O21" s="10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 customHeight="1">
      <c r="A22" s="5"/>
      <c r="B22" s="5"/>
      <c r="C22" s="5"/>
      <c r="D22" s="14"/>
      <c r="E22" s="14"/>
      <c r="F22" s="14"/>
      <c r="G22" s="14"/>
      <c r="H22" s="14"/>
      <c r="I22" s="14"/>
      <c r="J22" s="15"/>
      <c r="K22" s="14"/>
      <c r="L22" s="15"/>
      <c r="M22" s="14"/>
      <c r="N22" s="15"/>
      <c r="O22" s="14"/>
      <c r="P22" s="1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351"/>
      <c r="B23" s="344" t="s">
        <v>19</v>
      </c>
      <c r="C23" s="345"/>
      <c r="D23" s="354" t="s">
        <v>20</v>
      </c>
      <c r="E23" s="355"/>
      <c r="F23" s="355"/>
      <c r="G23" s="355"/>
      <c r="H23" s="355"/>
      <c r="I23" s="355"/>
      <c r="J23" s="356"/>
      <c r="K23" s="344" t="s">
        <v>21</v>
      </c>
      <c r="L23" s="345"/>
      <c r="M23" s="344" t="s">
        <v>22</v>
      </c>
      <c r="N23" s="34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35" customHeight="1">
      <c r="A24" s="352"/>
      <c r="B24" s="346"/>
      <c r="C24" s="347"/>
      <c r="D24" s="17" t="s">
        <v>23</v>
      </c>
      <c r="E24" s="18" t="s">
        <v>24</v>
      </c>
      <c r="F24" s="18" t="s">
        <v>25</v>
      </c>
      <c r="G24" s="18" t="s">
        <v>26</v>
      </c>
      <c r="H24" s="18" t="s">
        <v>27</v>
      </c>
      <c r="I24" s="357" t="s">
        <v>28</v>
      </c>
      <c r="J24" s="347"/>
      <c r="K24" s="346"/>
      <c r="L24" s="347"/>
      <c r="M24" s="346"/>
      <c r="N24" s="347"/>
      <c r="O24" s="5"/>
      <c r="P24" s="5"/>
      <c r="Q24" s="1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353"/>
      <c r="B25" s="20" t="s">
        <v>29</v>
      </c>
      <c r="C25" s="21" t="s">
        <v>30</v>
      </c>
      <c r="D25" s="20" t="s">
        <v>30</v>
      </c>
      <c r="E25" s="22" t="s">
        <v>30</v>
      </c>
      <c r="F25" s="22" t="s">
        <v>30</v>
      </c>
      <c r="G25" s="22" t="s">
        <v>30</v>
      </c>
      <c r="H25" s="22" t="s">
        <v>30</v>
      </c>
      <c r="I25" s="22" t="s">
        <v>29</v>
      </c>
      <c r="J25" s="23" t="s">
        <v>31</v>
      </c>
      <c r="K25" s="20" t="s">
        <v>29</v>
      </c>
      <c r="L25" s="21" t="s">
        <v>30</v>
      </c>
      <c r="M25" s="24" t="s">
        <v>29</v>
      </c>
      <c r="N25" s="25" t="s">
        <v>30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0" customHeight="1">
      <c r="A26" s="27" t="s">
        <v>32</v>
      </c>
      <c r="B26" s="28" t="s">
        <v>33</v>
      </c>
      <c r="C26" s="29" t="s">
        <v>34</v>
      </c>
      <c r="D26" s="28" t="s">
        <v>35</v>
      </c>
      <c r="E26" s="30" t="s">
        <v>36</v>
      </c>
      <c r="F26" s="30" t="s">
        <v>37</v>
      </c>
      <c r="G26" s="30" t="s">
        <v>38</v>
      </c>
      <c r="H26" s="30" t="s">
        <v>39</v>
      </c>
      <c r="I26" s="30" t="s">
        <v>40</v>
      </c>
      <c r="J26" s="29" t="s">
        <v>41</v>
      </c>
      <c r="K26" s="28" t="s">
        <v>42</v>
      </c>
      <c r="L26" s="29" t="s">
        <v>43</v>
      </c>
      <c r="M26" s="28" t="s">
        <v>44</v>
      </c>
      <c r="N26" s="29" t="s">
        <v>45</v>
      </c>
      <c r="O26" s="31"/>
      <c r="P26" s="31"/>
      <c r="Q26" s="3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30" customHeight="1">
      <c r="A27" s="33" t="s">
        <v>46</v>
      </c>
      <c r="B27" s="34">
        <f t="shared" ref="B27:B29" si="0">C27/N27</f>
        <v>0.85661525982339093</v>
      </c>
      <c r="C27" s="35">
        <f>'Кошторис  витрат'!G191</f>
        <v>418197</v>
      </c>
      <c r="D27" s="36">
        <v>0</v>
      </c>
      <c r="E27" s="37">
        <v>70000</v>
      </c>
      <c r="F27" s="37">
        <v>0</v>
      </c>
      <c r="G27" s="37">
        <v>0</v>
      </c>
      <c r="H27" s="37">
        <v>0</v>
      </c>
      <c r="I27" s="38">
        <f t="shared" ref="I27:I29" si="1">J27/N27</f>
        <v>0.14338474017660904</v>
      </c>
      <c r="J27" s="35">
        <f t="shared" ref="J27:J29" si="2">D27+E27+F27+G27+H27</f>
        <v>70000</v>
      </c>
      <c r="K27" s="34">
        <f t="shared" ref="K27:K29" si="3">L27/N27</f>
        <v>0</v>
      </c>
      <c r="L27" s="35">
        <f>'Кошторис  витрат'!S191</f>
        <v>0</v>
      </c>
      <c r="M27" s="39">
        <v>1</v>
      </c>
      <c r="N27" s="40">
        <f t="shared" ref="N27:N29" si="4">C27+J27+L27</f>
        <v>488197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0" customHeight="1">
      <c r="A28" s="41" t="s">
        <v>47</v>
      </c>
      <c r="B28" s="42">
        <f t="shared" si="0"/>
        <v>0.85649768243757141</v>
      </c>
      <c r="C28" s="43">
        <f>'Кошторис  витрат'!J191</f>
        <v>417797</v>
      </c>
      <c r="D28" s="44">
        <v>0</v>
      </c>
      <c r="E28" s="45">
        <v>70000</v>
      </c>
      <c r="F28" s="45">
        <v>0</v>
      </c>
      <c r="G28" s="45">
        <v>0</v>
      </c>
      <c r="H28" s="45">
        <v>0</v>
      </c>
      <c r="I28" s="46">
        <f t="shared" si="1"/>
        <v>0.14350231756242862</v>
      </c>
      <c r="J28" s="43">
        <f t="shared" si="2"/>
        <v>70000</v>
      </c>
      <c r="K28" s="42">
        <f t="shared" si="3"/>
        <v>0</v>
      </c>
      <c r="L28" s="43">
        <f>'Кошторис  витрат'!V191</f>
        <v>0</v>
      </c>
      <c r="M28" s="294">
        <v>1</v>
      </c>
      <c r="N28" s="47">
        <f t="shared" si="4"/>
        <v>487797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0" customHeight="1">
      <c r="A29" s="48" t="s">
        <v>48</v>
      </c>
      <c r="B29" s="49">
        <f t="shared" si="0"/>
        <v>0.8269714868785063</v>
      </c>
      <c r="C29" s="50">
        <v>334557.59999999998</v>
      </c>
      <c r="D29" s="51">
        <v>0</v>
      </c>
      <c r="E29" s="52">
        <v>70000</v>
      </c>
      <c r="F29" s="52">
        <v>0</v>
      </c>
      <c r="G29" s="52">
        <v>0</v>
      </c>
      <c r="H29" s="52">
        <v>0</v>
      </c>
      <c r="I29" s="53">
        <f t="shared" si="1"/>
        <v>0.1730285131214937</v>
      </c>
      <c r="J29" s="50">
        <f t="shared" si="2"/>
        <v>70000</v>
      </c>
      <c r="K29" s="49">
        <f t="shared" si="3"/>
        <v>0</v>
      </c>
      <c r="L29" s="50">
        <v>0</v>
      </c>
      <c r="M29" s="295">
        <f>(N29*M28)/N28</f>
        <v>0.82935647410705682</v>
      </c>
      <c r="N29" s="54">
        <f t="shared" si="4"/>
        <v>404557.6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0" customHeight="1">
      <c r="A30" s="55" t="s">
        <v>49</v>
      </c>
      <c r="B30" s="56">
        <f t="shared" ref="B30:N30" si="5">B28-B29</f>
        <v>2.9526195559065105E-2</v>
      </c>
      <c r="C30" s="57">
        <f t="shared" si="5"/>
        <v>83239.400000000023</v>
      </c>
      <c r="D30" s="58">
        <f t="shared" si="5"/>
        <v>0</v>
      </c>
      <c r="E30" s="59">
        <f t="shared" si="5"/>
        <v>0</v>
      </c>
      <c r="F30" s="59">
        <f t="shared" si="5"/>
        <v>0</v>
      </c>
      <c r="G30" s="59">
        <f t="shared" si="5"/>
        <v>0</v>
      </c>
      <c r="H30" s="59">
        <f t="shared" si="5"/>
        <v>0</v>
      </c>
      <c r="I30" s="60">
        <f>I28-I29</f>
        <v>-2.9526195559065077E-2</v>
      </c>
      <c r="J30" s="57">
        <f t="shared" si="5"/>
        <v>0</v>
      </c>
      <c r="K30" s="61">
        <f t="shared" si="5"/>
        <v>0</v>
      </c>
      <c r="L30" s="57">
        <f t="shared" si="5"/>
        <v>0</v>
      </c>
      <c r="M30" s="296">
        <f t="shared" si="5"/>
        <v>0.17064352589294318</v>
      </c>
      <c r="N30" s="62">
        <f t="shared" si="5"/>
        <v>83239.400000000023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3"/>
      <c r="B32" s="63" t="s">
        <v>50</v>
      </c>
      <c r="C32" s="358"/>
      <c r="D32" s="359"/>
      <c r="E32" s="359"/>
      <c r="F32" s="63"/>
      <c r="G32" s="64"/>
      <c r="H32" s="64"/>
      <c r="I32" s="65"/>
      <c r="J32" s="358"/>
      <c r="K32" s="359"/>
      <c r="L32" s="359"/>
      <c r="M32" s="359"/>
      <c r="N32" s="359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ht="15.75" customHeight="1">
      <c r="A33" s="5"/>
      <c r="B33" s="5"/>
      <c r="C33" s="5"/>
      <c r="D33" s="66" t="s">
        <v>51</v>
      </c>
      <c r="E33" s="5"/>
      <c r="F33" s="67"/>
      <c r="G33" s="342" t="s">
        <v>52</v>
      </c>
      <c r="H33" s="343"/>
      <c r="I33" s="14"/>
      <c r="J33" s="342" t="s">
        <v>53</v>
      </c>
      <c r="K33" s="343"/>
      <c r="L33" s="343"/>
      <c r="M33" s="343"/>
      <c r="N33" s="34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1013"/>
  <sheetViews>
    <sheetView tabSelected="1" topLeftCell="A176" zoomScale="53" zoomScaleNormal="53" workbookViewId="0">
      <selection activeCell="AA28" sqref="AA28"/>
    </sheetView>
  </sheetViews>
  <sheetFormatPr defaultColWidth="14.42578125" defaultRowHeight="15" customHeight="1" outlineLevelCol="1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1.85546875" customWidth="1"/>
    <col min="27" max="27" width="16.7109375" customWidth="1"/>
    <col min="28" max="28" width="14" customWidth="1"/>
    <col min="29" max="33" width="5.140625" customWidth="1"/>
  </cols>
  <sheetData>
    <row r="1" spans="1:33" ht="18" customHeight="1">
      <c r="A1" s="375" t="s">
        <v>54</v>
      </c>
      <c r="B1" s="343"/>
      <c r="C1" s="343"/>
      <c r="D1" s="343"/>
      <c r="E1" s="343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  <c r="X1" s="69"/>
      <c r="Y1" s="69"/>
      <c r="Z1" s="69"/>
      <c r="AA1" s="2"/>
      <c r="AB1" s="1"/>
      <c r="AC1" s="1"/>
      <c r="AD1" s="1"/>
      <c r="AE1" s="1"/>
      <c r="AF1" s="1"/>
      <c r="AG1" s="1"/>
    </row>
    <row r="2" spans="1:33" ht="18" customHeight="1">
      <c r="A2" s="70" t="str">
        <f>Фінансування!A12</f>
        <v>Назва Грантоотримувача:</v>
      </c>
      <c r="B2" s="71"/>
      <c r="C2" s="70" t="s">
        <v>9</v>
      </c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4"/>
      <c r="Y2" s="74"/>
      <c r="Z2" s="74"/>
      <c r="AA2" s="8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</v>
      </c>
      <c r="B3" s="71"/>
      <c r="C3" s="70" t="s">
        <v>11</v>
      </c>
      <c r="D3" s="72"/>
      <c r="E3" s="73"/>
      <c r="F3" s="73"/>
      <c r="G3" s="73"/>
      <c r="H3" s="73"/>
      <c r="I3" s="73"/>
      <c r="J3" s="73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76"/>
      <c r="Y3" s="76"/>
      <c r="Z3" s="76"/>
      <c r="AA3" s="8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</v>
      </c>
      <c r="B4" s="1"/>
      <c r="C4" s="1" t="s">
        <v>55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</v>
      </c>
      <c r="B5" s="1"/>
      <c r="C5" s="6" t="s">
        <v>56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3"/>
      <c r="B6" s="71"/>
      <c r="C6" s="77"/>
      <c r="D6" s="72"/>
      <c r="E6" s="78"/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80"/>
      <c r="X6" s="80"/>
      <c r="Y6" s="80"/>
      <c r="Z6" s="80"/>
      <c r="AA6" s="81"/>
      <c r="AB6" s="1"/>
      <c r="AC6" s="1"/>
      <c r="AD6" s="1"/>
      <c r="AE6" s="1"/>
      <c r="AF6" s="1"/>
      <c r="AG6" s="1"/>
    </row>
    <row r="7" spans="1:33" ht="26.25" customHeight="1">
      <c r="A7" s="376" t="s">
        <v>57</v>
      </c>
      <c r="B7" s="378" t="s">
        <v>58</v>
      </c>
      <c r="C7" s="381" t="s">
        <v>59</v>
      </c>
      <c r="D7" s="381" t="s">
        <v>60</v>
      </c>
      <c r="E7" s="360" t="s">
        <v>61</v>
      </c>
      <c r="F7" s="355"/>
      <c r="G7" s="355"/>
      <c r="H7" s="355"/>
      <c r="I7" s="355"/>
      <c r="J7" s="356"/>
      <c r="K7" s="360" t="s">
        <v>62</v>
      </c>
      <c r="L7" s="355"/>
      <c r="M7" s="355"/>
      <c r="N7" s="355"/>
      <c r="O7" s="355"/>
      <c r="P7" s="356"/>
      <c r="Q7" s="360" t="s">
        <v>63</v>
      </c>
      <c r="R7" s="355"/>
      <c r="S7" s="355"/>
      <c r="T7" s="355"/>
      <c r="U7" s="355"/>
      <c r="V7" s="356"/>
      <c r="W7" s="361" t="s">
        <v>64</v>
      </c>
      <c r="X7" s="355"/>
      <c r="Y7" s="355"/>
      <c r="Z7" s="356"/>
      <c r="AA7" s="362" t="s">
        <v>65</v>
      </c>
      <c r="AB7" s="1"/>
      <c r="AC7" s="1"/>
      <c r="AD7" s="1"/>
      <c r="AE7" s="1"/>
      <c r="AF7" s="1"/>
      <c r="AG7" s="1"/>
    </row>
    <row r="8" spans="1:33" ht="42" customHeight="1">
      <c r="A8" s="352"/>
      <c r="B8" s="379"/>
      <c r="C8" s="382"/>
      <c r="D8" s="382"/>
      <c r="E8" s="363" t="s">
        <v>66</v>
      </c>
      <c r="F8" s="355"/>
      <c r="G8" s="356"/>
      <c r="H8" s="363" t="s">
        <v>67</v>
      </c>
      <c r="I8" s="355"/>
      <c r="J8" s="356"/>
      <c r="K8" s="363" t="s">
        <v>66</v>
      </c>
      <c r="L8" s="355"/>
      <c r="M8" s="356"/>
      <c r="N8" s="363" t="s">
        <v>67</v>
      </c>
      <c r="O8" s="355"/>
      <c r="P8" s="356"/>
      <c r="Q8" s="363" t="s">
        <v>66</v>
      </c>
      <c r="R8" s="355"/>
      <c r="S8" s="356"/>
      <c r="T8" s="363" t="s">
        <v>67</v>
      </c>
      <c r="U8" s="355"/>
      <c r="V8" s="356"/>
      <c r="W8" s="362" t="s">
        <v>68</v>
      </c>
      <c r="X8" s="362" t="s">
        <v>69</v>
      </c>
      <c r="Y8" s="361" t="s">
        <v>70</v>
      </c>
      <c r="Z8" s="356"/>
      <c r="AA8" s="352"/>
      <c r="AB8" s="1"/>
      <c r="AC8" s="1"/>
      <c r="AD8" s="1"/>
      <c r="AE8" s="1"/>
      <c r="AF8" s="1"/>
      <c r="AG8" s="1"/>
    </row>
    <row r="9" spans="1:33" ht="30" customHeight="1">
      <c r="A9" s="377"/>
      <c r="B9" s="380"/>
      <c r="C9" s="383"/>
      <c r="D9" s="383"/>
      <c r="E9" s="82" t="s">
        <v>71</v>
      </c>
      <c r="F9" s="83" t="s">
        <v>72</v>
      </c>
      <c r="G9" s="84" t="s">
        <v>73</v>
      </c>
      <c r="H9" s="82" t="s">
        <v>71</v>
      </c>
      <c r="I9" s="83" t="s">
        <v>72</v>
      </c>
      <c r="J9" s="84" t="s">
        <v>74</v>
      </c>
      <c r="K9" s="82" t="s">
        <v>71</v>
      </c>
      <c r="L9" s="83" t="s">
        <v>75</v>
      </c>
      <c r="M9" s="84" t="s">
        <v>76</v>
      </c>
      <c r="N9" s="82" t="s">
        <v>71</v>
      </c>
      <c r="O9" s="83" t="s">
        <v>75</v>
      </c>
      <c r="P9" s="84" t="s">
        <v>77</v>
      </c>
      <c r="Q9" s="82" t="s">
        <v>71</v>
      </c>
      <c r="R9" s="83" t="s">
        <v>75</v>
      </c>
      <c r="S9" s="84" t="s">
        <v>78</v>
      </c>
      <c r="T9" s="82" t="s">
        <v>71</v>
      </c>
      <c r="U9" s="83" t="s">
        <v>75</v>
      </c>
      <c r="V9" s="84" t="s">
        <v>79</v>
      </c>
      <c r="W9" s="353"/>
      <c r="X9" s="353"/>
      <c r="Y9" s="85" t="s">
        <v>80</v>
      </c>
      <c r="Z9" s="86" t="s">
        <v>29</v>
      </c>
      <c r="AA9" s="353"/>
      <c r="AB9" s="1"/>
      <c r="AC9" s="1"/>
      <c r="AD9" s="1"/>
      <c r="AE9" s="1"/>
      <c r="AF9" s="1"/>
      <c r="AG9" s="1"/>
    </row>
    <row r="10" spans="1:33" ht="24.75" customHeight="1">
      <c r="A10" s="87">
        <v>1</v>
      </c>
      <c r="B10" s="87">
        <v>2</v>
      </c>
      <c r="C10" s="88">
        <v>3</v>
      </c>
      <c r="D10" s="88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89">
        <v>13</v>
      </c>
      <c r="N10" s="89">
        <v>14</v>
      </c>
      <c r="O10" s="89">
        <v>15</v>
      </c>
      <c r="P10" s="89">
        <v>16</v>
      </c>
      <c r="Q10" s="89">
        <v>17</v>
      </c>
      <c r="R10" s="89">
        <v>18</v>
      </c>
      <c r="S10" s="89">
        <v>19</v>
      </c>
      <c r="T10" s="89">
        <v>20</v>
      </c>
      <c r="U10" s="89">
        <v>21</v>
      </c>
      <c r="V10" s="89">
        <v>22</v>
      </c>
      <c r="W10" s="89">
        <v>23</v>
      </c>
      <c r="X10" s="89">
        <v>24</v>
      </c>
      <c r="Y10" s="89">
        <v>25</v>
      </c>
      <c r="Z10" s="89">
        <v>26</v>
      </c>
      <c r="AA10" s="90">
        <v>27</v>
      </c>
      <c r="AB10" s="1"/>
      <c r="AC10" s="1"/>
      <c r="AD10" s="1"/>
      <c r="AE10" s="1"/>
      <c r="AF10" s="1"/>
      <c r="AG10" s="1"/>
    </row>
    <row r="11" spans="1:33" ht="23.25" customHeight="1">
      <c r="A11" s="91" t="s">
        <v>81</v>
      </c>
      <c r="B11" s="92"/>
      <c r="C11" s="93" t="s">
        <v>82</v>
      </c>
      <c r="D11" s="9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6"/>
      <c r="X11" s="96"/>
      <c r="Y11" s="96"/>
      <c r="Z11" s="96"/>
      <c r="AA11" s="97"/>
      <c r="AB11" s="98"/>
      <c r="AC11" s="98"/>
      <c r="AD11" s="98"/>
      <c r="AE11" s="98"/>
      <c r="AF11" s="98"/>
      <c r="AG11" s="98"/>
    </row>
    <row r="12" spans="1:33" ht="30" customHeight="1">
      <c r="A12" s="99" t="s">
        <v>83</v>
      </c>
      <c r="B12" s="100">
        <v>1</v>
      </c>
      <c r="C12" s="101" t="s">
        <v>84</v>
      </c>
      <c r="D12" s="102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4"/>
      <c r="X12" s="104"/>
      <c r="Y12" s="104"/>
      <c r="Z12" s="104"/>
      <c r="AA12" s="105"/>
      <c r="AB12" s="7"/>
      <c r="AC12" s="8"/>
      <c r="AD12" s="8"/>
      <c r="AE12" s="8"/>
      <c r="AF12" s="8"/>
      <c r="AG12" s="8"/>
    </row>
    <row r="13" spans="1:33" ht="30" customHeight="1">
      <c r="A13" s="106" t="s">
        <v>85</v>
      </c>
      <c r="B13" s="107" t="s">
        <v>86</v>
      </c>
      <c r="C13" s="108" t="s">
        <v>87</v>
      </c>
      <c r="D13" s="109"/>
      <c r="E13" s="110">
        <f>SUM(E14:E16)</f>
        <v>8</v>
      </c>
      <c r="F13" s="111"/>
      <c r="G13" s="112">
        <f t="shared" ref="G13:H13" si="0">SUM(G14:G16)</f>
        <v>53600</v>
      </c>
      <c r="H13" s="110">
        <f t="shared" si="0"/>
        <v>8</v>
      </c>
      <c r="I13" s="111"/>
      <c r="J13" s="112">
        <f t="shared" ref="J13:K13" si="1">SUM(J14:J16)</f>
        <v>53600</v>
      </c>
      <c r="K13" s="110">
        <f t="shared" si="1"/>
        <v>0</v>
      </c>
      <c r="L13" s="111"/>
      <c r="M13" s="112">
        <f t="shared" ref="M13:N13" si="2">SUM(M14:M16)</f>
        <v>0</v>
      </c>
      <c r="N13" s="110">
        <f t="shared" si="2"/>
        <v>0</v>
      </c>
      <c r="O13" s="111"/>
      <c r="P13" s="112">
        <f t="shared" ref="P13:Q13" si="3">SUM(P14:P16)</f>
        <v>0</v>
      </c>
      <c r="Q13" s="110">
        <f t="shared" si="3"/>
        <v>0</v>
      </c>
      <c r="R13" s="111"/>
      <c r="S13" s="112">
        <f t="shared" ref="S13:T13" si="4">SUM(S14:S16)</f>
        <v>0</v>
      </c>
      <c r="T13" s="110">
        <f t="shared" si="4"/>
        <v>0</v>
      </c>
      <c r="U13" s="111"/>
      <c r="V13" s="112">
        <f t="shared" ref="V13:X13" si="5">SUM(V14:V16)</f>
        <v>0</v>
      </c>
      <c r="W13" s="297">
        <f t="shared" si="5"/>
        <v>53600</v>
      </c>
      <c r="X13" s="297">
        <f t="shared" si="5"/>
        <v>53600</v>
      </c>
      <c r="Y13" s="298">
        <f t="shared" ref="Y13:Y33" si="6">W13-X13</f>
        <v>0</v>
      </c>
      <c r="Z13" s="299">
        <f t="shared" ref="Z13:Z33" si="7">Y13/W13</f>
        <v>0</v>
      </c>
      <c r="AA13" s="113"/>
      <c r="AB13" s="114"/>
      <c r="AC13" s="114"/>
      <c r="AD13" s="114"/>
      <c r="AE13" s="114"/>
      <c r="AF13" s="114"/>
      <c r="AG13" s="114"/>
    </row>
    <row r="14" spans="1:33" ht="30" customHeight="1">
      <c r="A14" s="115" t="s">
        <v>88</v>
      </c>
      <c r="B14" s="116" t="s">
        <v>89</v>
      </c>
      <c r="C14" s="117" t="s">
        <v>90</v>
      </c>
      <c r="D14" s="118" t="s">
        <v>91</v>
      </c>
      <c r="E14" s="119">
        <v>4</v>
      </c>
      <c r="F14" s="120">
        <v>6700</v>
      </c>
      <c r="G14" s="121">
        <f t="shared" ref="G14:G16" si="8">E14*F14</f>
        <v>26800</v>
      </c>
      <c r="H14" s="119">
        <v>4</v>
      </c>
      <c r="I14" s="120">
        <v>6700</v>
      </c>
      <c r="J14" s="121">
        <f t="shared" ref="J14:J16" si="9">H14*I14</f>
        <v>26800</v>
      </c>
      <c r="K14" s="119"/>
      <c r="L14" s="120"/>
      <c r="M14" s="121">
        <f t="shared" ref="M14:M16" si="10">K14*L14</f>
        <v>0</v>
      </c>
      <c r="N14" s="119"/>
      <c r="O14" s="120"/>
      <c r="P14" s="121">
        <f t="shared" ref="P14:P16" si="11">N14*O14</f>
        <v>0</v>
      </c>
      <c r="Q14" s="119"/>
      <c r="R14" s="120"/>
      <c r="S14" s="121">
        <f t="shared" ref="S14:S16" si="12">Q14*R14</f>
        <v>0</v>
      </c>
      <c r="T14" s="119"/>
      <c r="U14" s="120"/>
      <c r="V14" s="121">
        <f t="shared" ref="V14:V16" si="13">T14*U14</f>
        <v>0</v>
      </c>
      <c r="W14" s="300">
        <f t="shared" ref="W14:W16" si="14">G14+M14+S14</f>
        <v>26800</v>
      </c>
      <c r="X14" s="301">
        <f t="shared" ref="X14:X16" si="15">J14+P14+V14</f>
        <v>26800</v>
      </c>
      <c r="Y14" s="301">
        <f t="shared" si="6"/>
        <v>0</v>
      </c>
      <c r="Z14" s="302">
        <f t="shared" si="7"/>
        <v>0</v>
      </c>
      <c r="AA14" s="122" t="s">
        <v>92</v>
      </c>
      <c r="AB14" s="123"/>
      <c r="AC14" s="124"/>
      <c r="AD14" s="124"/>
      <c r="AE14" s="124"/>
      <c r="AF14" s="124"/>
      <c r="AG14" s="124"/>
    </row>
    <row r="15" spans="1:33" ht="30" customHeight="1">
      <c r="A15" s="115" t="s">
        <v>88</v>
      </c>
      <c r="B15" s="116" t="s">
        <v>93</v>
      </c>
      <c r="C15" s="117" t="s">
        <v>94</v>
      </c>
      <c r="D15" s="118" t="s">
        <v>91</v>
      </c>
      <c r="E15" s="119">
        <v>4</v>
      </c>
      <c r="F15" s="120">
        <v>6700</v>
      </c>
      <c r="G15" s="121">
        <f t="shared" si="8"/>
        <v>26800</v>
      </c>
      <c r="H15" s="119">
        <v>4</v>
      </c>
      <c r="I15" s="120">
        <v>6700</v>
      </c>
      <c r="J15" s="121">
        <f t="shared" si="9"/>
        <v>26800</v>
      </c>
      <c r="K15" s="119"/>
      <c r="L15" s="120"/>
      <c r="M15" s="121">
        <f t="shared" si="10"/>
        <v>0</v>
      </c>
      <c r="N15" s="119"/>
      <c r="O15" s="120"/>
      <c r="P15" s="121">
        <f t="shared" si="11"/>
        <v>0</v>
      </c>
      <c r="Q15" s="119"/>
      <c r="R15" s="120"/>
      <c r="S15" s="121">
        <f t="shared" si="12"/>
        <v>0</v>
      </c>
      <c r="T15" s="119"/>
      <c r="U15" s="120"/>
      <c r="V15" s="121">
        <f t="shared" si="13"/>
        <v>0</v>
      </c>
      <c r="W15" s="300">
        <f t="shared" si="14"/>
        <v>26800</v>
      </c>
      <c r="X15" s="301">
        <f t="shared" si="15"/>
        <v>26800</v>
      </c>
      <c r="Y15" s="301">
        <f t="shared" si="6"/>
        <v>0</v>
      </c>
      <c r="Z15" s="302">
        <f t="shared" si="7"/>
        <v>0</v>
      </c>
      <c r="AA15" s="122" t="s">
        <v>92</v>
      </c>
      <c r="AB15" s="124"/>
      <c r="AC15" s="124"/>
      <c r="AD15" s="124"/>
      <c r="AE15" s="124"/>
      <c r="AF15" s="124"/>
      <c r="AG15" s="124"/>
    </row>
    <row r="16" spans="1:33" ht="30" customHeight="1">
      <c r="A16" s="125" t="s">
        <v>88</v>
      </c>
      <c r="B16" s="126" t="s">
        <v>95</v>
      </c>
      <c r="C16" s="117" t="s">
        <v>96</v>
      </c>
      <c r="D16" s="127" t="s">
        <v>91</v>
      </c>
      <c r="E16" s="128"/>
      <c r="F16" s="129"/>
      <c r="G16" s="130">
        <f t="shared" si="8"/>
        <v>0</v>
      </c>
      <c r="H16" s="128"/>
      <c r="I16" s="129"/>
      <c r="J16" s="130">
        <f t="shared" si="9"/>
        <v>0</v>
      </c>
      <c r="K16" s="128"/>
      <c r="L16" s="129"/>
      <c r="M16" s="130">
        <f t="shared" si="10"/>
        <v>0</v>
      </c>
      <c r="N16" s="128"/>
      <c r="O16" s="129"/>
      <c r="P16" s="130">
        <f t="shared" si="11"/>
        <v>0</v>
      </c>
      <c r="Q16" s="128"/>
      <c r="R16" s="120"/>
      <c r="S16" s="130">
        <f t="shared" si="12"/>
        <v>0</v>
      </c>
      <c r="T16" s="128"/>
      <c r="U16" s="120"/>
      <c r="V16" s="130">
        <f t="shared" si="13"/>
        <v>0</v>
      </c>
      <c r="W16" s="303">
        <f t="shared" si="14"/>
        <v>0</v>
      </c>
      <c r="X16" s="301">
        <f t="shared" si="15"/>
        <v>0</v>
      </c>
      <c r="Y16" s="301">
        <f t="shared" si="6"/>
        <v>0</v>
      </c>
      <c r="Z16" s="302" t="e">
        <f t="shared" si="7"/>
        <v>#DIV/0!</v>
      </c>
      <c r="AA16" s="131"/>
      <c r="AB16" s="124"/>
      <c r="AC16" s="124"/>
      <c r="AD16" s="124"/>
      <c r="AE16" s="124"/>
      <c r="AF16" s="124"/>
      <c r="AG16" s="124"/>
    </row>
    <row r="17" spans="1:33" ht="30" customHeight="1">
      <c r="A17" s="106" t="s">
        <v>85</v>
      </c>
      <c r="B17" s="107" t="s">
        <v>97</v>
      </c>
      <c r="C17" s="132" t="s">
        <v>98</v>
      </c>
      <c r="D17" s="133"/>
      <c r="E17" s="134">
        <f>SUM(E18:E20)</f>
        <v>0</v>
      </c>
      <c r="F17" s="135"/>
      <c r="G17" s="136">
        <f t="shared" ref="G17:H17" si="16">SUM(G18:G20)</f>
        <v>0</v>
      </c>
      <c r="H17" s="134">
        <f t="shared" si="16"/>
        <v>0</v>
      </c>
      <c r="I17" s="135"/>
      <c r="J17" s="136">
        <f t="shared" ref="J17:K17" si="17">SUM(J18:J20)</f>
        <v>0</v>
      </c>
      <c r="K17" s="134">
        <f t="shared" si="17"/>
        <v>0</v>
      </c>
      <c r="L17" s="135"/>
      <c r="M17" s="136">
        <f t="shared" ref="M17:N17" si="18">SUM(M18:M20)</f>
        <v>0</v>
      </c>
      <c r="N17" s="134">
        <f t="shared" si="18"/>
        <v>0</v>
      </c>
      <c r="O17" s="135"/>
      <c r="P17" s="136">
        <f t="shared" ref="P17:Q17" si="19">SUM(P18:P20)</f>
        <v>0</v>
      </c>
      <c r="Q17" s="134">
        <f t="shared" si="19"/>
        <v>0</v>
      </c>
      <c r="R17" s="135"/>
      <c r="S17" s="136">
        <f t="shared" ref="S17:T17" si="20">SUM(S18:S20)</f>
        <v>0</v>
      </c>
      <c r="T17" s="134">
        <f t="shared" si="20"/>
        <v>0</v>
      </c>
      <c r="U17" s="135"/>
      <c r="V17" s="136">
        <f t="shared" ref="V17:X17" si="21">SUM(V18:V20)</f>
        <v>0</v>
      </c>
      <c r="W17" s="304">
        <f t="shared" si="21"/>
        <v>0</v>
      </c>
      <c r="X17" s="305">
        <f t="shared" si="21"/>
        <v>0</v>
      </c>
      <c r="Y17" s="305">
        <f t="shared" si="6"/>
        <v>0</v>
      </c>
      <c r="Z17" s="305" t="e">
        <f t="shared" si="7"/>
        <v>#DIV/0!</v>
      </c>
      <c r="AA17" s="137"/>
      <c r="AB17" s="114"/>
      <c r="AC17" s="114"/>
      <c r="AD17" s="114"/>
      <c r="AE17" s="114"/>
      <c r="AF17" s="114"/>
      <c r="AG17" s="114"/>
    </row>
    <row r="18" spans="1:33" ht="30" customHeight="1">
      <c r="A18" s="115" t="s">
        <v>88</v>
      </c>
      <c r="B18" s="116" t="s">
        <v>99</v>
      </c>
      <c r="C18" s="117" t="s">
        <v>96</v>
      </c>
      <c r="D18" s="118" t="s">
        <v>91</v>
      </c>
      <c r="E18" s="119"/>
      <c r="F18" s="120"/>
      <c r="G18" s="121">
        <f t="shared" ref="G18:G20" si="22">E18*F18</f>
        <v>0</v>
      </c>
      <c r="H18" s="119"/>
      <c r="I18" s="120"/>
      <c r="J18" s="121">
        <f t="shared" ref="J18:J20" si="23">H18*I18</f>
        <v>0</v>
      </c>
      <c r="K18" s="119"/>
      <c r="L18" s="120"/>
      <c r="M18" s="121">
        <f t="shared" ref="M18:M20" si="24">K18*L18</f>
        <v>0</v>
      </c>
      <c r="N18" s="119"/>
      <c r="O18" s="120"/>
      <c r="P18" s="121">
        <f t="shared" ref="P18:P20" si="25">N18*O18</f>
        <v>0</v>
      </c>
      <c r="Q18" s="119"/>
      <c r="R18" s="120"/>
      <c r="S18" s="121">
        <f t="shared" ref="S18:S20" si="26">Q18*R18</f>
        <v>0</v>
      </c>
      <c r="T18" s="119"/>
      <c r="U18" s="120"/>
      <c r="V18" s="121">
        <f t="shared" ref="V18:V20" si="27">T18*U18</f>
        <v>0</v>
      </c>
      <c r="W18" s="300">
        <f t="shared" ref="W18:W20" si="28">G18+M18+S18</f>
        <v>0</v>
      </c>
      <c r="X18" s="301">
        <f t="shared" ref="X18:X20" si="29">J18+P18+V18</f>
        <v>0</v>
      </c>
      <c r="Y18" s="301">
        <f t="shared" si="6"/>
        <v>0</v>
      </c>
      <c r="Z18" s="302" t="e">
        <f t="shared" si="7"/>
        <v>#DIV/0!</v>
      </c>
      <c r="AA18" s="122"/>
      <c r="AB18" s="124"/>
      <c r="AC18" s="124"/>
      <c r="AD18" s="124"/>
      <c r="AE18" s="124"/>
      <c r="AF18" s="124"/>
      <c r="AG18" s="124"/>
    </row>
    <row r="19" spans="1:33" ht="30" customHeight="1">
      <c r="A19" s="115" t="s">
        <v>88</v>
      </c>
      <c r="B19" s="116" t="s">
        <v>100</v>
      </c>
      <c r="C19" s="117" t="s">
        <v>96</v>
      </c>
      <c r="D19" s="118" t="s">
        <v>91</v>
      </c>
      <c r="E19" s="119"/>
      <c r="F19" s="120"/>
      <c r="G19" s="121">
        <f t="shared" si="22"/>
        <v>0</v>
      </c>
      <c r="H19" s="119"/>
      <c r="I19" s="120"/>
      <c r="J19" s="121">
        <f t="shared" si="23"/>
        <v>0</v>
      </c>
      <c r="K19" s="119"/>
      <c r="L19" s="120"/>
      <c r="M19" s="121">
        <f t="shared" si="24"/>
        <v>0</v>
      </c>
      <c r="N19" s="119"/>
      <c r="O19" s="120"/>
      <c r="P19" s="121">
        <f t="shared" si="25"/>
        <v>0</v>
      </c>
      <c r="Q19" s="119"/>
      <c r="R19" s="120"/>
      <c r="S19" s="121">
        <f t="shared" si="26"/>
        <v>0</v>
      </c>
      <c r="T19" s="119"/>
      <c r="U19" s="120"/>
      <c r="V19" s="121">
        <f t="shared" si="27"/>
        <v>0</v>
      </c>
      <c r="W19" s="300">
        <f t="shared" si="28"/>
        <v>0</v>
      </c>
      <c r="X19" s="301">
        <f t="shared" si="29"/>
        <v>0</v>
      </c>
      <c r="Y19" s="301">
        <f t="shared" si="6"/>
        <v>0</v>
      </c>
      <c r="Z19" s="302" t="e">
        <f t="shared" si="7"/>
        <v>#DIV/0!</v>
      </c>
      <c r="AA19" s="122"/>
      <c r="AB19" s="124"/>
      <c r="AC19" s="124"/>
      <c r="AD19" s="124"/>
      <c r="AE19" s="124"/>
      <c r="AF19" s="124"/>
      <c r="AG19" s="124"/>
    </row>
    <row r="20" spans="1:33" ht="30" customHeight="1">
      <c r="A20" s="138" t="s">
        <v>88</v>
      </c>
      <c r="B20" s="126" t="s">
        <v>101</v>
      </c>
      <c r="C20" s="117" t="s">
        <v>96</v>
      </c>
      <c r="D20" s="139" t="s">
        <v>91</v>
      </c>
      <c r="E20" s="140"/>
      <c r="F20" s="141"/>
      <c r="G20" s="142">
        <f t="shared" si="22"/>
        <v>0</v>
      </c>
      <c r="H20" s="140"/>
      <c r="I20" s="141"/>
      <c r="J20" s="142">
        <f t="shared" si="23"/>
        <v>0</v>
      </c>
      <c r="K20" s="140"/>
      <c r="L20" s="141"/>
      <c r="M20" s="142">
        <f t="shared" si="24"/>
        <v>0</v>
      </c>
      <c r="N20" s="140"/>
      <c r="O20" s="141"/>
      <c r="P20" s="142">
        <f t="shared" si="25"/>
        <v>0</v>
      </c>
      <c r="Q20" s="140"/>
      <c r="R20" s="141"/>
      <c r="S20" s="142">
        <f t="shared" si="26"/>
        <v>0</v>
      </c>
      <c r="T20" s="140"/>
      <c r="U20" s="141"/>
      <c r="V20" s="142">
        <f t="shared" si="27"/>
        <v>0</v>
      </c>
      <c r="W20" s="303">
        <f t="shared" si="28"/>
        <v>0</v>
      </c>
      <c r="X20" s="301">
        <f t="shared" si="29"/>
        <v>0</v>
      </c>
      <c r="Y20" s="301">
        <f t="shared" si="6"/>
        <v>0</v>
      </c>
      <c r="Z20" s="302" t="e">
        <f t="shared" si="7"/>
        <v>#DIV/0!</v>
      </c>
      <c r="AA20" s="143"/>
      <c r="AB20" s="124"/>
      <c r="AC20" s="124"/>
      <c r="AD20" s="124"/>
      <c r="AE20" s="124"/>
      <c r="AF20" s="124"/>
      <c r="AG20" s="124"/>
    </row>
    <row r="21" spans="1:33" ht="30" customHeight="1">
      <c r="A21" s="106" t="s">
        <v>85</v>
      </c>
      <c r="B21" s="107" t="s">
        <v>102</v>
      </c>
      <c r="C21" s="144" t="s">
        <v>103</v>
      </c>
      <c r="D21" s="133"/>
      <c r="E21" s="134">
        <f>SUM(E22:E24)</f>
        <v>11</v>
      </c>
      <c r="F21" s="135"/>
      <c r="G21" s="136">
        <f t="shared" ref="G21:H21" si="30">SUM(G22:G24)</f>
        <v>100300</v>
      </c>
      <c r="H21" s="134">
        <f t="shared" si="30"/>
        <v>11</v>
      </c>
      <c r="I21" s="135"/>
      <c r="J21" s="136">
        <f t="shared" ref="J21:K21" si="31">SUM(J22:J24)</f>
        <v>100300</v>
      </c>
      <c r="K21" s="134">
        <f t="shared" si="31"/>
        <v>0</v>
      </c>
      <c r="L21" s="135"/>
      <c r="M21" s="136">
        <f t="shared" ref="M21:N21" si="32">SUM(M22:M24)</f>
        <v>0</v>
      </c>
      <c r="N21" s="134">
        <f t="shared" si="32"/>
        <v>0</v>
      </c>
      <c r="O21" s="135"/>
      <c r="P21" s="136">
        <f t="shared" ref="P21:Q21" si="33">SUM(P22:P24)</f>
        <v>0</v>
      </c>
      <c r="Q21" s="134">
        <f t="shared" si="33"/>
        <v>0</v>
      </c>
      <c r="R21" s="135"/>
      <c r="S21" s="136">
        <f t="shared" ref="S21:T21" si="34">SUM(S22:S24)</f>
        <v>0</v>
      </c>
      <c r="T21" s="134">
        <f t="shared" si="34"/>
        <v>0</v>
      </c>
      <c r="U21" s="135"/>
      <c r="V21" s="136">
        <f t="shared" ref="V21:X21" si="35">SUM(V22:V24)</f>
        <v>0</v>
      </c>
      <c r="W21" s="304">
        <f t="shared" si="35"/>
        <v>100300</v>
      </c>
      <c r="X21" s="304">
        <f t="shared" si="35"/>
        <v>100300</v>
      </c>
      <c r="Y21" s="298">
        <f t="shared" si="6"/>
        <v>0</v>
      </c>
      <c r="Z21" s="299">
        <f t="shared" si="7"/>
        <v>0</v>
      </c>
      <c r="AA21" s="137"/>
      <c r="AB21" s="114"/>
      <c r="AC21" s="114"/>
      <c r="AD21" s="114"/>
      <c r="AE21" s="114"/>
      <c r="AF21" s="114"/>
      <c r="AG21" s="114"/>
    </row>
    <row r="22" spans="1:33" ht="30" customHeight="1">
      <c r="A22" s="115" t="s">
        <v>88</v>
      </c>
      <c r="B22" s="116" t="s">
        <v>104</v>
      </c>
      <c r="C22" s="117" t="s">
        <v>105</v>
      </c>
      <c r="D22" s="118" t="s">
        <v>91</v>
      </c>
      <c r="E22" s="119">
        <v>4</v>
      </c>
      <c r="F22" s="120">
        <v>9300</v>
      </c>
      <c r="G22" s="121">
        <f t="shared" ref="G22:G24" si="36">E22*F22</f>
        <v>37200</v>
      </c>
      <c r="H22" s="119">
        <v>4</v>
      </c>
      <c r="I22" s="120">
        <v>9300</v>
      </c>
      <c r="J22" s="121">
        <f t="shared" ref="J22:J24" si="37">H22*I22</f>
        <v>37200</v>
      </c>
      <c r="K22" s="119"/>
      <c r="L22" s="120"/>
      <c r="M22" s="121">
        <f t="shared" ref="M22:M24" si="38">K22*L22</f>
        <v>0</v>
      </c>
      <c r="N22" s="119"/>
      <c r="O22" s="120"/>
      <c r="P22" s="121">
        <f t="shared" ref="P22:P24" si="39">N22*O22</f>
        <v>0</v>
      </c>
      <c r="Q22" s="119"/>
      <c r="R22" s="120"/>
      <c r="S22" s="121">
        <f t="shared" ref="S22:S24" si="40">Q22*R22</f>
        <v>0</v>
      </c>
      <c r="T22" s="119"/>
      <c r="U22" s="120"/>
      <c r="V22" s="121">
        <f t="shared" ref="V22:V24" si="41">T22*U22</f>
        <v>0</v>
      </c>
      <c r="W22" s="300">
        <f t="shared" ref="W22:W24" si="42">G22+M22+S22</f>
        <v>37200</v>
      </c>
      <c r="X22" s="301">
        <f t="shared" ref="X22:X24" si="43">J22+P22+V22</f>
        <v>37200</v>
      </c>
      <c r="Y22" s="301">
        <f t="shared" si="6"/>
        <v>0</v>
      </c>
      <c r="Z22" s="302">
        <f t="shared" si="7"/>
        <v>0</v>
      </c>
      <c r="AA22" s="122" t="s">
        <v>92</v>
      </c>
      <c r="AB22" s="124"/>
      <c r="AC22" s="124"/>
      <c r="AD22" s="124"/>
      <c r="AE22" s="124"/>
      <c r="AF22" s="124"/>
      <c r="AG22" s="124"/>
    </row>
    <row r="23" spans="1:33" ht="30" customHeight="1">
      <c r="A23" s="115" t="s">
        <v>88</v>
      </c>
      <c r="B23" s="116" t="s">
        <v>106</v>
      </c>
      <c r="C23" s="117" t="s">
        <v>107</v>
      </c>
      <c r="D23" s="118" t="s">
        <v>91</v>
      </c>
      <c r="E23" s="119">
        <v>3</v>
      </c>
      <c r="F23" s="120">
        <v>12100</v>
      </c>
      <c r="G23" s="121">
        <f t="shared" si="36"/>
        <v>36300</v>
      </c>
      <c r="H23" s="119">
        <v>3</v>
      </c>
      <c r="I23" s="120">
        <v>12100</v>
      </c>
      <c r="J23" s="121">
        <f t="shared" si="37"/>
        <v>36300</v>
      </c>
      <c r="K23" s="119"/>
      <c r="L23" s="120"/>
      <c r="M23" s="121">
        <f t="shared" si="38"/>
        <v>0</v>
      </c>
      <c r="N23" s="119"/>
      <c r="O23" s="120"/>
      <c r="P23" s="121">
        <f t="shared" si="39"/>
        <v>0</v>
      </c>
      <c r="Q23" s="119"/>
      <c r="R23" s="120"/>
      <c r="S23" s="121">
        <f t="shared" si="40"/>
        <v>0</v>
      </c>
      <c r="T23" s="119"/>
      <c r="U23" s="120"/>
      <c r="V23" s="121">
        <f t="shared" si="41"/>
        <v>0</v>
      </c>
      <c r="W23" s="300">
        <f t="shared" si="42"/>
        <v>36300</v>
      </c>
      <c r="X23" s="301">
        <f t="shared" si="43"/>
        <v>36300</v>
      </c>
      <c r="Y23" s="301">
        <f t="shared" si="6"/>
        <v>0</v>
      </c>
      <c r="Z23" s="302">
        <f t="shared" si="7"/>
        <v>0</v>
      </c>
      <c r="AA23" s="122" t="s">
        <v>92</v>
      </c>
      <c r="AB23" s="124"/>
      <c r="AC23" s="124"/>
      <c r="AD23" s="124"/>
      <c r="AE23" s="124"/>
      <c r="AF23" s="124"/>
      <c r="AG23" s="124"/>
    </row>
    <row r="24" spans="1:33" ht="30" customHeight="1">
      <c r="A24" s="125" t="s">
        <v>88</v>
      </c>
      <c r="B24" s="145" t="s">
        <v>108</v>
      </c>
      <c r="C24" s="117" t="s">
        <v>109</v>
      </c>
      <c r="D24" s="118" t="s">
        <v>91</v>
      </c>
      <c r="E24" s="119">
        <v>4</v>
      </c>
      <c r="F24" s="120">
        <v>6700</v>
      </c>
      <c r="G24" s="121">
        <f t="shared" si="36"/>
        <v>26800</v>
      </c>
      <c r="H24" s="119">
        <v>4</v>
      </c>
      <c r="I24" s="120">
        <v>6700</v>
      </c>
      <c r="J24" s="121">
        <f t="shared" si="37"/>
        <v>26800</v>
      </c>
      <c r="K24" s="140"/>
      <c r="L24" s="141"/>
      <c r="M24" s="142">
        <f t="shared" si="38"/>
        <v>0</v>
      </c>
      <c r="N24" s="140"/>
      <c r="O24" s="141"/>
      <c r="P24" s="142">
        <f t="shared" si="39"/>
        <v>0</v>
      </c>
      <c r="Q24" s="140"/>
      <c r="R24" s="141"/>
      <c r="S24" s="142">
        <f t="shared" si="40"/>
        <v>0</v>
      </c>
      <c r="T24" s="140"/>
      <c r="U24" s="141"/>
      <c r="V24" s="142">
        <f t="shared" si="41"/>
        <v>0</v>
      </c>
      <c r="W24" s="303">
        <f t="shared" si="42"/>
        <v>26800</v>
      </c>
      <c r="X24" s="301">
        <f t="shared" si="43"/>
        <v>26800</v>
      </c>
      <c r="Y24" s="301">
        <f t="shared" si="6"/>
        <v>0</v>
      </c>
      <c r="Z24" s="302">
        <f t="shared" si="7"/>
        <v>0</v>
      </c>
      <c r="AA24" s="143" t="s">
        <v>92</v>
      </c>
      <c r="AB24" s="124"/>
      <c r="AC24" s="124"/>
      <c r="AD24" s="124"/>
      <c r="AE24" s="124"/>
      <c r="AF24" s="124"/>
      <c r="AG24" s="124"/>
    </row>
    <row r="25" spans="1:33" ht="30" customHeight="1">
      <c r="A25" s="106" t="s">
        <v>83</v>
      </c>
      <c r="B25" s="146" t="s">
        <v>110</v>
      </c>
      <c r="C25" s="291" t="s">
        <v>111</v>
      </c>
      <c r="D25" s="133"/>
      <c r="E25" s="134">
        <f>SUM(E26:E28)</f>
        <v>153900</v>
      </c>
      <c r="F25" s="135"/>
      <c r="G25" s="136">
        <f t="shared" ref="G25:H25" si="44">SUM(G26:G28)</f>
        <v>33858</v>
      </c>
      <c r="H25" s="134">
        <f t="shared" si="44"/>
        <v>153900</v>
      </c>
      <c r="I25" s="135"/>
      <c r="J25" s="136">
        <f t="shared" ref="J25:K25" si="45">SUM(J26:J28)</f>
        <v>33858</v>
      </c>
      <c r="K25" s="134">
        <f t="shared" si="45"/>
        <v>0</v>
      </c>
      <c r="L25" s="135"/>
      <c r="M25" s="136">
        <f t="shared" ref="M25:N25" si="46">SUM(M26:M28)</f>
        <v>0</v>
      </c>
      <c r="N25" s="134">
        <f t="shared" si="46"/>
        <v>0</v>
      </c>
      <c r="O25" s="135"/>
      <c r="P25" s="136">
        <f t="shared" ref="P25:Q25" si="47">SUM(P26:P28)</f>
        <v>0</v>
      </c>
      <c r="Q25" s="134">
        <f t="shared" si="47"/>
        <v>0</v>
      </c>
      <c r="R25" s="135"/>
      <c r="S25" s="136">
        <f t="shared" ref="S25:T25" si="48">SUM(S26:S28)</f>
        <v>0</v>
      </c>
      <c r="T25" s="134">
        <f t="shared" si="48"/>
        <v>0</v>
      </c>
      <c r="U25" s="135"/>
      <c r="V25" s="136">
        <f t="shared" ref="V25:X25" si="49">SUM(V26:V28)</f>
        <v>0</v>
      </c>
      <c r="W25" s="304">
        <f t="shared" si="49"/>
        <v>33858</v>
      </c>
      <c r="X25" s="304">
        <f t="shared" si="49"/>
        <v>33858</v>
      </c>
      <c r="Y25" s="298">
        <f t="shared" si="6"/>
        <v>0</v>
      </c>
      <c r="Z25" s="299">
        <f t="shared" si="7"/>
        <v>0</v>
      </c>
      <c r="AA25" s="137"/>
      <c r="AB25" s="8"/>
      <c r="AC25" s="8"/>
      <c r="AD25" s="8"/>
      <c r="AE25" s="8"/>
      <c r="AF25" s="8"/>
      <c r="AG25" s="8"/>
    </row>
    <row r="26" spans="1:33" ht="30" customHeight="1">
      <c r="A26" s="147" t="s">
        <v>88</v>
      </c>
      <c r="B26" s="148" t="s">
        <v>112</v>
      </c>
      <c r="C26" s="117" t="s">
        <v>113</v>
      </c>
      <c r="D26" s="149"/>
      <c r="E26" s="150">
        <f>G13</f>
        <v>53600</v>
      </c>
      <c r="F26" s="151">
        <v>0.22</v>
      </c>
      <c r="G26" s="152">
        <f t="shared" ref="G26:G28" si="50">E26*F26</f>
        <v>11792</v>
      </c>
      <c r="H26" s="150">
        <f>J13</f>
        <v>53600</v>
      </c>
      <c r="I26" s="151">
        <v>0.22</v>
      </c>
      <c r="J26" s="152">
        <f t="shared" ref="J26:J28" si="51">H26*I26</f>
        <v>11792</v>
      </c>
      <c r="K26" s="150">
        <f>M13</f>
        <v>0</v>
      </c>
      <c r="L26" s="151">
        <v>0.22</v>
      </c>
      <c r="M26" s="152">
        <f t="shared" ref="M26:M28" si="52">K26*L26</f>
        <v>0</v>
      </c>
      <c r="N26" s="150">
        <f>P13</f>
        <v>0</v>
      </c>
      <c r="O26" s="151">
        <v>0.22</v>
      </c>
      <c r="P26" s="152">
        <f t="shared" ref="P26:P28" si="53">N26*O26</f>
        <v>0</v>
      </c>
      <c r="Q26" s="150">
        <f>S13</f>
        <v>0</v>
      </c>
      <c r="R26" s="151">
        <v>0.22</v>
      </c>
      <c r="S26" s="152">
        <f t="shared" ref="S26:S28" si="54">Q26*R26</f>
        <v>0</v>
      </c>
      <c r="T26" s="150">
        <f>V13</f>
        <v>0</v>
      </c>
      <c r="U26" s="151">
        <v>0.22</v>
      </c>
      <c r="V26" s="152">
        <f t="shared" ref="V26:V28" si="55">T26*U26</f>
        <v>0</v>
      </c>
      <c r="W26" s="301">
        <f t="shared" ref="W26:W28" si="56">G26+M26+S26</f>
        <v>11792</v>
      </c>
      <c r="X26" s="301">
        <f t="shared" ref="X26:X28" si="57">J26+P26+V26</f>
        <v>11792</v>
      </c>
      <c r="Y26" s="301">
        <f t="shared" si="6"/>
        <v>0</v>
      </c>
      <c r="Z26" s="302">
        <f t="shared" si="7"/>
        <v>0</v>
      </c>
      <c r="AA26" s="153" t="s">
        <v>92</v>
      </c>
      <c r="AB26" s="123"/>
      <c r="AC26" s="124"/>
      <c r="AD26" s="124"/>
      <c r="AE26" s="124"/>
      <c r="AF26" s="124"/>
      <c r="AG26" s="124"/>
    </row>
    <row r="27" spans="1:33" ht="30" customHeight="1">
      <c r="A27" s="115" t="s">
        <v>88</v>
      </c>
      <c r="B27" s="116" t="s">
        <v>114</v>
      </c>
      <c r="C27" s="117" t="s">
        <v>115</v>
      </c>
      <c r="D27" s="118"/>
      <c r="E27" s="119">
        <f>G17</f>
        <v>0</v>
      </c>
      <c r="F27" s="120">
        <v>0.22</v>
      </c>
      <c r="G27" s="121">
        <f t="shared" si="50"/>
        <v>0</v>
      </c>
      <c r="H27" s="119">
        <f>J17</f>
        <v>0</v>
      </c>
      <c r="I27" s="120">
        <v>0.22</v>
      </c>
      <c r="J27" s="121">
        <f t="shared" si="51"/>
        <v>0</v>
      </c>
      <c r="K27" s="119">
        <f>M17</f>
        <v>0</v>
      </c>
      <c r="L27" s="120">
        <v>0.22</v>
      </c>
      <c r="M27" s="121">
        <f t="shared" si="52"/>
        <v>0</v>
      </c>
      <c r="N27" s="119">
        <f>P17</f>
        <v>0</v>
      </c>
      <c r="O27" s="120">
        <v>0.22</v>
      </c>
      <c r="P27" s="121">
        <f t="shared" si="53"/>
        <v>0</v>
      </c>
      <c r="Q27" s="119">
        <f>S17</f>
        <v>0</v>
      </c>
      <c r="R27" s="120">
        <v>0.22</v>
      </c>
      <c r="S27" s="121">
        <f t="shared" si="54"/>
        <v>0</v>
      </c>
      <c r="T27" s="119">
        <f>V17</f>
        <v>0</v>
      </c>
      <c r="U27" s="120">
        <v>0.22</v>
      </c>
      <c r="V27" s="121">
        <f t="shared" si="55"/>
        <v>0</v>
      </c>
      <c r="W27" s="300">
        <f t="shared" si="56"/>
        <v>0</v>
      </c>
      <c r="X27" s="301">
        <f t="shared" si="57"/>
        <v>0</v>
      </c>
      <c r="Y27" s="301">
        <f t="shared" si="6"/>
        <v>0</v>
      </c>
      <c r="Z27" s="302" t="e">
        <f t="shared" si="7"/>
        <v>#DIV/0!</v>
      </c>
      <c r="AA27" s="122"/>
      <c r="AB27" s="124"/>
      <c r="AC27" s="124"/>
      <c r="AD27" s="124"/>
      <c r="AE27" s="124"/>
      <c r="AF27" s="124"/>
      <c r="AG27" s="124"/>
    </row>
    <row r="28" spans="1:33" ht="30" customHeight="1">
      <c r="A28" s="125" t="s">
        <v>88</v>
      </c>
      <c r="B28" s="145" t="s">
        <v>116</v>
      </c>
      <c r="C28" s="154" t="s">
        <v>103</v>
      </c>
      <c r="D28" s="127"/>
      <c r="E28" s="128">
        <f>G21</f>
        <v>100300</v>
      </c>
      <c r="F28" s="129">
        <v>0.22</v>
      </c>
      <c r="G28" s="130">
        <f t="shared" si="50"/>
        <v>22066</v>
      </c>
      <c r="H28" s="128">
        <f>J21</f>
        <v>100300</v>
      </c>
      <c r="I28" s="129">
        <v>0.22</v>
      </c>
      <c r="J28" s="130">
        <f t="shared" si="51"/>
        <v>22066</v>
      </c>
      <c r="K28" s="128">
        <f>M21</f>
        <v>0</v>
      </c>
      <c r="L28" s="129">
        <v>0.22</v>
      </c>
      <c r="M28" s="130">
        <f t="shared" si="52"/>
        <v>0</v>
      </c>
      <c r="N28" s="128">
        <f>P21</f>
        <v>0</v>
      </c>
      <c r="O28" s="129">
        <v>0.22</v>
      </c>
      <c r="P28" s="130">
        <f t="shared" si="53"/>
        <v>0</v>
      </c>
      <c r="Q28" s="128">
        <f>S21</f>
        <v>0</v>
      </c>
      <c r="R28" s="129">
        <v>0.22</v>
      </c>
      <c r="S28" s="130">
        <f t="shared" si="54"/>
        <v>0</v>
      </c>
      <c r="T28" s="128">
        <f>V21</f>
        <v>0</v>
      </c>
      <c r="U28" s="129">
        <v>0.22</v>
      </c>
      <c r="V28" s="130">
        <f t="shared" si="55"/>
        <v>0</v>
      </c>
      <c r="W28" s="303">
        <f t="shared" si="56"/>
        <v>22066</v>
      </c>
      <c r="X28" s="301">
        <f t="shared" si="57"/>
        <v>22066</v>
      </c>
      <c r="Y28" s="301">
        <f t="shared" si="6"/>
        <v>0</v>
      </c>
      <c r="Z28" s="302">
        <f t="shared" si="7"/>
        <v>0</v>
      </c>
      <c r="AA28" s="131" t="s">
        <v>92</v>
      </c>
      <c r="AB28" s="124"/>
      <c r="AC28" s="124"/>
      <c r="AD28" s="124"/>
      <c r="AE28" s="124"/>
      <c r="AF28" s="124"/>
      <c r="AG28" s="124"/>
    </row>
    <row r="29" spans="1:33" ht="30" customHeight="1">
      <c r="A29" s="106" t="s">
        <v>85</v>
      </c>
      <c r="B29" s="146" t="s">
        <v>117</v>
      </c>
      <c r="C29" s="132" t="s">
        <v>118</v>
      </c>
      <c r="D29" s="133"/>
      <c r="E29" s="134">
        <f>SUM(E30:E32)</f>
        <v>0</v>
      </c>
      <c r="F29" s="135"/>
      <c r="G29" s="136">
        <f t="shared" ref="G29:H29" si="58">SUM(G30:G32)</f>
        <v>0</v>
      </c>
      <c r="H29" s="134">
        <f t="shared" si="58"/>
        <v>0</v>
      </c>
      <c r="I29" s="135"/>
      <c r="J29" s="136">
        <f t="shared" ref="J29:K29" si="59">SUM(J30:J32)</f>
        <v>0</v>
      </c>
      <c r="K29" s="134">
        <f t="shared" si="59"/>
        <v>0</v>
      </c>
      <c r="L29" s="135"/>
      <c r="M29" s="136">
        <f t="shared" ref="M29:N29" si="60">SUM(M30:M32)</f>
        <v>0</v>
      </c>
      <c r="N29" s="134">
        <f t="shared" si="60"/>
        <v>0</v>
      </c>
      <c r="O29" s="135"/>
      <c r="P29" s="136">
        <f t="shared" ref="P29:Q29" si="61">SUM(P30:P32)</f>
        <v>0</v>
      </c>
      <c r="Q29" s="134">
        <f t="shared" si="61"/>
        <v>0</v>
      </c>
      <c r="R29" s="135"/>
      <c r="S29" s="136">
        <f t="shared" ref="S29:T29" si="62">SUM(S30:S32)</f>
        <v>0</v>
      </c>
      <c r="T29" s="134">
        <f t="shared" si="62"/>
        <v>0</v>
      </c>
      <c r="U29" s="135"/>
      <c r="V29" s="136">
        <f t="shared" ref="V29:X29" si="63">SUM(V30:V32)</f>
        <v>0</v>
      </c>
      <c r="W29" s="304">
        <f t="shared" si="63"/>
        <v>0</v>
      </c>
      <c r="X29" s="304">
        <f t="shared" si="63"/>
        <v>0</v>
      </c>
      <c r="Y29" s="304">
        <f t="shared" si="6"/>
        <v>0</v>
      </c>
      <c r="Z29" s="304" t="e">
        <f t="shared" si="7"/>
        <v>#DIV/0!</v>
      </c>
      <c r="AA29" s="137"/>
      <c r="AB29" s="8"/>
      <c r="AC29" s="8"/>
      <c r="AD29" s="8"/>
      <c r="AE29" s="8"/>
      <c r="AF29" s="8"/>
      <c r="AG29" s="8"/>
    </row>
    <row r="30" spans="1:33" ht="30" customHeight="1">
      <c r="A30" s="115" t="s">
        <v>88</v>
      </c>
      <c r="B30" s="148" t="s">
        <v>119</v>
      </c>
      <c r="C30" s="117" t="s">
        <v>120</v>
      </c>
      <c r="D30" s="118" t="s">
        <v>91</v>
      </c>
      <c r="E30" s="119"/>
      <c r="F30" s="120"/>
      <c r="G30" s="121">
        <f t="shared" ref="G30:G32" si="64">E30*F30</f>
        <v>0</v>
      </c>
      <c r="H30" s="119"/>
      <c r="I30" s="120"/>
      <c r="J30" s="121">
        <f t="shared" ref="J30:J32" si="65">H30*I30</f>
        <v>0</v>
      </c>
      <c r="K30" s="119"/>
      <c r="L30" s="120"/>
      <c r="M30" s="121">
        <f t="shared" ref="M30:M32" si="66">K30*L30</f>
        <v>0</v>
      </c>
      <c r="N30" s="119"/>
      <c r="O30" s="120"/>
      <c r="P30" s="121">
        <f t="shared" ref="P30:P32" si="67">N30*O30</f>
        <v>0</v>
      </c>
      <c r="Q30" s="119"/>
      <c r="R30" s="120"/>
      <c r="S30" s="121">
        <f t="shared" ref="S30:S32" si="68">Q30*R30</f>
        <v>0</v>
      </c>
      <c r="T30" s="119"/>
      <c r="U30" s="120"/>
      <c r="V30" s="121">
        <f t="shared" ref="V30:V32" si="69">T30*U30</f>
        <v>0</v>
      </c>
      <c r="W30" s="300">
        <f t="shared" ref="W30:W32" si="70">G30+M30+S30</f>
        <v>0</v>
      </c>
      <c r="X30" s="301">
        <f t="shared" ref="X30:X32" si="71">J30+P30+V30</f>
        <v>0</v>
      </c>
      <c r="Y30" s="301">
        <f t="shared" si="6"/>
        <v>0</v>
      </c>
      <c r="Z30" s="302" t="e">
        <f t="shared" si="7"/>
        <v>#DIV/0!</v>
      </c>
      <c r="AA30" s="122"/>
      <c r="AB30" s="8"/>
      <c r="AC30" s="8"/>
      <c r="AD30" s="8"/>
      <c r="AE30" s="8"/>
      <c r="AF30" s="8"/>
      <c r="AG30" s="8"/>
    </row>
    <row r="31" spans="1:33" ht="30" customHeight="1">
      <c r="A31" s="115" t="s">
        <v>88</v>
      </c>
      <c r="B31" s="116" t="s">
        <v>121</v>
      </c>
      <c r="C31" s="117" t="s">
        <v>120</v>
      </c>
      <c r="D31" s="118" t="s">
        <v>91</v>
      </c>
      <c r="E31" s="119"/>
      <c r="F31" s="120"/>
      <c r="G31" s="121">
        <f t="shared" si="64"/>
        <v>0</v>
      </c>
      <c r="H31" s="119"/>
      <c r="I31" s="120"/>
      <c r="J31" s="121">
        <f t="shared" si="65"/>
        <v>0</v>
      </c>
      <c r="K31" s="119"/>
      <c r="L31" s="120"/>
      <c r="M31" s="121">
        <f t="shared" si="66"/>
        <v>0</v>
      </c>
      <c r="N31" s="119"/>
      <c r="O31" s="120"/>
      <c r="P31" s="121">
        <f t="shared" si="67"/>
        <v>0</v>
      </c>
      <c r="Q31" s="119"/>
      <c r="R31" s="120"/>
      <c r="S31" s="121">
        <f t="shared" si="68"/>
        <v>0</v>
      </c>
      <c r="T31" s="119"/>
      <c r="U31" s="120"/>
      <c r="V31" s="121">
        <f t="shared" si="69"/>
        <v>0</v>
      </c>
      <c r="W31" s="300">
        <f t="shared" si="70"/>
        <v>0</v>
      </c>
      <c r="X31" s="301">
        <f t="shared" si="71"/>
        <v>0</v>
      </c>
      <c r="Y31" s="301">
        <f t="shared" si="6"/>
        <v>0</v>
      </c>
      <c r="Z31" s="302" t="e">
        <f t="shared" si="7"/>
        <v>#DIV/0!</v>
      </c>
      <c r="AA31" s="122"/>
      <c r="AB31" s="8"/>
      <c r="AC31" s="8"/>
      <c r="AD31" s="8"/>
      <c r="AE31" s="8"/>
      <c r="AF31" s="8"/>
      <c r="AG31" s="8"/>
    </row>
    <row r="32" spans="1:33" ht="30" customHeight="1">
      <c r="A32" s="125" t="s">
        <v>88</v>
      </c>
      <c r="B32" s="126" t="s">
        <v>122</v>
      </c>
      <c r="C32" s="155" t="s">
        <v>120</v>
      </c>
      <c r="D32" s="127" t="s">
        <v>91</v>
      </c>
      <c r="E32" s="128"/>
      <c r="F32" s="129"/>
      <c r="G32" s="130">
        <f t="shared" si="64"/>
        <v>0</v>
      </c>
      <c r="H32" s="119"/>
      <c r="I32" s="129"/>
      <c r="J32" s="130">
        <f t="shared" si="65"/>
        <v>0</v>
      </c>
      <c r="K32" s="140"/>
      <c r="L32" s="141"/>
      <c r="M32" s="142">
        <f t="shared" si="66"/>
        <v>0</v>
      </c>
      <c r="N32" s="140"/>
      <c r="O32" s="141"/>
      <c r="P32" s="142">
        <f t="shared" si="67"/>
        <v>0</v>
      </c>
      <c r="Q32" s="140"/>
      <c r="R32" s="141"/>
      <c r="S32" s="142">
        <f t="shared" si="68"/>
        <v>0</v>
      </c>
      <c r="T32" s="140"/>
      <c r="U32" s="141"/>
      <c r="V32" s="142">
        <f t="shared" si="69"/>
        <v>0</v>
      </c>
      <c r="W32" s="303">
        <f t="shared" si="70"/>
        <v>0</v>
      </c>
      <c r="X32" s="301">
        <f t="shared" si="71"/>
        <v>0</v>
      </c>
      <c r="Y32" s="306">
        <f t="shared" si="6"/>
        <v>0</v>
      </c>
      <c r="Z32" s="302" t="e">
        <f t="shared" si="7"/>
        <v>#DIV/0!</v>
      </c>
      <c r="AA32" s="143"/>
      <c r="AB32" s="8"/>
      <c r="AC32" s="8"/>
      <c r="AD32" s="8"/>
      <c r="AE32" s="8"/>
      <c r="AF32" s="8"/>
      <c r="AG32" s="8"/>
    </row>
    <row r="33" spans="1:33" ht="30" customHeight="1">
      <c r="A33" s="156" t="s">
        <v>123</v>
      </c>
      <c r="B33" s="157"/>
      <c r="C33" s="158"/>
      <c r="D33" s="159"/>
      <c r="E33" s="160"/>
      <c r="F33" s="161"/>
      <c r="G33" s="162">
        <f>G13+G17+G21+G25+G29</f>
        <v>187758</v>
      </c>
      <c r="H33" s="119"/>
      <c r="I33" s="161"/>
      <c r="J33" s="162">
        <f>J13+J17+J21+J25+J29</f>
        <v>187758</v>
      </c>
      <c r="K33" s="160"/>
      <c r="L33" s="163"/>
      <c r="M33" s="162">
        <f>M13+M17+M21+M25+M29</f>
        <v>0</v>
      </c>
      <c r="N33" s="160"/>
      <c r="O33" s="163"/>
      <c r="P33" s="162">
        <f>P13+P17+P21+P25+P29</f>
        <v>0</v>
      </c>
      <c r="Q33" s="160"/>
      <c r="R33" s="163"/>
      <c r="S33" s="162">
        <f>S13+S17+S21+S25+S29</f>
        <v>0</v>
      </c>
      <c r="T33" s="160"/>
      <c r="U33" s="163"/>
      <c r="V33" s="162">
        <f t="shared" ref="V33:X33" si="72">V13+V17+V21+V25+V29</f>
        <v>0</v>
      </c>
      <c r="W33" s="307">
        <f t="shared" si="72"/>
        <v>187758</v>
      </c>
      <c r="X33" s="308">
        <f t="shared" si="72"/>
        <v>187758</v>
      </c>
      <c r="Y33" s="309">
        <f t="shared" si="6"/>
        <v>0</v>
      </c>
      <c r="Z33" s="310">
        <f t="shared" si="7"/>
        <v>0</v>
      </c>
      <c r="AA33" s="165"/>
      <c r="AB33" s="7"/>
      <c r="AC33" s="8"/>
      <c r="AD33" s="8"/>
      <c r="AE33" s="8"/>
      <c r="AF33" s="8"/>
      <c r="AG33" s="8"/>
    </row>
    <row r="34" spans="1:33" ht="30" customHeight="1">
      <c r="A34" s="166" t="s">
        <v>83</v>
      </c>
      <c r="B34" s="167">
        <v>2</v>
      </c>
      <c r="C34" s="168" t="s">
        <v>124</v>
      </c>
      <c r="D34" s="169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311"/>
      <c r="X34" s="311"/>
      <c r="Y34" s="312"/>
      <c r="Z34" s="311"/>
      <c r="AA34" s="105"/>
      <c r="AB34" s="8"/>
      <c r="AC34" s="8"/>
      <c r="AD34" s="8"/>
      <c r="AE34" s="8"/>
      <c r="AF34" s="8"/>
      <c r="AG34" s="8"/>
    </row>
    <row r="35" spans="1:33" ht="30" customHeight="1">
      <c r="A35" s="106" t="s">
        <v>85</v>
      </c>
      <c r="B35" s="146" t="s">
        <v>125</v>
      </c>
      <c r="C35" s="108" t="s">
        <v>126</v>
      </c>
      <c r="D35" s="109"/>
      <c r="E35" s="110">
        <f>SUM(E36:E38)</f>
        <v>0</v>
      </c>
      <c r="F35" s="111"/>
      <c r="G35" s="112">
        <f t="shared" ref="G35:H35" si="73">SUM(G36:G38)</f>
        <v>0</v>
      </c>
      <c r="H35" s="110">
        <f t="shared" si="73"/>
        <v>0</v>
      </c>
      <c r="I35" s="111"/>
      <c r="J35" s="112">
        <f t="shared" ref="J35:K35" si="74">SUM(J36:J38)</f>
        <v>0</v>
      </c>
      <c r="K35" s="110">
        <f t="shared" si="74"/>
        <v>0</v>
      </c>
      <c r="L35" s="111"/>
      <c r="M35" s="112">
        <f t="shared" ref="M35:N35" si="75">SUM(M36:M38)</f>
        <v>0</v>
      </c>
      <c r="N35" s="110">
        <f t="shared" si="75"/>
        <v>0</v>
      </c>
      <c r="O35" s="111"/>
      <c r="P35" s="112">
        <f t="shared" ref="P35:Q35" si="76">SUM(P36:P38)</f>
        <v>0</v>
      </c>
      <c r="Q35" s="110">
        <f t="shared" si="76"/>
        <v>0</v>
      </c>
      <c r="R35" s="111"/>
      <c r="S35" s="112">
        <f t="shared" ref="S35:T35" si="77">SUM(S36:S38)</f>
        <v>0</v>
      </c>
      <c r="T35" s="110">
        <f t="shared" si="77"/>
        <v>0</v>
      </c>
      <c r="U35" s="111"/>
      <c r="V35" s="112">
        <f t="shared" ref="V35:X35" si="78">SUM(V36:V38)</f>
        <v>0</v>
      </c>
      <c r="W35" s="297">
        <f t="shared" si="78"/>
        <v>0</v>
      </c>
      <c r="X35" s="313">
        <f t="shared" si="78"/>
        <v>0</v>
      </c>
      <c r="Y35" s="314">
        <f t="shared" ref="Y35:Y47" si="79">W35-X35</f>
        <v>0</v>
      </c>
      <c r="Z35" s="315" t="e">
        <f t="shared" ref="Z35:Z47" si="80">Y35/W35</f>
        <v>#DIV/0!</v>
      </c>
      <c r="AA35" s="113"/>
      <c r="AB35" s="170"/>
      <c r="AC35" s="114"/>
      <c r="AD35" s="114"/>
      <c r="AE35" s="114"/>
      <c r="AF35" s="114"/>
      <c r="AG35" s="114"/>
    </row>
    <row r="36" spans="1:33" ht="30" customHeight="1">
      <c r="A36" s="115" t="s">
        <v>88</v>
      </c>
      <c r="B36" s="116" t="s">
        <v>127</v>
      </c>
      <c r="C36" s="117" t="s">
        <v>128</v>
      </c>
      <c r="D36" s="118" t="s">
        <v>129</v>
      </c>
      <c r="E36" s="119"/>
      <c r="F36" s="120"/>
      <c r="G36" s="121">
        <f t="shared" ref="G36:G38" si="81">E36*F36</f>
        <v>0</v>
      </c>
      <c r="H36" s="119"/>
      <c r="I36" s="120"/>
      <c r="J36" s="121">
        <f t="shared" ref="J36:J38" si="82">H36*I36</f>
        <v>0</v>
      </c>
      <c r="K36" s="119"/>
      <c r="L36" s="120"/>
      <c r="M36" s="121">
        <f t="shared" ref="M36:M38" si="83">K36*L36</f>
        <v>0</v>
      </c>
      <c r="N36" s="119"/>
      <c r="O36" s="120"/>
      <c r="P36" s="121">
        <f t="shared" ref="P36:P38" si="84">N36*O36</f>
        <v>0</v>
      </c>
      <c r="Q36" s="119"/>
      <c r="R36" s="120"/>
      <c r="S36" s="121">
        <f t="shared" ref="S36:S38" si="85">Q36*R36</f>
        <v>0</v>
      </c>
      <c r="T36" s="119"/>
      <c r="U36" s="120"/>
      <c r="V36" s="121">
        <f t="shared" ref="V36:V38" si="86">T36*U36</f>
        <v>0</v>
      </c>
      <c r="W36" s="300">
        <f t="shared" ref="W36:W38" si="87">G36+M36+S36</f>
        <v>0</v>
      </c>
      <c r="X36" s="301">
        <f t="shared" ref="X36:X38" si="88">J36+P36+V36</f>
        <v>0</v>
      </c>
      <c r="Y36" s="301">
        <f t="shared" si="79"/>
        <v>0</v>
      </c>
      <c r="Z36" s="302" t="e">
        <f t="shared" si="80"/>
        <v>#DIV/0!</v>
      </c>
      <c r="AA36" s="122"/>
      <c r="AB36" s="124"/>
      <c r="AC36" s="124"/>
      <c r="AD36" s="124"/>
      <c r="AE36" s="124"/>
      <c r="AF36" s="124"/>
      <c r="AG36" s="124"/>
    </row>
    <row r="37" spans="1:33" ht="30" customHeight="1">
      <c r="A37" s="115" t="s">
        <v>88</v>
      </c>
      <c r="B37" s="116" t="s">
        <v>130</v>
      </c>
      <c r="C37" s="117" t="s">
        <v>128</v>
      </c>
      <c r="D37" s="118" t="s">
        <v>129</v>
      </c>
      <c r="E37" s="119"/>
      <c r="F37" s="120"/>
      <c r="G37" s="121">
        <f t="shared" si="81"/>
        <v>0</v>
      </c>
      <c r="H37" s="119"/>
      <c r="I37" s="120"/>
      <c r="J37" s="121">
        <f t="shared" si="82"/>
        <v>0</v>
      </c>
      <c r="K37" s="119"/>
      <c r="L37" s="120"/>
      <c r="M37" s="121">
        <f t="shared" si="83"/>
        <v>0</v>
      </c>
      <c r="N37" s="119"/>
      <c r="O37" s="120"/>
      <c r="P37" s="121">
        <f t="shared" si="84"/>
        <v>0</v>
      </c>
      <c r="Q37" s="119"/>
      <c r="R37" s="120"/>
      <c r="S37" s="121">
        <f t="shared" si="85"/>
        <v>0</v>
      </c>
      <c r="T37" s="119"/>
      <c r="U37" s="120"/>
      <c r="V37" s="121">
        <f t="shared" si="86"/>
        <v>0</v>
      </c>
      <c r="W37" s="300">
        <f t="shared" si="87"/>
        <v>0</v>
      </c>
      <c r="X37" s="301">
        <f t="shared" si="88"/>
        <v>0</v>
      </c>
      <c r="Y37" s="301">
        <f t="shared" si="79"/>
        <v>0</v>
      </c>
      <c r="Z37" s="302" t="e">
        <f t="shared" si="80"/>
        <v>#DIV/0!</v>
      </c>
      <c r="AA37" s="122"/>
      <c r="AB37" s="124"/>
      <c r="AC37" s="124"/>
      <c r="AD37" s="124"/>
      <c r="AE37" s="124"/>
      <c r="AF37" s="124"/>
      <c r="AG37" s="124"/>
    </row>
    <row r="38" spans="1:33" ht="30" customHeight="1">
      <c r="A38" s="138" t="s">
        <v>88</v>
      </c>
      <c r="B38" s="145" t="s">
        <v>131</v>
      </c>
      <c r="C38" s="117" t="s">
        <v>128</v>
      </c>
      <c r="D38" s="139" t="s">
        <v>129</v>
      </c>
      <c r="E38" s="140"/>
      <c r="F38" s="141"/>
      <c r="G38" s="142">
        <f t="shared" si="81"/>
        <v>0</v>
      </c>
      <c r="H38" s="140"/>
      <c r="I38" s="141"/>
      <c r="J38" s="142">
        <f t="shared" si="82"/>
        <v>0</v>
      </c>
      <c r="K38" s="140"/>
      <c r="L38" s="141"/>
      <c r="M38" s="142">
        <f t="shared" si="83"/>
        <v>0</v>
      </c>
      <c r="N38" s="140"/>
      <c r="O38" s="141"/>
      <c r="P38" s="142">
        <f t="shared" si="84"/>
        <v>0</v>
      </c>
      <c r="Q38" s="140"/>
      <c r="R38" s="141"/>
      <c r="S38" s="142">
        <f t="shared" si="85"/>
        <v>0</v>
      </c>
      <c r="T38" s="140"/>
      <c r="U38" s="141"/>
      <c r="V38" s="142">
        <f t="shared" si="86"/>
        <v>0</v>
      </c>
      <c r="W38" s="303">
        <f t="shared" si="87"/>
        <v>0</v>
      </c>
      <c r="X38" s="301">
        <f t="shared" si="88"/>
        <v>0</v>
      </c>
      <c r="Y38" s="301">
        <f t="shared" si="79"/>
        <v>0</v>
      </c>
      <c r="Z38" s="302" t="e">
        <f t="shared" si="80"/>
        <v>#DIV/0!</v>
      </c>
      <c r="AA38" s="143"/>
      <c r="AB38" s="124"/>
      <c r="AC38" s="124"/>
      <c r="AD38" s="124"/>
      <c r="AE38" s="124"/>
      <c r="AF38" s="124"/>
      <c r="AG38" s="124"/>
    </row>
    <row r="39" spans="1:33" ht="30" customHeight="1">
      <c r="A39" s="106" t="s">
        <v>85</v>
      </c>
      <c r="B39" s="146" t="s">
        <v>132</v>
      </c>
      <c r="C39" s="144" t="s">
        <v>133</v>
      </c>
      <c r="D39" s="133"/>
      <c r="E39" s="134">
        <f>SUM(E40:E42)</f>
        <v>0</v>
      </c>
      <c r="F39" s="135"/>
      <c r="G39" s="136">
        <f t="shared" ref="G39:H39" si="89">SUM(G40:G42)</f>
        <v>0</v>
      </c>
      <c r="H39" s="134">
        <f t="shared" si="89"/>
        <v>0</v>
      </c>
      <c r="I39" s="135"/>
      <c r="J39" s="136">
        <f t="shared" ref="J39:K39" si="90">SUM(J40:J42)</f>
        <v>0</v>
      </c>
      <c r="K39" s="134">
        <f t="shared" si="90"/>
        <v>0</v>
      </c>
      <c r="L39" s="135"/>
      <c r="M39" s="136">
        <f t="shared" ref="M39:N39" si="91">SUM(M40:M42)</f>
        <v>0</v>
      </c>
      <c r="N39" s="134">
        <f t="shared" si="91"/>
        <v>0</v>
      </c>
      <c r="O39" s="135"/>
      <c r="P39" s="136">
        <f t="shared" ref="P39:Q39" si="92">SUM(P40:P42)</f>
        <v>0</v>
      </c>
      <c r="Q39" s="134">
        <f t="shared" si="92"/>
        <v>0</v>
      </c>
      <c r="R39" s="135"/>
      <c r="S39" s="136">
        <f t="shared" ref="S39:T39" si="93">SUM(S40:S42)</f>
        <v>0</v>
      </c>
      <c r="T39" s="134">
        <f t="shared" si="93"/>
        <v>0</v>
      </c>
      <c r="U39" s="135"/>
      <c r="V39" s="136">
        <f t="shared" ref="V39:X39" si="94">SUM(V40:V42)</f>
        <v>0</v>
      </c>
      <c r="W39" s="304">
        <f t="shared" si="94"/>
        <v>0</v>
      </c>
      <c r="X39" s="304">
        <f t="shared" si="94"/>
        <v>0</v>
      </c>
      <c r="Y39" s="314">
        <f t="shared" si="79"/>
        <v>0</v>
      </c>
      <c r="Z39" s="314" t="e">
        <f t="shared" si="80"/>
        <v>#DIV/0!</v>
      </c>
      <c r="AA39" s="137"/>
      <c r="AB39" s="114"/>
      <c r="AC39" s="114"/>
      <c r="AD39" s="114"/>
      <c r="AE39" s="114"/>
      <c r="AF39" s="114"/>
      <c r="AG39" s="114"/>
    </row>
    <row r="40" spans="1:33" ht="30" customHeight="1">
      <c r="A40" s="115" t="s">
        <v>88</v>
      </c>
      <c r="B40" s="116" t="s">
        <v>134</v>
      </c>
      <c r="C40" s="117" t="s">
        <v>135</v>
      </c>
      <c r="D40" s="118" t="s">
        <v>136</v>
      </c>
      <c r="E40" s="119"/>
      <c r="F40" s="120"/>
      <c r="G40" s="121">
        <f t="shared" ref="G40:G42" si="95">E40*F40</f>
        <v>0</v>
      </c>
      <c r="H40" s="119"/>
      <c r="I40" s="120"/>
      <c r="J40" s="121">
        <f t="shared" ref="J40:J42" si="96">H40*I40</f>
        <v>0</v>
      </c>
      <c r="K40" s="119"/>
      <c r="L40" s="120"/>
      <c r="M40" s="121">
        <f t="shared" ref="M40:M42" si="97">K40*L40</f>
        <v>0</v>
      </c>
      <c r="N40" s="119"/>
      <c r="O40" s="120"/>
      <c r="P40" s="121">
        <f t="shared" ref="P40:P42" si="98">N40*O40</f>
        <v>0</v>
      </c>
      <c r="Q40" s="119"/>
      <c r="R40" s="120"/>
      <c r="S40" s="121">
        <f t="shared" ref="S40:S42" si="99">Q40*R40</f>
        <v>0</v>
      </c>
      <c r="T40" s="119"/>
      <c r="U40" s="120"/>
      <c r="V40" s="121">
        <f t="shared" ref="V40:V42" si="100">T40*U40</f>
        <v>0</v>
      </c>
      <c r="W40" s="300">
        <f t="shared" ref="W40:W42" si="101">G40+M40+S40</f>
        <v>0</v>
      </c>
      <c r="X40" s="301">
        <f t="shared" ref="X40:X42" si="102">J40+P40+V40</f>
        <v>0</v>
      </c>
      <c r="Y40" s="301">
        <f t="shared" si="79"/>
        <v>0</v>
      </c>
      <c r="Z40" s="302" t="e">
        <f t="shared" si="80"/>
        <v>#DIV/0!</v>
      </c>
      <c r="AA40" s="122"/>
      <c r="AB40" s="124"/>
      <c r="AC40" s="124"/>
      <c r="AD40" s="124"/>
      <c r="AE40" s="124"/>
      <c r="AF40" s="124"/>
      <c r="AG40" s="124"/>
    </row>
    <row r="41" spans="1:33" ht="30" customHeight="1">
      <c r="A41" s="115" t="s">
        <v>88</v>
      </c>
      <c r="B41" s="116" t="s">
        <v>137</v>
      </c>
      <c r="C41" s="171" t="s">
        <v>135</v>
      </c>
      <c r="D41" s="118" t="s">
        <v>136</v>
      </c>
      <c r="E41" s="119"/>
      <c r="F41" s="120"/>
      <c r="G41" s="121">
        <f t="shared" si="95"/>
        <v>0</v>
      </c>
      <c r="H41" s="119"/>
      <c r="I41" s="120"/>
      <c r="J41" s="121">
        <f t="shared" si="96"/>
        <v>0</v>
      </c>
      <c r="K41" s="119"/>
      <c r="L41" s="120"/>
      <c r="M41" s="121">
        <f t="shared" si="97"/>
        <v>0</v>
      </c>
      <c r="N41" s="119"/>
      <c r="O41" s="120"/>
      <c r="P41" s="121">
        <f t="shared" si="98"/>
        <v>0</v>
      </c>
      <c r="Q41" s="119"/>
      <c r="R41" s="120"/>
      <c r="S41" s="121">
        <f t="shared" si="99"/>
        <v>0</v>
      </c>
      <c r="T41" s="119"/>
      <c r="U41" s="120"/>
      <c r="V41" s="121">
        <f t="shared" si="100"/>
        <v>0</v>
      </c>
      <c r="W41" s="300">
        <f t="shared" si="101"/>
        <v>0</v>
      </c>
      <c r="X41" s="301">
        <f t="shared" si="102"/>
        <v>0</v>
      </c>
      <c r="Y41" s="301">
        <f t="shared" si="79"/>
        <v>0</v>
      </c>
      <c r="Z41" s="302" t="e">
        <f t="shared" si="80"/>
        <v>#DIV/0!</v>
      </c>
      <c r="AA41" s="122"/>
      <c r="AB41" s="124"/>
      <c r="AC41" s="124"/>
      <c r="AD41" s="124"/>
      <c r="AE41" s="124"/>
      <c r="AF41" s="124"/>
      <c r="AG41" s="124"/>
    </row>
    <row r="42" spans="1:33" ht="30" customHeight="1">
      <c r="A42" s="138" t="s">
        <v>88</v>
      </c>
      <c r="B42" s="145" t="s">
        <v>138</v>
      </c>
      <c r="C42" s="172" t="s">
        <v>135</v>
      </c>
      <c r="D42" s="139" t="s">
        <v>136</v>
      </c>
      <c r="E42" s="140"/>
      <c r="F42" s="141"/>
      <c r="G42" s="142">
        <f t="shared" si="95"/>
        <v>0</v>
      </c>
      <c r="H42" s="140"/>
      <c r="I42" s="141"/>
      <c r="J42" s="142">
        <f t="shared" si="96"/>
        <v>0</v>
      </c>
      <c r="K42" s="140"/>
      <c r="L42" s="141"/>
      <c r="M42" s="142">
        <f t="shared" si="97"/>
        <v>0</v>
      </c>
      <c r="N42" s="140"/>
      <c r="O42" s="141"/>
      <c r="P42" s="142">
        <f t="shared" si="98"/>
        <v>0</v>
      </c>
      <c r="Q42" s="140"/>
      <c r="R42" s="141"/>
      <c r="S42" s="142">
        <f t="shared" si="99"/>
        <v>0</v>
      </c>
      <c r="T42" s="140"/>
      <c r="U42" s="141"/>
      <c r="V42" s="142">
        <f t="shared" si="100"/>
        <v>0</v>
      </c>
      <c r="W42" s="303">
        <f t="shared" si="101"/>
        <v>0</v>
      </c>
      <c r="X42" s="301">
        <f t="shared" si="102"/>
        <v>0</v>
      </c>
      <c r="Y42" s="301">
        <f t="shared" si="79"/>
        <v>0</v>
      </c>
      <c r="Z42" s="302" t="e">
        <f t="shared" si="80"/>
        <v>#DIV/0!</v>
      </c>
      <c r="AA42" s="143"/>
      <c r="AB42" s="124"/>
      <c r="AC42" s="124"/>
      <c r="AD42" s="124"/>
      <c r="AE42" s="124"/>
      <c r="AF42" s="124"/>
      <c r="AG42" s="124"/>
    </row>
    <row r="43" spans="1:33" ht="30" customHeight="1">
      <c r="A43" s="106" t="s">
        <v>85</v>
      </c>
      <c r="B43" s="146" t="s">
        <v>139</v>
      </c>
      <c r="C43" s="144" t="s">
        <v>140</v>
      </c>
      <c r="D43" s="133"/>
      <c r="E43" s="134">
        <f>SUM(E44:E46)</f>
        <v>0</v>
      </c>
      <c r="F43" s="135"/>
      <c r="G43" s="136">
        <f t="shared" ref="G43:H43" si="103">SUM(G44:G46)</f>
        <v>0</v>
      </c>
      <c r="H43" s="134">
        <f t="shared" si="103"/>
        <v>0</v>
      </c>
      <c r="I43" s="135"/>
      <c r="J43" s="136">
        <f t="shared" ref="J43:K43" si="104">SUM(J44:J46)</f>
        <v>0</v>
      </c>
      <c r="K43" s="134">
        <f t="shared" si="104"/>
        <v>0</v>
      </c>
      <c r="L43" s="135"/>
      <c r="M43" s="136">
        <f t="shared" ref="M43:N43" si="105">SUM(M44:M46)</f>
        <v>0</v>
      </c>
      <c r="N43" s="134">
        <f t="shared" si="105"/>
        <v>0</v>
      </c>
      <c r="O43" s="135"/>
      <c r="P43" s="136">
        <f t="shared" ref="P43:Q43" si="106">SUM(P44:P46)</f>
        <v>0</v>
      </c>
      <c r="Q43" s="134">
        <f t="shared" si="106"/>
        <v>0</v>
      </c>
      <c r="R43" s="135"/>
      <c r="S43" s="136">
        <f t="shared" ref="S43:T43" si="107">SUM(S44:S46)</f>
        <v>0</v>
      </c>
      <c r="T43" s="134">
        <f t="shared" si="107"/>
        <v>0</v>
      </c>
      <c r="U43" s="135"/>
      <c r="V43" s="136">
        <f t="shared" ref="V43:X43" si="108">SUM(V44:V46)</f>
        <v>0</v>
      </c>
      <c r="W43" s="304">
        <f t="shared" si="108"/>
        <v>0</v>
      </c>
      <c r="X43" s="304">
        <f t="shared" si="108"/>
        <v>0</v>
      </c>
      <c r="Y43" s="314">
        <f t="shared" si="79"/>
        <v>0</v>
      </c>
      <c r="Z43" s="314" t="e">
        <f t="shared" si="80"/>
        <v>#DIV/0!</v>
      </c>
      <c r="AA43" s="137"/>
      <c r="AB43" s="114"/>
      <c r="AC43" s="114"/>
      <c r="AD43" s="114"/>
      <c r="AE43" s="114"/>
      <c r="AF43" s="114"/>
      <c r="AG43" s="114"/>
    </row>
    <row r="44" spans="1:33" ht="30" customHeight="1">
      <c r="A44" s="115" t="s">
        <v>88</v>
      </c>
      <c r="B44" s="116" t="s">
        <v>141</v>
      </c>
      <c r="C44" s="117" t="s">
        <v>142</v>
      </c>
      <c r="D44" s="118" t="s">
        <v>136</v>
      </c>
      <c r="E44" s="119"/>
      <c r="F44" s="120"/>
      <c r="G44" s="121">
        <f t="shared" ref="G44:G46" si="109">E44*F44</f>
        <v>0</v>
      </c>
      <c r="H44" s="119"/>
      <c r="I44" s="120"/>
      <c r="J44" s="121">
        <f t="shared" ref="J44:J46" si="110">H44*I44</f>
        <v>0</v>
      </c>
      <c r="K44" s="119"/>
      <c r="L44" s="120"/>
      <c r="M44" s="121">
        <f t="shared" ref="M44:M46" si="111">K44*L44</f>
        <v>0</v>
      </c>
      <c r="N44" s="119"/>
      <c r="O44" s="120"/>
      <c r="P44" s="121">
        <f t="shared" ref="P44:P46" si="112">N44*O44</f>
        <v>0</v>
      </c>
      <c r="Q44" s="119"/>
      <c r="R44" s="120"/>
      <c r="S44" s="121">
        <f t="shared" ref="S44:S46" si="113">Q44*R44</f>
        <v>0</v>
      </c>
      <c r="T44" s="119"/>
      <c r="U44" s="120"/>
      <c r="V44" s="121">
        <f t="shared" ref="V44:V46" si="114">T44*U44</f>
        <v>0</v>
      </c>
      <c r="W44" s="300">
        <f t="shared" ref="W44:W46" si="115">G44+M44+S44</f>
        <v>0</v>
      </c>
      <c r="X44" s="301">
        <f t="shared" ref="X44:X46" si="116">J44+P44+V44</f>
        <v>0</v>
      </c>
      <c r="Y44" s="301">
        <f t="shared" si="79"/>
        <v>0</v>
      </c>
      <c r="Z44" s="302" t="e">
        <f t="shared" si="80"/>
        <v>#DIV/0!</v>
      </c>
      <c r="AA44" s="122"/>
      <c r="AB44" s="123"/>
      <c r="AC44" s="124"/>
      <c r="AD44" s="124"/>
      <c r="AE44" s="124"/>
      <c r="AF44" s="124"/>
      <c r="AG44" s="124"/>
    </row>
    <row r="45" spans="1:33" ht="30" customHeight="1">
      <c r="A45" s="115" t="s">
        <v>88</v>
      </c>
      <c r="B45" s="116" t="s">
        <v>143</v>
      </c>
      <c r="C45" s="117" t="s">
        <v>144</v>
      </c>
      <c r="D45" s="118" t="s">
        <v>136</v>
      </c>
      <c r="E45" s="119"/>
      <c r="F45" s="120"/>
      <c r="G45" s="121">
        <f t="shared" si="109"/>
        <v>0</v>
      </c>
      <c r="H45" s="119"/>
      <c r="I45" s="120"/>
      <c r="J45" s="121">
        <f t="shared" si="110"/>
        <v>0</v>
      </c>
      <c r="K45" s="119"/>
      <c r="L45" s="120"/>
      <c r="M45" s="121">
        <f t="shared" si="111"/>
        <v>0</v>
      </c>
      <c r="N45" s="119"/>
      <c r="O45" s="120"/>
      <c r="P45" s="121">
        <f t="shared" si="112"/>
        <v>0</v>
      </c>
      <c r="Q45" s="119"/>
      <c r="R45" s="120"/>
      <c r="S45" s="121">
        <f t="shared" si="113"/>
        <v>0</v>
      </c>
      <c r="T45" s="119"/>
      <c r="U45" s="120"/>
      <c r="V45" s="121">
        <f t="shared" si="114"/>
        <v>0</v>
      </c>
      <c r="W45" s="300">
        <f t="shared" si="115"/>
        <v>0</v>
      </c>
      <c r="X45" s="301">
        <f t="shared" si="116"/>
        <v>0</v>
      </c>
      <c r="Y45" s="301">
        <f t="shared" si="79"/>
        <v>0</v>
      </c>
      <c r="Z45" s="302" t="e">
        <f t="shared" si="80"/>
        <v>#DIV/0!</v>
      </c>
      <c r="AA45" s="122"/>
      <c r="AB45" s="124"/>
      <c r="AC45" s="124"/>
      <c r="AD45" s="124"/>
      <c r="AE45" s="124"/>
      <c r="AF45" s="124"/>
      <c r="AG45" s="124"/>
    </row>
    <row r="46" spans="1:33" ht="30" customHeight="1">
      <c r="A46" s="125" t="s">
        <v>88</v>
      </c>
      <c r="B46" s="126" t="s">
        <v>145</v>
      </c>
      <c r="C46" s="155" t="s">
        <v>142</v>
      </c>
      <c r="D46" s="127" t="s">
        <v>136</v>
      </c>
      <c r="E46" s="140"/>
      <c r="F46" s="141"/>
      <c r="G46" s="142">
        <f t="shared" si="109"/>
        <v>0</v>
      </c>
      <c r="H46" s="140"/>
      <c r="I46" s="141"/>
      <c r="J46" s="142">
        <f t="shared" si="110"/>
        <v>0</v>
      </c>
      <c r="K46" s="140"/>
      <c r="L46" s="141"/>
      <c r="M46" s="142">
        <f t="shared" si="111"/>
        <v>0</v>
      </c>
      <c r="N46" s="140"/>
      <c r="O46" s="141"/>
      <c r="P46" s="142">
        <f t="shared" si="112"/>
        <v>0</v>
      </c>
      <c r="Q46" s="140"/>
      <c r="R46" s="141"/>
      <c r="S46" s="142">
        <f t="shared" si="113"/>
        <v>0</v>
      </c>
      <c r="T46" s="140"/>
      <c r="U46" s="141"/>
      <c r="V46" s="142">
        <f t="shared" si="114"/>
        <v>0</v>
      </c>
      <c r="W46" s="303">
        <f t="shared" si="115"/>
        <v>0</v>
      </c>
      <c r="X46" s="301">
        <f t="shared" si="116"/>
        <v>0</v>
      </c>
      <c r="Y46" s="301">
        <f t="shared" si="79"/>
        <v>0</v>
      </c>
      <c r="Z46" s="302" t="e">
        <f t="shared" si="80"/>
        <v>#DIV/0!</v>
      </c>
      <c r="AA46" s="143"/>
      <c r="AB46" s="124"/>
      <c r="AC46" s="124"/>
      <c r="AD46" s="124"/>
      <c r="AE46" s="124"/>
      <c r="AF46" s="124"/>
      <c r="AG46" s="124"/>
    </row>
    <row r="47" spans="1:33" ht="30" customHeight="1">
      <c r="A47" s="156" t="s">
        <v>146</v>
      </c>
      <c r="B47" s="157"/>
      <c r="C47" s="158"/>
      <c r="D47" s="159"/>
      <c r="E47" s="163">
        <f>E43+E39+E35</f>
        <v>0</v>
      </c>
      <c r="F47" s="173"/>
      <c r="G47" s="162">
        <f t="shared" ref="G47:H47" si="117">G43+G39+G35</f>
        <v>0</v>
      </c>
      <c r="H47" s="163">
        <f t="shared" si="117"/>
        <v>0</v>
      </c>
      <c r="I47" s="173"/>
      <c r="J47" s="162">
        <f t="shared" ref="J47:K47" si="118">J43+J39+J35</f>
        <v>0</v>
      </c>
      <c r="K47" s="174">
        <f t="shared" si="118"/>
        <v>0</v>
      </c>
      <c r="L47" s="173"/>
      <c r="M47" s="162">
        <f t="shared" ref="M47:N47" si="119">M43+M39+M35</f>
        <v>0</v>
      </c>
      <c r="N47" s="174">
        <f t="shared" si="119"/>
        <v>0</v>
      </c>
      <c r="O47" s="173"/>
      <c r="P47" s="162">
        <f t="shared" ref="P47:Q47" si="120">P43+P39+P35</f>
        <v>0</v>
      </c>
      <c r="Q47" s="174">
        <f t="shared" si="120"/>
        <v>0</v>
      </c>
      <c r="R47" s="173"/>
      <c r="S47" s="162">
        <f t="shared" ref="S47:T47" si="121">S43+S39+S35</f>
        <v>0</v>
      </c>
      <c r="T47" s="174">
        <f t="shared" si="121"/>
        <v>0</v>
      </c>
      <c r="U47" s="173"/>
      <c r="V47" s="162">
        <f t="shared" ref="V47:X47" si="122">V43+V39+V35</f>
        <v>0</v>
      </c>
      <c r="W47" s="310">
        <f t="shared" si="122"/>
        <v>0</v>
      </c>
      <c r="X47" s="310">
        <f t="shared" si="122"/>
        <v>0</v>
      </c>
      <c r="Y47" s="310">
        <f t="shared" si="79"/>
        <v>0</v>
      </c>
      <c r="Z47" s="310" t="e">
        <f t="shared" si="80"/>
        <v>#DIV/0!</v>
      </c>
      <c r="AA47" s="165"/>
      <c r="AB47" s="8"/>
      <c r="AC47" s="8"/>
      <c r="AD47" s="8"/>
      <c r="AE47" s="8"/>
      <c r="AF47" s="8"/>
      <c r="AG47" s="8"/>
    </row>
    <row r="48" spans="1:33" ht="30" customHeight="1">
      <c r="A48" s="166" t="s">
        <v>83</v>
      </c>
      <c r="B48" s="167">
        <v>3</v>
      </c>
      <c r="C48" s="168" t="s">
        <v>147</v>
      </c>
      <c r="D48" s="169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311"/>
      <c r="X48" s="311"/>
      <c r="Y48" s="311"/>
      <c r="Z48" s="311"/>
      <c r="AA48" s="105"/>
      <c r="AB48" s="8"/>
      <c r="AC48" s="8"/>
      <c r="AD48" s="8"/>
      <c r="AE48" s="8"/>
      <c r="AF48" s="8"/>
      <c r="AG48" s="8"/>
    </row>
    <row r="49" spans="1:33" ht="45" customHeight="1">
      <c r="A49" s="106" t="s">
        <v>85</v>
      </c>
      <c r="B49" s="146" t="s">
        <v>148</v>
      </c>
      <c r="C49" s="292" t="s">
        <v>149</v>
      </c>
      <c r="D49" s="109"/>
      <c r="E49" s="110">
        <f>SUM(E50:E61)</f>
        <v>14</v>
      </c>
      <c r="F49" s="111"/>
      <c r="G49" s="112">
        <f t="shared" ref="G49:H49" si="123">SUM(G50:G61)</f>
        <v>230439</v>
      </c>
      <c r="H49" s="110">
        <f t="shared" si="123"/>
        <v>14</v>
      </c>
      <c r="I49" s="111"/>
      <c r="J49" s="112">
        <f t="shared" ref="J49:K49" si="124">SUM(J50:J61)</f>
        <v>230039</v>
      </c>
      <c r="K49" s="110">
        <f t="shared" si="124"/>
        <v>0</v>
      </c>
      <c r="L49" s="111"/>
      <c r="M49" s="112">
        <f t="shared" ref="M49:N49" si="125">SUM(M50:M61)</f>
        <v>0</v>
      </c>
      <c r="N49" s="110">
        <f t="shared" si="125"/>
        <v>0</v>
      </c>
      <c r="O49" s="111"/>
      <c r="P49" s="112">
        <f t="shared" ref="P49:Q49" si="126">SUM(P50:P61)</f>
        <v>0</v>
      </c>
      <c r="Q49" s="110">
        <f t="shared" si="126"/>
        <v>0</v>
      </c>
      <c r="R49" s="111"/>
      <c r="S49" s="112">
        <f t="shared" ref="S49:T49" si="127">SUM(S50:S61)</f>
        <v>0</v>
      </c>
      <c r="T49" s="110">
        <f t="shared" si="127"/>
        <v>0</v>
      </c>
      <c r="U49" s="111"/>
      <c r="V49" s="112">
        <f t="shared" ref="V49:X49" si="128">SUM(V50:V61)</f>
        <v>0</v>
      </c>
      <c r="W49" s="297">
        <f t="shared" si="128"/>
        <v>230439</v>
      </c>
      <c r="X49" s="297">
        <f t="shared" si="128"/>
        <v>230039</v>
      </c>
      <c r="Y49" s="298">
        <f t="shared" ref="Y49:Y65" si="129">W49-X49</f>
        <v>400</v>
      </c>
      <c r="Z49" s="299">
        <f t="shared" ref="Z49:Z65" si="130">Y49/W49</f>
        <v>1.7358172878722785E-3</v>
      </c>
      <c r="AA49" s="113"/>
      <c r="AB49" s="114"/>
      <c r="AC49" s="114"/>
      <c r="AD49" s="114"/>
      <c r="AE49" s="114"/>
      <c r="AF49" s="114"/>
      <c r="AG49" s="114"/>
    </row>
    <row r="50" spans="1:33" ht="55.5" customHeight="1">
      <c r="A50" s="115" t="s">
        <v>88</v>
      </c>
      <c r="B50" s="116" t="s">
        <v>150</v>
      </c>
      <c r="C50" s="171" t="s">
        <v>151</v>
      </c>
      <c r="D50" s="118" t="s">
        <v>129</v>
      </c>
      <c r="E50" s="119">
        <v>1</v>
      </c>
      <c r="F50" s="120">
        <v>5000</v>
      </c>
      <c r="G50" s="121">
        <f t="shared" ref="G50:G61" si="131">E50*F50</f>
        <v>5000</v>
      </c>
      <c r="H50" s="119">
        <v>1</v>
      </c>
      <c r="I50" s="120">
        <v>5000</v>
      </c>
      <c r="J50" s="121">
        <f t="shared" ref="J50:J61" si="132">H50*I50</f>
        <v>5000</v>
      </c>
      <c r="K50" s="119"/>
      <c r="L50" s="120"/>
      <c r="M50" s="121">
        <f t="shared" ref="M50:M61" si="133">K50*L50</f>
        <v>0</v>
      </c>
      <c r="N50" s="119"/>
      <c r="O50" s="120"/>
      <c r="P50" s="121">
        <f t="shared" ref="P50:P64" si="134">N50*O50</f>
        <v>0</v>
      </c>
      <c r="Q50" s="119"/>
      <c r="R50" s="120"/>
      <c r="S50" s="121">
        <f t="shared" ref="S50:S61" si="135">Q50*R50</f>
        <v>0</v>
      </c>
      <c r="T50" s="119"/>
      <c r="U50" s="120"/>
      <c r="V50" s="121">
        <f t="shared" ref="V50:V61" si="136">T50*U50</f>
        <v>0</v>
      </c>
      <c r="W50" s="300">
        <f t="shared" ref="W50:W61" si="137">G50+M50+S50</f>
        <v>5000</v>
      </c>
      <c r="X50" s="301">
        <f t="shared" ref="X50:X61" si="138">J50+P50+V50</f>
        <v>5000</v>
      </c>
      <c r="Y50" s="301">
        <f t="shared" si="129"/>
        <v>0</v>
      </c>
      <c r="Z50" s="302">
        <f t="shared" si="130"/>
        <v>0</v>
      </c>
      <c r="AA50" s="122" t="s">
        <v>92</v>
      </c>
      <c r="AB50" s="124"/>
      <c r="AC50" s="124"/>
      <c r="AD50" s="124"/>
      <c r="AE50" s="124"/>
      <c r="AF50" s="124"/>
      <c r="AG50" s="124"/>
    </row>
    <row r="51" spans="1:33" ht="43.5" customHeight="1">
      <c r="A51" s="115" t="s">
        <v>88</v>
      </c>
      <c r="B51" s="116" t="s">
        <v>152</v>
      </c>
      <c r="C51" s="171" t="s">
        <v>153</v>
      </c>
      <c r="D51" s="118" t="s">
        <v>129</v>
      </c>
      <c r="E51" s="119">
        <v>1</v>
      </c>
      <c r="F51" s="120">
        <v>3200</v>
      </c>
      <c r="G51" s="121">
        <f t="shared" si="131"/>
        <v>3200</v>
      </c>
      <c r="H51" s="119">
        <v>1</v>
      </c>
      <c r="I51" s="120">
        <v>3200</v>
      </c>
      <c r="J51" s="121">
        <f t="shared" si="132"/>
        <v>3200</v>
      </c>
      <c r="K51" s="119"/>
      <c r="L51" s="120"/>
      <c r="M51" s="121">
        <f t="shared" si="133"/>
        <v>0</v>
      </c>
      <c r="N51" s="119"/>
      <c r="O51" s="120"/>
      <c r="P51" s="121">
        <f t="shared" si="134"/>
        <v>0</v>
      </c>
      <c r="Q51" s="119"/>
      <c r="R51" s="120"/>
      <c r="S51" s="121">
        <f t="shared" si="135"/>
        <v>0</v>
      </c>
      <c r="T51" s="119"/>
      <c r="U51" s="120"/>
      <c r="V51" s="121">
        <f t="shared" si="136"/>
        <v>0</v>
      </c>
      <c r="W51" s="300">
        <f t="shared" si="137"/>
        <v>3200</v>
      </c>
      <c r="X51" s="301">
        <f t="shared" si="138"/>
        <v>3200</v>
      </c>
      <c r="Y51" s="301">
        <f t="shared" si="129"/>
        <v>0</v>
      </c>
      <c r="Z51" s="302">
        <f t="shared" si="130"/>
        <v>0</v>
      </c>
      <c r="AA51" s="122" t="s">
        <v>92</v>
      </c>
      <c r="AB51" s="124"/>
      <c r="AC51" s="124"/>
      <c r="AD51" s="124"/>
      <c r="AE51" s="124"/>
      <c r="AF51" s="124"/>
      <c r="AG51" s="124"/>
    </row>
    <row r="52" spans="1:33" ht="45.75" customHeight="1">
      <c r="A52" s="125" t="s">
        <v>88</v>
      </c>
      <c r="B52" s="126" t="s">
        <v>154</v>
      </c>
      <c r="C52" s="154" t="s">
        <v>155</v>
      </c>
      <c r="D52" s="127" t="s">
        <v>129</v>
      </c>
      <c r="E52" s="128">
        <v>2</v>
      </c>
      <c r="F52" s="129">
        <v>32500</v>
      </c>
      <c r="G52" s="130">
        <f t="shared" si="131"/>
        <v>65000</v>
      </c>
      <c r="H52" s="128">
        <v>2</v>
      </c>
      <c r="I52" s="129">
        <v>32500</v>
      </c>
      <c r="J52" s="130">
        <f t="shared" si="132"/>
        <v>65000</v>
      </c>
      <c r="K52" s="128"/>
      <c r="L52" s="129"/>
      <c r="M52" s="130">
        <f t="shared" si="133"/>
        <v>0</v>
      </c>
      <c r="N52" s="128"/>
      <c r="O52" s="129"/>
      <c r="P52" s="121">
        <f t="shared" si="134"/>
        <v>0</v>
      </c>
      <c r="Q52" s="128"/>
      <c r="R52" s="129"/>
      <c r="S52" s="130">
        <f t="shared" si="135"/>
        <v>0</v>
      </c>
      <c r="T52" s="128"/>
      <c r="U52" s="129"/>
      <c r="V52" s="130">
        <f t="shared" si="136"/>
        <v>0</v>
      </c>
      <c r="W52" s="303">
        <f t="shared" si="137"/>
        <v>65000</v>
      </c>
      <c r="X52" s="301">
        <f t="shared" si="138"/>
        <v>65000</v>
      </c>
      <c r="Y52" s="301">
        <f t="shared" si="129"/>
        <v>0</v>
      </c>
      <c r="Z52" s="302">
        <f t="shared" si="130"/>
        <v>0</v>
      </c>
      <c r="AA52" s="131" t="s">
        <v>92</v>
      </c>
      <c r="AB52" s="124"/>
      <c r="AC52" s="124"/>
      <c r="AD52" s="124"/>
      <c r="AE52" s="124"/>
      <c r="AF52" s="124"/>
      <c r="AG52" s="124"/>
    </row>
    <row r="53" spans="1:33" ht="43.5" customHeight="1">
      <c r="A53" s="125" t="s">
        <v>88</v>
      </c>
      <c r="B53" s="126" t="s">
        <v>156</v>
      </c>
      <c r="C53" s="154" t="s">
        <v>157</v>
      </c>
      <c r="D53" s="127" t="s">
        <v>129</v>
      </c>
      <c r="E53" s="128">
        <v>1</v>
      </c>
      <c r="F53" s="129">
        <v>17000</v>
      </c>
      <c r="G53" s="130">
        <f t="shared" si="131"/>
        <v>17000</v>
      </c>
      <c r="H53" s="128">
        <v>1</v>
      </c>
      <c r="I53" s="129">
        <v>17000</v>
      </c>
      <c r="J53" s="130">
        <f t="shared" si="132"/>
        <v>17000</v>
      </c>
      <c r="K53" s="119"/>
      <c r="L53" s="120"/>
      <c r="M53" s="130">
        <f t="shared" si="133"/>
        <v>0</v>
      </c>
      <c r="N53" s="119"/>
      <c r="O53" s="120"/>
      <c r="P53" s="121">
        <f t="shared" si="134"/>
        <v>0</v>
      </c>
      <c r="Q53" s="119"/>
      <c r="R53" s="120"/>
      <c r="S53" s="130">
        <f t="shared" si="135"/>
        <v>0</v>
      </c>
      <c r="T53" s="119"/>
      <c r="U53" s="120"/>
      <c r="V53" s="130">
        <f t="shared" si="136"/>
        <v>0</v>
      </c>
      <c r="W53" s="303">
        <f t="shared" si="137"/>
        <v>17000</v>
      </c>
      <c r="X53" s="301">
        <f t="shared" si="138"/>
        <v>17000</v>
      </c>
      <c r="Y53" s="301">
        <f t="shared" si="129"/>
        <v>0</v>
      </c>
      <c r="Z53" s="302">
        <f t="shared" si="130"/>
        <v>0</v>
      </c>
      <c r="AA53" s="122" t="s">
        <v>92</v>
      </c>
      <c r="AB53" s="124"/>
      <c r="AC53" s="124"/>
      <c r="AD53" s="124"/>
      <c r="AE53" s="124"/>
      <c r="AF53" s="124"/>
      <c r="AG53" s="124"/>
    </row>
    <row r="54" spans="1:33" ht="43.5" customHeight="1">
      <c r="A54" s="125" t="s">
        <v>88</v>
      </c>
      <c r="B54" s="126" t="s">
        <v>158</v>
      </c>
      <c r="C54" s="154" t="s">
        <v>159</v>
      </c>
      <c r="D54" s="127" t="s">
        <v>129</v>
      </c>
      <c r="E54" s="128">
        <v>1</v>
      </c>
      <c r="F54" s="129">
        <v>6840</v>
      </c>
      <c r="G54" s="130">
        <f t="shared" si="131"/>
        <v>6840</v>
      </c>
      <c r="H54" s="128">
        <v>1</v>
      </c>
      <c r="I54" s="129">
        <v>6840</v>
      </c>
      <c r="J54" s="130">
        <f t="shared" si="132"/>
        <v>6840</v>
      </c>
      <c r="K54" s="119"/>
      <c r="L54" s="120"/>
      <c r="M54" s="130">
        <f t="shared" si="133"/>
        <v>0</v>
      </c>
      <c r="N54" s="119"/>
      <c r="O54" s="120"/>
      <c r="P54" s="121">
        <f t="shared" si="134"/>
        <v>0</v>
      </c>
      <c r="Q54" s="119"/>
      <c r="R54" s="120"/>
      <c r="S54" s="130">
        <f t="shared" si="135"/>
        <v>0</v>
      </c>
      <c r="T54" s="119"/>
      <c r="U54" s="120"/>
      <c r="V54" s="130">
        <f t="shared" si="136"/>
        <v>0</v>
      </c>
      <c r="W54" s="303">
        <f t="shared" si="137"/>
        <v>6840</v>
      </c>
      <c r="X54" s="301">
        <f t="shared" si="138"/>
        <v>6840</v>
      </c>
      <c r="Y54" s="301">
        <f t="shared" si="129"/>
        <v>0</v>
      </c>
      <c r="Z54" s="302">
        <f t="shared" si="130"/>
        <v>0</v>
      </c>
      <c r="AA54" s="122" t="s">
        <v>92</v>
      </c>
      <c r="AB54" s="124"/>
      <c r="AC54" s="124"/>
      <c r="AD54" s="124"/>
      <c r="AE54" s="124"/>
      <c r="AF54" s="124"/>
      <c r="AG54" s="124"/>
    </row>
    <row r="55" spans="1:33" ht="43.5" customHeight="1">
      <c r="A55" s="125" t="s">
        <v>88</v>
      </c>
      <c r="B55" s="126" t="s">
        <v>160</v>
      </c>
      <c r="C55" s="154" t="s">
        <v>161</v>
      </c>
      <c r="D55" s="127" t="s">
        <v>129</v>
      </c>
      <c r="E55" s="128">
        <v>1</v>
      </c>
      <c r="F55" s="129">
        <v>1100</v>
      </c>
      <c r="G55" s="130">
        <f t="shared" si="131"/>
        <v>1100</v>
      </c>
      <c r="H55" s="128">
        <v>1</v>
      </c>
      <c r="I55" s="129">
        <v>1100</v>
      </c>
      <c r="J55" s="130">
        <f t="shared" si="132"/>
        <v>1100</v>
      </c>
      <c r="K55" s="119"/>
      <c r="L55" s="120"/>
      <c r="M55" s="130">
        <f t="shared" si="133"/>
        <v>0</v>
      </c>
      <c r="N55" s="119"/>
      <c r="O55" s="120"/>
      <c r="P55" s="121">
        <f t="shared" si="134"/>
        <v>0</v>
      </c>
      <c r="Q55" s="119"/>
      <c r="R55" s="120"/>
      <c r="S55" s="130">
        <f t="shared" si="135"/>
        <v>0</v>
      </c>
      <c r="T55" s="119"/>
      <c r="U55" s="120"/>
      <c r="V55" s="130">
        <f t="shared" si="136"/>
        <v>0</v>
      </c>
      <c r="W55" s="303">
        <f t="shared" si="137"/>
        <v>1100</v>
      </c>
      <c r="X55" s="301">
        <f t="shared" si="138"/>
        <v>1100</v>
      </c>
      <c r="Y55" s="301">
        <f t="shared" si="129"/>
        <v>0</v>
      </c>
      <c r="Z55" s="302">
        <f t="shared" si="130"/>
        <v>0</v>
      </c>
      <c r="AA55" s="122" t="s">
        <v>92</v>
      </c>
      <c r="AB55" s="124"/>
      <c r="AC55" s="124"/>
      <c r="AD55" s="124"/>
      <c r="AE55" s="124"/>
      <c r="AF55" s="124"/>
      <c r="AG55" s="124"/>
    </row>
    <row r="56" spans="1:33" ht="43.5" customHeight="1">
      <c r="A56" s="125" t="s">
        <v>88</v>
      </c>
      <c r="B56" s="126" t="s">
        <v>162</v>
      </c>
      <c r="C56" s="154" t="s">
        <v>163</v>
      </c>
      <c r="D56" s="127" t="s">
        <v>129</v>
      </c>
      <c r="E56" s="128">
        <v>2</v>
      </c>
      <c r="F56" s="129">
        <v>8600</v>
      </c>
      <c r="G56" s="130">
        <f t="shared" si="131"/>
        <v>17200</v>
      </c>
      <c r="H56" s="128">
        <v>2</v>
      </c>
      <c r="I56" s="129">
        <v>8600</v>
      </c>
      <c r="J56" s="130">
        <f t="shared" si="132"/>
        <v>17200</v>
      </c>
      <c r="K56" s="119"/>
      <c r="L56" s="120"/>
      <c r="M56" s="130">
        <f t="shared" si="133"/>
        <v>0</v>
      </c>
      <c r="N56" s="119"/>
      <c r="O56" s="120"/>
      <c r="P56" s="121">
        <f t="shared" si="134"/>
        <v>0</v>
      </c>
      <c r="Q56" s="119"/>
      <c r="R56" s="120"/>
      <c r="S56" s="130">
        <f t="shared" si="135"/>
        <v>0</v>
      </c>
      <c r="T56" s="119"/>
      <c r="U56" s="120"/>
      <c r="V56" s="130">
        <f t="shared" si="136"/>
        <v>0</v>
      </c>
      <c r="W56" s="303">
        <f t="shared" si="137"/>
        <v>17200</v>
      </c>
      <c r="X56" s="301">
        <f t="shared" si="138"/>
        <v>17200</v>
      </c>
      <c r="Y56" s="301">
        <f t="shared" si="129"/>
        <v>0</v>
      </c>
      <c r="Z56" s="302">
        <f t="shared" si="130"/>
        <v>0</v>
      </c>
      <c r="AA56" s="122" t="s">
        <v>92</v>
      </c>
      <c r="AB56" s="124"/>
      <c r="AC56" s="124"/>
      <c r="AD56" s="124"/>
      <c r="AE56" s="124"/>
      <c r="AF56" s="124"/>
      <c r="AG56" s="124"/>
    </row>
    <row r="57" spans="1:33" ht="43.5" customHeight="1">
      <c r="A57" s="125" t="s">
        <v>88</v>
      </c>
      <c r="B57" s="126" t="s">
        <v>164</v>
      </c>
      <c r="C57" s="154" t="s">
        <v>165</v>
      </c>
      <c r="D57" s="127" t="s">
        <v>129</v>
      </c>
      <c r="E57" s="128">
        <v>1</v>
      </c>
      <c r="F57" s="129">
        <v>25000</v>
      </c>
      <c r="G57" s="130">
        <f t="shared" si="131"/>
        <v>25000</v>
      </c>
      <c r="H57" s="128">
        <v>1</v>
      </c>
      <c r="I57" s="129">
        <v>25000</v>
      </c>
      <c r="J57" s="130">
        <f t="shared" si="132"/>
        <v>25000</v>
      </c>
      <c r="K57" s="119"/>
      <c r="L57" s="120"/>
      <c r="M57" s="130">
        <f t="shared" si="133"/>
        <v>0</v>
      </c>
      <c r="N57" s="119"/>
      <c r="O57" s="120"/>
      <c r="P57" s="121">
        <f t="shared" si="134"/>
        <v>0</v>
      </c>
      <c r="Q57" s="119"/>
      <c r="R57" s="120"/>
      <c r="S57" s="130">
        <f t="shared" si="135"/>
        <v>0</v>
      </c>
      <c r="T57" s="119"/>
      <c r="U57" s="120"/>
      <c r="V57" s="130">
        <f t="shared" si="136"/>
        <v>0</v>
      </c>
      <c r="W57" s="303">
        <f t="shared" si="137"/>
        <v>25000</v>
      </c>
      <c r="X57" s="301">
        <f t="shared" si="138"/>
        <v>25000</v>
      </c>
      <c r="Y57" s="301">
        <f t="shared" si="129"/>
        <v>0</v>
      </c>
      <c r="Z57" s="302">
        <f t="shared" si="130"/>
        <v>0</v>
      </c>
      <c r="AA57" s="122" t="s">
        <v>92</v>
      </c>
      <c r="AB57" s="124"/>
      <c r="AC57" s="124"/>
      <c r="AD57" s="124"/>
      <c r="AE57" s="124"/>
      <c r="AF57" s="124"/>
      <c r="AG57" s="124"/>
    </row>
    <row r="58" spans="1:33" ht="43.5" customHeight="1">
      <c r="A58" s="125" t="s">
        <v>88</v>
      </c>
      <c r="B58" s="126" t="s">
        <v>166</v>
      </c>
      <c r="C58" s="154" t="s">
        <v>167</v>
      </c>
      <c r="D58" s="127" t="s">
        <v>129</v>
      </c>
      <c r="E58" s="128">
        <v>1</v>
      </c>
      <c r="F58" s="129">
        <v>6900</v>
      </c>
      <c r="G58" s="130">
        <f t="shared" si="131"/>
        <v>6900</v>
      </c>
      <c r="H58" s="128">
        <v>1</v>
      </c>
      <c r="I58" s="129">
        <v>6900</v>
      </c>
      <c r="J58" s="130">
        <f t="shared" si="132"/>
        <v>6900</v>
      </c>
      <c r="K58" s="119"/>
      <c r="L58" s="120"/>
      <c r="M58" s="130">
        <f t="shared" si="133"/>
        <v>0</v>
      </c>
      <c r="N58" s="119"/>
      <c r="O58" s="120"/>
      <c r="P58" s="121">
        <f t="shared" si="134"/>
        <v>0</v>
      </c>
      <c r="Q58" s="119"/>
      <c r="R58" s="120"/>
      <c r="S58" s="130">
        <f t="shared" si="135"/>
        <v>0</v>
      </c>
      <c r="T58" s="119"/>
      <c r="U58" s="120"/>
      <c r="V58" s="130">
        <f t="shared" si="136"/>
        <v>0</v>
      </c>
      <c r="W58" s="303">
        <f t="shared" si="137"/>
        <v>6900</v>
      </c>
      <c r="X58" s="301">
        <f t="shared" si="138"/>
        <v>6900</v>
      </c>
      <c r="Y58" s="301">
        <f t="shared" si="129"/>
        <v>0</v>
      </c>
      <c r="Z58" s="302">
        <f t="shared" si="130"/>
        <v>0</v>
      </c>
      <c r="AA58" s="122" t="s">
        <v>92</v>
      </c>
      <c r="AB58" s="124"/>
      <c r="AC58" s="124"/>
      <c r="AD58" s="124"/>
      <c r="AE58" s="124"/>
      <c r="AF58" s="124"/>
      <c r="AG58" s="124"/>
    </row>
    <row r="59" spans="1:33" ht="43.5" customHeight="1">
      <c r="A59" s="125" t="s">
        <v>88</v>
      </c>
      <c r="B59" s="126" t="s">
        <v>168</v>
      </c>
      <c r="C59" s="154" t="s">
        <v>169</v>
      </c>
      <c r="D59" s="127" t="s">
        <v>129</v>
      </c>
      <c r="E59" s="128">
        <v>1</v>
      </c>
      <c r="F59" s="129">
        <v>40999</v>
      </c>
      <c r="G59" s="130">
        <f t="shared" si="131"/>
        <v>40999</v>
      </c>
      <c r="H59" s="128">
        <v>1</v>
      </c>
      <c r="I59" s="129">
        <v>40999</v>
      </c>
      <c r="J59" s="130">
        <f t="shared" si="132"/>
        <v>40999</v>
      </c>
      <c r="K59" s="119"/>
      <c r="L59" s="120"/>
      <c r="M59" s="130">
        <f t="shared" si="133"/>
        <v>0</v>
      </c>
      <c r="N59" s="119"/>
      <c r="O59" s="120"/>
      <c r="P59" s="121">
        <f t="shared" si="134"/>
        <v>0</v>
      </c>
      <c r="Q59" s="119"/>
      <c r="R59" s="120"/>
      <c r="S59" s="130">
        <f t="shared" si="135"/>
        <v>0</v>
      </c>
      <c r="T59" s="119"/>
      <c r="U59" s="120"/>
      <c r="V59" s="130">
        <f t="shared" si="136"/>
        <v>0</v>
      </c>
      <c r="W59" s="300">
        <f t="shared" si="137"/>
        <v>40999</v>
      </c>
      <c r="X59" s="301">
        <f t="shared" si="138"/>
        <v>40999</v>
      </c>
      <c r="Y59" s="301">
        <f t="shared" si="129"/>
        <v>0</v>
      </c>
      <c r="Z59" s="302">
        <f t="shared" si="130"/>
        <v>0</v>
      </c>
      <c r="AA59" s="122" t="s">
        <v>92</v>
      </c>
      <c r="AB59" s="124"/>
      <c r="AC59" s="124"/>
      <c r="AD59" s="124"/>
      <c r="AE59" s="124"/>
      <c r="AF59" s="124"/>
      <c r="AG59" s="124"/>
    </row>
    <row r="60" spans="1:33" ht="54" customHeight="1">
      <c r="A60" s="125" t="s">
        <v>88</v>
      </c>
      <c r="B60" s="126" t="s">
        <v>170</v>
      </c>
      <c r="C60" s="154" t="s">
        <v>171</v>
      </c>
      <c r="D60" s="127" t="s">
        <v>129</v>
      </c>
      <c r="E60" s="128">
        <v>1</v>
      </c>
      <c r="F60" s="129">
        <v>40400</v>
      </c>
      <c r="G60" s="130">
        <f t="shared" si="131"/>
        <v>40400</v>
      </c>
      <c r="H60" s="128">
        <v>1</v>
      </c>
      <c r="I60" s="129">
        <v>40300</v>
      </c>
      <c r="J60" s="130">
        <f t="shared" si="132"/>
        <v>40300</v>
      </c>
      <c r="K60" s="119"/>
      <c r="L60" s="120"/>
      <c r="M60" s="130">
        <f t="shared" si="133"/>
        <v>0</v>
      </c>
      <c r="N60" s="119"/>
      <c r="O60" s="120"/>
      <c r="P60" s="121">
        <f t="shared" si="134"/>
        <v>0</v>
      </c>
      <c r="Q60" s="119"/>
      <c r="R60" s="120"/>
      <c r="S60" s="130">
        <f t="shared" si="135"/>
        <v>0</v>
      </c>
      <c r="T60" s="119"/>
      <c r="U60" s="120"/>
      <c r="V60" s="130">
        <f t="shared" si="136"/>
        <v>0</v>
      </c>
      <c r="W60" s="303">
        <f t="shared" si="137"/>
        <v>40400</v>
      </c>
      <c r="X60" s="301">
        <f t="shared" si="138"/>
        <v>40300</v>
      </c>
      <c r="Y60" s="301">
        <f t="shared" si="129"/>
        <v>100</v>
      </c>
      <c r="Z60" s="302">
        <f t="shared" si="130"/>
        <v>2.4752475247524753E-3</v>
      </c>
      <c r="AA60" s="122" t="s">
        <v>172</v>
      </c>
      <c r="AB60" s="124"/>
      <c r="AC60" s="124"/>
      <c r="AD60" s="124"/>
      <c r="AE60" s="124"/>
      <c r="AF60" s="124"/>
      <c r="AG60" s="124"/>
    </row>
    <row r="61" spans="1:33" ht="57.75" customHeight="1">
      <c r="A61" s="125" t="s">
        <v>88</v>
      </c>
      <c r="B61" s="126" t="s">
        <v>173</v>
      </c>
      <c r="C61" s="154" t="s">
        <v>174</v>
      </c>
      <c r="D61" s="127" t="s">
        <v>129</v>
      </c>
      <c r="E61" s="128">
        <v>1</v>
      </c>
      <c r="F61" s="129">
        <v>1800</v>
      </c>
      <c r="G61" s="130">
        <f t="shared" si="131"/>
        <v>1800</v>
      </c>
      <c r="H61" s="128">
        <v>1</v>
      </c>
      <c r="I61" s="129">
        <v>1500</v>
      </c>
      <c r="J61" s="130">
        <f t="shared" si="132"/>
        <v>1500</v>
      </c>
      <c r="K61" s="119"/>
      <c r="L61" s="120"/>
      <c r="M61" s="130">
        <f t="shared" si="133"/>
        <v>0</v>
      </c>
      <c r="N61" s="119"/>
      <c r="O61" s="120"/>
      <c r="P61" s="121">
        <f t="shared" si="134"/>
        <v>0</v>
      </c>
      <c r="Q61" s="119"/>
      <c r="R61" s="120"/>
      <c r="S61" s="130">
        <f t="shared" si="135"/>
        <v>0</v>
      </c>
      <c r="T61" s="119"/>
      <c r="U61" s="120"/>
      <c r="V61" s="130">
        <f t="shared" si="136"/>
        <v>0</v>
      </c>
      <c r="W61" s="303">
        <f t="shared" si="137"/>
        <v>1800</v>
      </c>
      <c r="X61" s="301">
        <f t="shared" si="138"/>
        <v>1500</v>
      </c>
      <c r="Y61" s="301">
        <f t="shared" si="129"/>
        <v>300</v>
      </c>
      <c r="Z61" s="302">
        <f t="shared" si="130"/>
        <v>0.16666666666666666</v>
      </c>
      <c r="AA61" s="122" t="s">
        <v>172</v>
      </c>
      <c r="AB61" s="124"/>
      <c r="AC61" s="124"/>
      <c r="AD61" s="124"/>
      <c r="AE61" s="124"/>
      <c r="AF61" s="124"/>
      <c r="AG61" s="124"/>
    </row>
    <row r="62" spans="1:33" ht="54" customHeight="1">
      <c r="A62" s="106" t="s">
        <v>85</v>
      </c>
      <c r="B62" s="146" t="s">
        <v>175</v>
      </c>
      <c r="C62" s="132" t="s">
        <v>176</v>
      </c>
      <c r="D62" s="133"/>
      <c r="E62" s="134"/>
      <c r="F62" s="135"/>
      <c r="G62" s="136"/>
      <c r="H62" s="134"/>
      <c r="I62" s="135"/>
      <c r="J62" s="136"/>
      <c r="K62" s="134">
        <f>SUM(K63:K64)</f>
        <v>0</v>
      </c>
      <c r="L62" s="135"/>
      <c r="M62" s="136">
        <f t="shared" ref="M62:N62" si="139">SUM(M63:M64)</f>
        <v>0</v>
      </c>
      <c r="N62" s="134">
        <f t="shared" si="139"/>
        <v>0</v>
      </c>
      <c r="O62" s="135"/>
      <c r="P62" s="121">
        <f t="shared" si="134"/>
        <v>0</v>
      </c>
      <c r="Q62" s="134">
        <f>SUM(Q63:Q64)</f>
        <v>0</v>
      </c>
      <c r="R62" s="135"/>
      <c r="S62" s="136">
        <f t="shared" ref="S62:T62" si="140">SUM(S63:S64)</f>
        <v>0</v>
      </c>
      <c r="T62" s="134">
        <f t="shared" si="140"/>
        <v>0</v>
      </c>
      <c r="U62" s="135"/>
      <c r="V62" s="136">
        <f t="shared" ref="V62:X62" si="141">SUM(V63:V64)</f>
        <v>0</v>
      </c>
      <c r="W62" s="304">
        <f t="shared" si="141"/>
        <v>0</v>
      </c>
      <c r="X62" s="304">
        <f t="shared" si="141"/>
        <v>0</v>
      </c>
      <c r="Y62" s="304">
        <f t="shared" si="129"/>
        <v>0</v>
      </c>
      <c r="Z62" s="304" t="e">
        <f t="shared" si="130"/>
        <v>#DIV/0!</v>
      </c>
      <c r="AA62" s="137"/>
      <c r="AB62" s="114"/>
      <c r="AC62" s="114"/>
      <c r="AD62" s="114"/>
      <c r="AE62" s="114"/>
      <c r="AF62" s="114"/>
      <c r="AG62" s="114"/>
    </row>
    <row r="63" spans="1:33" ht="30" customHeight="1">
      <c r="A63" s="115" t="s">
        <v>88</v>
      </c>
      <c r="B63" s="116" t="s">
        <v>177</v>
      </c>
      <c r="C63" s="171" t="s">
        <v>178</v>
      </c>
      <c r="D63" s="118" t="s">
        <v>179</v>
      </c>
      <c r="E63" s="370" t="s">
        <v>180</v>
      </c>
      <c r="F63" s="371"/>
      <c r="G63" s="372"/>
      <c r="H63" s="370" t="s">
        <v>180</v>
      </c>
      <c r="I63" s="371"/>
      <c r="J63" s="372"/>
      <c r="K63" s="119"/>
      <c r="L63" s="120"/>
      <c r="M63" s="121">
        <f t="shared" ref="M63:M64" si="142">K63*L63</f>
        <v>0</v>
      </c>
      <c r="N63" s="119"/>
      <c r="O63" s="120"/>
      <c r="P63" s="121">
        <f t="shared" si="134"/>
        <v>0</v>
      </c>
      <c r="Q63" s="119"/>
      <c r="R63" s="120"/>
      <c r="S63" s="121">
        <f t="shared" ref="S63:S64" si="143">Q63*R63</f>
        <v>0</v>
      </c>
      <c r="T63" s="119"/>
      <c r="U63" s="120"/>
      <c r="V63" s="121">
        <f t="shared" ref="V63:V64" si="144">T63*U63</f>
        <v>0</v>
      </c>
      <c r="W63" s="303">
        <f t="shared" ref="W63:W64" si="145">G63+M63+S63</f>
        <v>0</v>
      </c>
      <c r="X63" s="301">
        <f t="shared" ref="X63:X64" si="146">J63+P63+V63</f>
        <v>0</v>
      </c>
      <c r="Y63" s="301">
        <f t="shared" si="129"/>
        <v>0</v>
      </c>
      <c r="Z63" s="302" t="e">
        <f t="shared" si="130"/>
        <v>#DIV/0!</v>
      </c>
      <c r="AA63" s="122"/>
      <c r="AB63" s="124"/>
      <c r="AC63" s="124"/>
      <c r="AD63" s="124"/>
      <c r="AE63" s="124"/>
      <c r="AF63" s="124"/>
      <c r="AG63" s="124"/>
    </row>
    <row r="64" spans="1:33" ht="30" customHeight="1">
      <c r="A64" s="125" t="s">
        <v>88</v>
      </c>
      <c r="B64" s="126" t="s">
        <v>181</v>
      </c>
      <c r="C64" s="154" t="s">
        <v>182</v>
      </c>
      <c r="D64" s="127" t="s">
        <v>179</v>
      </c>
      <c r="E64" s="346"/>
      <c r="F64" s="373"/>
      <c r="G64" s="347"/>
      <c r="H64" s="346"/>
      <c r="I64" s="373"/>
      <c r="J64" s="347"/>
      <c r="K64" s="140"/>
      <c r="L64" s="141"/>
      <c r="M64" s="142">
        <f t="shared" si="142"/>
        <v>0</v>
      </c>
      <c r="N64" s="140"/>
      <c r="O64" s="141"/>
      <c r="P64" s="142">
        <f t="shared" si="134"/>
        <v>0</v>
      </c>
      <c r="Q64" s="140"/>
      <c r="R64" s="141"/>
      <c r="S64" s="142">
        <f t="shared" si="143"/>
        <v>0</v>
      </c>
      <c r="T64" s="140"/>
      <c r="U64" s="141"/>
      <c r="V64" s="142">
        <f t="shared" si="144"/>
        <v>0</v>
      </c>
      <c r="W64" s="303">
        <f t="shared" si="145"/>
        <v>0</v>
      </c>
      <c r="X64" s="301">
        <f t="shared" si="146"/>
        <v>0</v>
      </c>
      <c r="Y64" s="306">
        <f t="shared" si="129"/>
        <v>0</v>
      </c>
      <c r="Z64" s="302" t="e">
        <f t="shared" si="130"/>
        <v>#DIV/0!</v>
      </c>
      <c r="AA64" s="143"/>
      <c r="AB64" s="124"/>
      <c r="AC64" s="124"/>
      <c r="AD64" s="124"/>
      <c r="AE64" s="124"/>
      <c r="AF64" s="124"/>
      <c r="AG64" s="124"/>
    </row>
    <row r="65" spans="1:33" ht="30" customHeight="1">
      <c r="A65" s="156" t="s">
        <v>183</v>
      </c>
      <c r="B65" s="157"/>
      <c r="C65" s="158"/>
      <c r="D65" s="159"/>
      <c r="E65" s="163">
        <f>E49</f>
        <v>14</v>
      </c>
      <c r="F65" s="173"/>
      <c r="G65" s="162">
        <f t="shared" ref="G65:H65" si="147">G49</f>
        <v>230439</v>
      </c>
      <c r="H65" s="163">
        <f t="shared" si="147"/>
        <v>14</v>
      </c>
      <c r="I65" s="173"/>
      <c r="J65" s="162">
        <f>J49</f>
        <v>230039</v>
      </c>
      <c r="K65" s="174">
        <f>K62+K49</f>
        <v>0</v>
      </c>
      <c r="L65" s="173"/>
      <c r="M65" s="162">
        <f t="shared" ref="M65:N65" si="148">M62+M49</f>
        <v>0</v>
      </c>
      <c r="N65" s="174">
        <f t="shared" si="148"/>
        <v>0</v>
      </c>
      <c r="O65" s="173"/>
      <c r="P65" s="162">
        <f t="shared" ref="P65:Q65" si="149">P62+P49</f>
        <v>0</v>
      </c>
      <c r="Q65" s="174">
        <f t="shared" si="149"/>
        <v>0</v>
      </c>
      <c r="R65" s="173"/>
      <c r="S65" s="162">
        <f t="shared" ref="S65:T65" si="150">S62+S49</f>
        <v>0</v>
      </c>
      <c r="T65" s="174">
        <f t="shared" si="150"/>
        <v>0</v>
      </c>
      <c r="U65" s="173"/>
      <c r="V65" s="162">
        <f t="shared" ref="V65:X65" si="151">V62+V49</f>
        <v>0</v>
      </c>
      <c r="W65" s="310">
        <f t="shared" si="151"/>
        <v>230439</v>
      </c>
      <c r="X65" s="310">
        <f t="shared" si="151"/>
        <v>230039</v>
      </c>
      <c r="Y65" s="310">
        <f t="shared" si="129"/>
        <v>400</v>
      </c>
      <c r="Z65" s="310">
        <f t="shared" si="130"/>
        <v>1.7358172878722785E-3</v>
      </c>
      <c r="AA65" s="165"/>
      <c r="AB65" s="124"/>
      <c r="AC65" s="124"/>
      <c r="AD65" s="124"/>
      <c r="AE65" s="8"/>
      <c r="AF65" s="8"/>
      <c r="AG65" s="8"/>
    </row>
    <row r="66" spans="1:33" ht="30" customHeight="1">
      <c r="A66" s="166" t="s">
        <v>83</v>
      </c>
      <c r="B66" s="167">
        <v>4</v>
      </c>
      <c r="C66" s="168" t="s">
        <v>184</v>
      </c>
      <c r="D66" s="169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311"/>
      <c r="X66" s="311"/>
      <c r="Y66" s="312"/>
      <c r="Z66" s="311"/>
      <c r="AA66" s="105"/>
      <c r="AB66" s="8"/>
      <c r="AC66" s="8"/>
      <c r="AD66" s="8"/>
      <c r="AE66" s="8"/>
      <c r="AF66" s="8"/>
      <c r="AG66" s="8"/>
    </row>
    <row r="67" spans="1:33" ht="30" customHeight="1">
      <c r="A67" s="106" t="s">
        <v>85</v>
      </c>
      <c r="B67" s="146" t="s">
        <v>185</v>
      </c>
      <c r="C67" s="175" t="s">
        <v>186</v>
      </c>
      <c r="D67" s="109"/>
      <c r="E67" s="110">
        <f>SUM(E68:E70)</f>
        <v>0</v>
      </c>
      <c r="F67" s="111"/>
      <c r="G67" s="112">
        <f t="shared" ref="G67:H67" si="152">SUM(G68:G70)</f>
        <v>0</v>
      </c>
      <c r="H67" s="110">
        <f t="shared" si="152"/>
        <v>0</v>
      </c>
      <c r="I67" s="111"/>
      <c r="J67" s="112">
        <f t="shared" ref="J67:K67" si="153">SUM(J68:J70)</f>
        <v>0</v>
      </c>
      <c r="K67" s="110">
        <f t="shared" si="153"/>
        <v>0</v>
      </c>
      <c r="L67" s="111"/>
      <c r="M67" s="112">
        <f t="shared" ref="M67:N67" si="154">SUM(M68:M70)</f>
        <v>0</v>
      </c>
      <c r="N67" s="110">
        <f t="shared" si="154"/>
        <v>0</v>
      </c>
      <c r="O67" s="111"/>
      <c r="P67" s="112">
        <f t="shared" ref="P67:Q67" si="155">SUM(P68:P70)</f>
        <v>0</v>
      </c>
      <c r="Q67" s="110">
        <f t="shared" si="155"/>
        <v>0</v>
      </c>
      <c r="R67" s="111"/>
      <c r="S67" s="112">
        <f t="shared" ref="S67:T67" si="156">SUM(S68:S70)</f>
        <v>0</v>
      </c>
      <c r="T67" s="110">
        <f t="shared" si="156"/>
        <v>0</v>
      </c>
      <c r="U67" s="111"/>
      <c r="V67" s="112">
        <f t="shared" ref="V67:X67" si="157">SUM(V68:V70)</f>
        <v>0</v>
      </c>
      <c r="W67" s="297">
        <f t="shared" si="157"/>
        <v>0</v>
      </c>
      <c r="X67" s="297">
        <f t="shared" si="157"/>
        <v>0</v>
      </c>
      <c r="Y67" s="316">
        <f t="shared" ref="Y67:Y87" si="158">W67-X67</f>
        <v>0</v>
      </c>
      <c r="Z67" s="299" t="e">
        <f t="shared" ref="Z67:Z87" si="159">Y67/W67</f>
        <v>#DIV/0!</v>
      </c>
      <c r="AA67" s="113"/>
      <c r="AB67" s="114"/>
      <c r="AC67" s="114"/>
      <c r="AD67" s="114"/>
      <c r="AE67" s="114"/>
      <c r="AF67" s="114"/>
      <c r="AG67" s="114"/>
    </row>
    <row r="68" spans="1:33" ht="30" customHeight="1">
      <c r="A68" s="115" t="s">
        <v>88</v>
      </c>
      <c r="B68" s="116" t="s">
        <v>187</v>
      </c>
      <c r="C68" s="171" t="s">
        <v>188</v>
      </c>
      <c r="D68" s="176" t="s">
        <v>189</v>
      </c>
      <c r="E68" s="177"/>
      <c r="F68" s="178"/>
      <c r="G68" s="179">
        <f t="shared" ref="G68:G70" si="160">E68*F68</f>
        <v>0</v>
      </c>
      <c r="H68" s="177"/>
      <c r="I68" s="178"/>
      <c r="J68" s="179">
        <f t="shared" ref="J68:J70" si="161">H68*I68</f>
        <v>0</v>
      </c>
      <c r="K68" s="119"/>
      <c r="L68" s="178"/>
      <c r="M68" s="121">
        <f t="shared" ref="M68:M70" si="162">K68*L68</f>
        <v>0</v>
      </c>
      <c r="N68" s="119"/>
      <c r="O68" s="178"/>
      <c r="P68" s="121">
        <f t="shared" ref="P68:P70" si="163">N68*O68</f>
        <v>0</v>
      </c>
      <c r="Q68" s="119"/>
      <c r="R68" s="178"/>
      <c r="S68" s="121">
        <f t="shared" ref="S68:S70" si="164">Q68*R68</f>
        <v>0</v>
      </c>
      <c r="T68" s="119"/>
      <c r="U68" s="178"/>
      <c r="V68" s="121">
        <f t="shared" ref="V68:V70" si="165">T68*U68</f>
        <v>0</v>
      </c>
      <c r="W68" s="300">
        <f t="shared" ref="W68:W70" si="166">G68+M68+S68</f>
        <v>0</v>
      </c>
      <c r="X68" s="301">
        <f t="shared" ref="X68:X70" si="167">J68+P68+V68</f>
        <v>0</v>
      </c>
      <c r="Y68" s="301">
        <f t="shared" si="158"/>
        <v>0</v>
      </c>
      <c r="Z68" s="302" t="e">
        <f t="shared" si="159"/>
        <v>#DIV/0!</v>
      </c>
      <c r="AA68" s="122"/>
      <c r="AB68" s="124"/>
      <c r="AC68" s="124"/>
      <c r="AD68" s="124"/>
      <c r="AE68" s="124"/>
      <c r="AF68" s="124"/>
      <c r="AG68" s="124"/>
    </row>
    <row r="69" spans="1:33" ht="30" customHeight="1">
      <c r="A69" s="115" t="s">
        <v>88</v>
      </c>
      <c r="B69" s="116" t="s">
        <v>190</v>
      </c>
      <c r="C69" s="171" t="s">
        <v>188</v>
      </c>
      <c r="D69" s="176" t="s">
        <v>189</v>
      </c>
      <c r="E69" s="177"/>
      <c r="F69" s="178"/>
      <c r="G69" s="179">
        <f t="shared" si="160"/>
        <v>0</v>
      </c>
      <c r="H69" s="177"/>
      <c r="I69" s="178"/>
      <c r="J69" s="179">
        <f t="shared" si="161"/>
        <v>0</v>
      </c>
      <c r="K69" s="119"/>
      <c r="L69" s="178"/>
      <c r="M69" s="121">
        <f t="shared" si="162"/>
        <v>0</v>
      </c>
      <c r="N69" s="119"/>
      <c r="O69" s="178"/>
      <c r="P69" s="121">
        <f t="shared" si="163"/>
        <v>0</v>
      </c>
      <c r="Q69" s="119"/>
      <c r="R69" s="178"/>
      <c r="S69" s="121">
        <f t="shared" si="164"/>
        <v>0</v>
      </c>
      <c r="T69" s="119"/>
      <c r="U69" s="178"/>
      <c r="V69" s="121">
        <f t="shared" si="165"/>
        <v>0</v>
      </c>
      <c r="W69" s="300">
        <f t="shared" si="166"/>
        <v>0</v>
      </c>
      <c r="X69" s="301">
        <f t="shared" si="167"/>
        <v>0</v>
      </c>
      <c r="Y69" s="301">
        <f t="shared" si="158"/>
        <v>0</v>
      </c>
      <c r="Z69" s="302" t="e">
        <f t="shared" si="159"/>
        <v>#DIV/0!</v>
      </c>
      <c r="AA69" s="122"/>
      <c r="AB69" s="124"/>
      <c r="AC69" s="124"/>
      <c r="AD69" s="124"/>
      <c r="AE69" s="124"/>
      <c r="AF69" s="124"/>
      <c r="AG69" s="124"/>
    </row>
    <row r="70" spans="1:33" ht="30" customHeight="1">
      <c r="A70" s="138" t="s">
        <v>88</v>
      </c>
      <c r="B70" s="126" t="s">
        <v>191</v>
      </c>
      <c r="C70" s="154" t="s">
        <v>188</v>
      </c>
      <c r="D70" s="176" t="s">
        <v>189</v>
      </c>
      <c r="E70" s="180"/>
      <c r="F70" s="181"/>
      <c r="G70" s="182">
        <f t="shared" si="160"/>
        <v>0</v>
      </c>
      <c r="H70" s="180"/>
      <c r="I70" s="181"/>
      <c r="J70" s="182">
        <f t="shared" si="161"/>
        <v>0</v>
      </c>
      <c r="K70" s="128"/>
      <c r="L70" s="181"/>
      <c r="M70" s="130">
        <f t="shared" si="162"/>
        <v>0</v>
      </c>
      <c r="N70" s="128"/>
      <c r="O70" s="181"/>
      <c r="P70" s="130">
        <f t="shared" si="163"/>
        <v>0</v>
      </c>
      <c r="Q70" s="128"/>
      <c r="R70" s="181"/>
      <c r="S70" s="130">
        <f t="shared" si="164"/>
        <v>0</v>
      </c>
      <c r="T70" s="128"/>
      <c r="U70" s="181"/>
      <c r="V70" s="130">
        <f t="shared" si="165"/>
        <v>0</v>
      </c>
      <c r="W70" s="303">
        <f t="shared" si="166"/>
        <v>0</v>
      </c>
      <c r="X70" s="301">
        <f t="shared" si="167"/>
        <v>0</v>
      </c>
      <c r="Y70" s="301">
        <f t="shared" si="158"/>
        <v>0</v>
      </c>
      <c r="Z70" s="302" t="e">
        <f t="shared" si="159"/>
        <v>#DIV/0!</v>
      </c>
      <c r="AA70" s="131"/>
      <c r="AB70" s="124"/>
      <c r="AC70" s="124"/>
      <c r="AD70" s="124"/>
      <c r="AE70" s="124"/>
      <c r="AF70" s="124"/>
      <c r="AG70" s="124"/>
    </row>
    <row r="71" spans="1:33" ht="30" customHeight="1">
      <c r="A71" s="106" t="s">
        <v>85</v>
      </c>
      <c r="B71" s="146" t="s">
        <v>192</v>
      </c>
      <c r="C71" s="144" t="s">
        <v>193</v>
      </c>
      <c r="D71" s="133"/>
      <c r="E71" s="134">
        <f>SUM(E72:E74)</f>
        <v>0</v>
      </c>
      <c r="F71" s="135"/>
      <c r="G71" s="136">
        <f t="shared" ref="G71:H71" si="168">SUM(G72:G74)</f>
        <v>0</v>
      </c>
      <c r="H71" s="134">
        <f t="shared" si="168"/>
        <v>0</v>
      </c>
      <c r="I71" s="135"/>
      <c r="J71" s="136">
        <f t="shared" ref="J71:K71" si="169">SUM(J72:J74)</f>
        <v>0</v>
      </c>
      <c r="K71" s="134">
        <f t="shared" si="169"/>
        <v>0</v>
      </c>
      <c r="L71" s="135"/>
      <c r="M71" s="136">
        <f t="shared" ref="M71:N71" si="170">SUM(M72:M74)</f>
        <v>0</v>
      </c>
      <c r="N71" s="134">
        <f t="shared" si="170"/>
        <v>0</v>
      </c>
      <c r="O71" s="135"/>
      <c r="P71" s="136">
        <f t="shared" ref="P71:Q71" si="171">SUM(P72:P74)</f>
        <v>0</v>
      </c>
      <c r="Q71" s="134">
        <f t="shared" si="171"/>
        <v>0</v>
      </c>
      <c r="R71" s="135"/>
      <c r="S71" s="136">
        <f t="shared" ref="S71:T71" si="172">SUM(S72:S74)</f>
        <v>0</v>
      </c>
      <c r="T71" s="134">
        <f t="shared" si="172"/>
        <v>0</v>
      </c>
      <c r="U71" s="135"/>
      <c r="V71" s="136">
        <f t="shared" ref="V71:X71" si="173">SUM(V72:V74)</f>
        <v>0</v>
      </c>
      <c r="W71" s="304">
        <f t="shared" si="173"/>
        <v>0</v>
      </c>
      <c r="X71" s="304">
        <f t="shared" si="173"/>
        <v>0</v>
      </c>
      <c r="Y71" s="304">
        <f t="shared" si="158"/>
        <v>0</v>
      </c>
      <c r="Z71" s="304" t="e">
        <f t="shared" si="159"/>
        <v>#DIV/0!</v>
      </c>
      <c r="AA71" s="137"/>
      <c r="AB71" s="114"/>
      <c r="AC71" s="114"/>
      <c r="AD71" s="114"/>
      <c r="AE71" s="114"/>
      <c r="AF71" s="114"/>
      <c r="AG71" s="114"/>
    </row>
    <row r="72" spans="1:33" ht="30" customHeight="1">
      <c r="A72" s="115" t="s">
        <v>88</v>
      </c>
      <c r="B72" s="116" t="s">
        <v>194</v>
      </c>
      <c r="C72" s="183" t="s">
        <v>195</v>
      </c>
      <c r="D72" s="184" t="s">
        <v>196</v>
      </c>
      <c r="E72" s="119"/>
      <c r="F72" s="120"/>
      <c r="G72" s="121">
        <f t="shared" ref="G72:G74" si="174">E72*F72</f>
        <v>0</v>
      </c>
      <c r="H72" s="119"/>
      <c r="I72" s="120"/>
      <c r="J72" s="121">
        <f t="shared" ref="J72:J74" si="175">H72*I72</f>
        <v>0</v>
      </c>
      <c r="K72" s="119"/>
      <c r="L72" s="120"/>
      <c r="M72" s="121">
        <f t="shared" ref="M72:M74" si="176">K72*L72</f>
        <v>0</v>
      </c>
      <c r="N72" s="119"/>
      <c r="O72" s="120"/>
      <c r="P72" s="121">
        <f t="shared" ref="P72:P74" si="177">N72*O72</f>
        <v>0</v>
      </c>
      <c r="Q72" s="119"/>
      <c r="R72" s="120"/>
      <c r="S72" s="121">
        <f t="shared" ref="S72:S74" si="178">Q72*R72</f>
        <v>0</v>
      </c>
      <c r="T72" s="119"/>
      <c r="U72" s="120"/>
      <c r="V72" s="121">
        <f t="shared" ref="V72:V74" si="179">T72*U72</f>
        <v>0</v>
      </c>
      <c r="W72" s="300">
        <f t="shared" ref="W72:W74" si="180">G72+M72+S72</f>
        <v>0</v>
      </c>
      <c r="X72" s="301">
        <f t="shared" ref="X72:X74" si="181">J72+P72+V72</f>
        <v>0</v>
      </c>
      <c r="Y72" s="301">
        <f t="shared" si="158"/>
        <v>0</v>
      </c>
      <c r="Z72" s="302" t="e">
        <f t="shared" si="159"/>
        <v>#DIV/0!</v>
      </c>
      <c r="AA72" s="122"/>
      <c r="AB72" s="124"/>
      <c r="AC72" s="124"/>
      <c r="AD72" s="124"/>
      <c r="AE72" s="124"/>
      <c r="AF72" s="124"/>
      <c r="AG72" s="124"/>
    </row>
    <row r="73" spans="1:33" ht="30" customHeight="1">
      <c r="A73" s="115" t="s">
        <v>88</v>
      </c>
      <c r="B73" s="116" t="s">
        <v>197</v>
      </c>
      <c r="C73" s="183" t="s">
        <v>198</v>
      </c>
      <c r="D73" s="184" t="s">
        <v>196</v>
      </c>
      <c r="E73" s="119"/>
      <c r="F73" s="120"/>
      <c r="G73" s="121">
        <f t="shared" si="174"/>
        <v>0</v>
      </c>
      <c r="H73" s="119"/>
      <c r="I73" s="120"/>
      <c r="J73" s="121">
        <f t="shared" si="175"/>
        <v>0</v>
      </c>
      <c r="K73" s="119"/>
      <c r="L73" s="120"/>
      <c r="M73" s="121">
        <f t="shared" si="176"/>
        <v>0</v>
      </c>
      <c r="N73" s="119"/>
      <c r="O73" s="120"/>
      <c r="P73" s="121">
        <f t="shared" si="177"/>
        <v>0</v>
      </c>
      <c r="Q73" s="119"/>
      <c r="R73" s="120"/>
      <c r="S73" s="121">
        <f t="shared" si="178"/>
        <v>0</v>
      </c>
      <c r="T73" s="119"/>
      <c r="U73" s="120"/>
      <c r="V73" s="121">
        <f t="shared" si="179"/>
        <v>0</v>
      </c>
      <c r="W73" s="300">
        <f t="shared" si="180"/>
        <v>0</v>
      </c>
      <c r="X73" s="301">
        <f t="shared" si="181"/>
        <v>0</v>
      </c>
      <c r="Y73" s="301">
        <f t="shared" si="158"/>
        <v>0</v>
      </c>
      <c r="Z73" s="302" t="e">
        <f t="shared" si="159"/>
        <v>#DIV/0!</v>
      </c>
      <c r="AA73" s="122"/>
      <c r="AB73" s="124"/>
      <c r="AC73" s="124"/>
      <c r="AD73" s="124"/>
      <c r="AE73" s="124"/>
      <c r="AF73" s="124"/>
      <c r="AG73" s="124"/>
    </row>
    <row r="74" spans="1:33" ht="30" customHeight="1">
      <c r="A74" s="125" t="s">
        <v>88</v>
      </c>
      <c r="B74" s="145" t="s">
        <v>199</v>
      </c>
      <c r="C74" s="185" t="s">
        <v>200</v>
      </c>
      <c r="D74" s="184" t="s">
        <v>196</v>
      </c>
      <c r="E74" s="128"/>
      <c r="F74" s="129"/>
      <c r="G74" s="130">
        <f t="shared" si="174"/>
        <v>0</v>
      </c>
      <c r="H74" s="128"/>
      <c r="I74" s="129"/>
      <c r="J74" s="130">
        <f t="shared" si="175"/>
        <v>0</v>
      </c>
      <c r="K74" s="128"/>
      <c r="L74" s="129"/>
      <c r="M74" s="130">
        <f t="shared" si="176"/>
        <v>0</v>
      </c>
      <c r="N74" s="128"/>
      <c r="O74" s="129"/>
      <c r="P74" s="130">
        <f t="shared" si="177"/>
        <v>0</v>
      </c>
      <c r="Q74" s="128"/>
      <c r="R74" s="129"/>
      <c r="S74" s="130">
        <f t="shared" si="178"/>
        <v>0</v>
      </c>
      <c r="T74" s="128"/>
      <c r="U74" s="129"/>
      <c r="V74" s="130">
        <f t="shared" si="179"/>
        <v>0</v>
      </c>
      <c r="W74" s="303">
        <f t="shared" si="180"/>
        <v>0</v>
      </c>
      <c r="X74" s="301">
        <f t="shared" si="181"/>
        <v>0</v>
      </c>
      <c r="Y74" s="301">
        <f t="shared" si="158"/>
        <v>0</v>
      </c>
      <c r="Z74" s="302" t="e">
        <f t="shared" si="159"/>
        <v>#DIV/0!</v>
      </c>
      <c r="AA74" s="131"/>
      <c r="AB74" s="124"/>
      <c r="AC74" s="124"/>
      <c r="AD74" s="124"/>
      <c r="AE74" s="124"/>
      <c r="AF74" s="124"/>
      <c r="AG74" s="124"/>
    </row>
    <row r="75" spans="1:33" ht="30" customHeight="1">
      <c r="A75" s="106" t="s">
        <v>85</v>
      </c>
      <c r="B75" s="146" t="s">
        <v>201</v>
      </c>
      <c r="C75" s="144" t="s">
        <v>202</v>
      </c>
      <c r="D75" s="133"/>
      <c r="E75" s="134">
        <f>SUM(E76:E78)</f>
        <v>0</v>
      </c>
      <c r="F75" s="135"/>
      <c r="G75" s="136">
        <f t="shared" ref="G75:H75" si="182">SUM(G76:G78)</f>
        <v>0</v>
      </c>
      <c r="H75" s="134">
        <f t="shared" si="182"/>
        <v>0</v>
      </c>
      <c r="I75" s="135"/>
      <c r="J75" s="136">
        <f t="shared" ref="J75:K75" si="183">SUM(J76:J78)</f>
        <v>0</v>
      </c>
      <c r="K75" s="134">
        <f t="shared" si="183"/>
        <v>0</v>
      </c>
      <c r="L75" s="135"/>
      <c r="M75" s="136">
        <f t="shared" ref="M75:N75" si="184">SUM(M76:M78)</f>
        <v>0</v>
      </c>
      <c r="N75" s="134">
        <f t="shared" si="184"/>
        <v>0</v>
      </c>
      <c r="O75" s="135"/>
      <c r="P75" s="136">
        <f t="shared" ref="P75:Q75" si="185">SUM(P76:P78)</f>
        <v>0</v>
      </c>
      <c r="Q75" s="134">
        <f t="shared" si="185"/>
        <v>0</v>
      </c>
      <c r="R75" s="135"/>
      <c r="S75" s="136">
        <f t="shared" ref="S75:T75" si="186">SUM(S76:S78)</f>
        <v>0</v>
      </c>
      <c r="T75" s="134">
        <f t="shared" si="186"/>
        <v>0</v>
      </c>
      <c r="U75" s="135"/>
      <c r="V75" s="136">
        <f t="shared" ref="V75:X75" si="187">SUM(V76:V78)</f>
        <v>0</v>
      </c>
      <c r="W75" s="304">
        <f t="shared" si="187"/>
        <v>0</v>
      </c>
      <c r="X75" s="304">
        <f t="shared" si="187"/>
        <v>0</v>
      </c>
      <c r="Y75" s="304">
        <f t="shared" si="158"/>
        <v>0</v>
      </c>
      <c r="Z75" s="304" t="e">
        <f t="shared" si="159"/>
        <v>#DIV/0!</v>
      </c>
      <c r="AA75" s="137"/>
      <c r="AB75" s="114"/>
      <c r="AC75" s="114"/>
      <c r="AD75" s="114"/>
      <c r="AE75" s="114"/>
      <c r="AF75" s="114"/>
      <c r="AG75" s="114"/>
    </row>
    <row r="76" spans="1:33" ht="30" customHeight="1">
      <c r="A76" s="115" t="s">
        <v>88</v>
      </c>
      <c r="B76" s="116" t="s">
        <v>203</v>
      </c>
      <c r="C76" s="183" t="s">
        <v>204</v>
      </c>
      <c r="D76" s="184" t="s">
        <v>205</v>
      </c>
      <c r="E76" s="119"/>
      <c r="F76" s="120"/>
      <c r="G76" s="121">
        <f t="shared" ref="G76:G78" si="188">E76*F76</f>
        <v>0</v>
      </c>
      <c r="H76" s="119"/>
      <c r="I76" s="120"/>
      <c r="J76" s="121">
        <f t="shared" ref="J76:J78" si="189">H76*I76</f>
        <v>0</v>
      </c>
      <c r="K76" s="119"/>
      <c r="L76" s="120"/>
      <c r="M76" s="121">
        <f t="shared" ref="M76:M78" si="190">K76*L76</f>
        <v>0</v>
      </c>
      <c r="N76" s="119"/>
      <c r="O76" s="120"/>
      <c r="P76" s="121">
        <f t="shared" ref="P76:P78" si="191">N76*O76</f>
        <v>0</v>
      </c>
      <c r="Q76" s="119"/>
      <c r="R76" s="120"/>
      <c r="S76" s="121">
        <f t="shared" ref="S76:S78" si="192">Q76*R76</f>
        <v>0</v>
      </c>
      <c r="T76" s="119"/>
      <c r="U76" s="120"/>
      <c r="V76" s="121">
        <f t="shared" ref="V76:V78" si="193">T76*U76</f>
        <v>0</v>
      </c>
      <c r="W76" s="300">
        <f t="shared" ref="W76:W78" si="194">G76+M76+S76</f>
        <v>0</v>
      </c>
      <c r="X76" s="301">
        <f t="shared" ref="X76:X78" si="195">J76+P76+V76</f>
        <v>0</v>
      </c>
      <c r="Y76" s="301">
        <f t="shared" si="158"/>
        <v>0</v>
      </c>
      <c r="Z76" s="302" t="e">
        <f t="shared" si="159"/>
        <v>#DIV/0!</v>
      </c>
      <c r="AA76" s="122"/>
      <c r="AB76" s="124"/>
      <c r="AC76" s="124"/>
      <c r="AD76" s="124"/>
      <c r="AE76" s="124"/>
      <c r="AF76" s="124"/>
      <c r="AG76" s="124"/>
    </row>
    <row r="77" spans="1:33" ht="30" customHeight="1">
      <c r="A77" s="115" t="s">
        <v>88</v>
      </c>
      <c r="B77" s="116" t="s">
        <v>206</v>
      </c>
      <c r="C77" s="183" t="s">
        <v>207</v>
      </c>
      <c r="D77" s="184" t="s">
        <v>205</v>
      </c>
      <c r="E77" s="119"/>
      <c r="F77" s="120"/>
      <c r="G77" s="121">
        <f t="shared" si="188"/>
        <v>0</v>
      </c>
      <c r="H77" s="119"/>
      <c r="I77" s="120"/>
      <c r="J77" s="121">
        <f t="shared" si="189"/>
        <v>0</v>
      </c>
      <c r="K77" s="119"/>
      <c r="L77" s="120"/>
      <c r="M77" s="121">
        <f t="shared" si="190"/>
        <v>0</v>
      </c>
      <c r="N77" s="119"/>
      <c r="O77" s="120"/>
      <c r="P77" s="121">
        <f t="shared" si="191"/>
        <v>0</v>
      </c>
      <c r="Q77" s="119"/>
      <c r="R77" s="120"/>
      <c r="S77" s="121">
        <f t="shared" si="192"/>
        <v>0</v>
      </c>
      <c r="T77" s="119"/>
      <c r="U77" s="120"/>
      <c r="V77" s="121">
        <f t="shared" si="193"/>
        <v>0</v>
      </c>
      <c r="W77" s="300">
        <f t="shared" si="194"/>
        <v>0</v>
      </c>
      <c r="X77" s="301">
        <f t="shared" si="195"/>
        <v>0</v>
      </c>
      <c r="Y77" s="301">
        <f t="shared" si="158"/>
        <v>0</v>
      </c>
      <c r="Z77" s="302" t="e">
        <f t="shared" si="159"/>
        <v>#DIV/0!</v>
      </c>
      <c r="AA77" s="122"/>
      <c r="AB77" s="124"/>
      <c r="AC77" s="124"/>
      <c r="AD77" s="124"/>
      <c r="AE77" s="124"/>
      <c r="AF77" s="124"/>
      <c r="AG77" s="124"/>
    </row>
    <row r="78" spans="1:33" ht="30" customHeight="1">
      <c r="A78" s="125" t="s">
        <v>88</v>
      </c>
      <c r="B78" s="145" t="s">
        <v>208</v>
      </c>
      <c r="C78" s="185" t="s">
        <v>209</v>
      </c>
      <c r="D78" s="186" t="s">
        <v>205</v>
      </c>
      <c r="E78" s="128"/>
      <c r="F78" s="129"/>
      <c r="G78" s="130">
        <f t="shared" si="188"/>
        <v>0</v>
      </c>
      <c r="H78" s="128"/>
      <c r="I78" s="129"/>
      <c r="J78" s="130">
        <f t="shared" si="189"/>
        <v>0</v>
      </c>
      <c r="K78" s="128"/>
      <c r="L78" s="129"/>
      <c r="M78" s="130">
        <f t="shared" si="190"/>
        <v>0</v>
      </c>
      <c r="N78" s="128"/>
      <c r="O78" s="129"/>
      <c r="P78" s="130">
        <f t="shared" si="191"/>
        <v>0</v>
      </c>
      <c r="Q78" s="128"/>
      <c r="R78" s="129"/>
      <c r="S78" s="130">
        <f t="shared" si="192"/>
        <v>0</v>
      </c>
      <c r="T78" s="128"/>
      <c r="U78" s="129"/>
      <c r="V78" s="130">
        <f t="shared" si="193"/>
        <v>0</v>
      </c>
      <c r="W78" s="303">
        <f t="shared" si="194"/>
        <v>0</v>
      </c>
      <c r="X78" s="301">
        <f t="shared" si="195"/>
        <v>0</v>
      </c>
      <c r="Y78" s="301">
        <f t="shared" si="158"/>
        <v>0</v>
      </c>
      <c r="Z78" s="302" t="e">
        <f t="shared" si="159"/>
        <v>#DIV/0!</v>
      </c>
      <c r="AA78" s="131"/>
      <c r="AB78" s="124"/>
      <c r="AC78" s="124"/>
      <c r="AD78" s="124"/>
      <c r="AE78" s="124"/>
      <c r="AF78" s="124"/>
      <c r="AG78" s="124"/>
    </row>
    <row r="79" spans="1:33" ht="30" customHeight="1">
      <c r="A79" s="106" t="s">
        <v>85</v>
      </c>
      <c r="B79" s="146" t="s">
        <v>210</v>
      </c>
      <c r="C79" s="144" t="s">
        <v>211</v>
      </c>
      <c r="D79" s="133"/>
      <c r="E79" s="134">
        <f>SUM(E80:E82)</f>
        <v>0</v>
      </c>
      <c r="F79" s="135"/>
      <c r="G79" s="136">
        <f t="shared" ref="G79:H79" si="196">SUM(G80:G82)</f>
        <v>0</v>
      </c>
      <c r="H79" s="134">
        <f t="shared" si="196"/>
        <v>0</v>
      </c>
      <c r="I79" s="135"/>
      <c r="J79" s="136">
        <f t="shared" ref="J79:K79" si="197">SUM(J80:J82)</f>
        <v>0</v>
      </c>
      <c r="K79" s="134">
        <f t="shared" si="197"/>
        <v>0</v>
      </c>
      <c r="L79" s="135"/>
      <c r="M79" s="136">
        <f t="shared" ref="M79:N79" si="198">SUM(M80:M82)</f>
        <v>0</v>
      </c>
      <c r="N79" s="134">
        <f t="shared" si="198"/>
        <v>0</v>
      </c>
      <c r="O79" s="135"/>
      <c r="P79" s="136">
        <f t="shared" ref="P79:Q79" si="199">SUM(P80:P82)</f>
        <v>0</v>
      </c>
      <c r="Q79" s="134">
        <f t="shared" si="199"/>
        <v>0</v>
      </c>
      <c r="R79" s="135"/>
      <c r="S79" s="136">
        <f t="shared" ref="S79:T79" si="200">SUM(S80:S82)</f>
        <v>0</v>
      </c>
      <c r="T79" s="134">
        <f t="shared" si="200"/>
        <v>0</v>
      </c>
      <c r="U79" s="135"/>
      <c r="V79" s="136">
        <f t="shared" ref="V79:X79" si="201">SUM(V80:V82)</f>
        <v>0</v>
      </c>
      <c r="W79" s="304">
        <f t="shared" si="201"/>
        <v>0</v>
      </c>
      <c r="X79" s="304">
        <f t="shared" si="201"/>
        <v>0</v>
      </c>
      <c r="Y79" s="304">
        <f t="shared" si="158"/>
        <v>0</v>
      </c>
      <c r="Z79" s="304" t="e">
        <f t="shared" si="159"/>
        <v>#DIV/0!</v>
      </c>
      <c r="AA79" s="137"/>
      <c r="AB79" s="114"/>
      <c r="AC79" s="114"/>
      <c r="AD79" s="114"/>
      <c r="AE79" s="114"/>
      <c r="AF79" s="114"/>
      <c r="AG79" s="114"/>
    </row>
    <row r="80" spans="1:33" ht="30" customHeight="1">
      <c r="A80" s="115" t="s">
        <v>88</v>
      </c>
      <c r="B80" s="116" t="s">
        <v>212</v>
      </c>
      <c r="C80" s="171" t="s">
        <v>213</v>
      </c>
      <c r="D80" s="184" t="s">
        <v>129</v>
      </c>
      <c r="E80" s="119"/>
      <c r="F80" s="120"/>
      <c r="G80" s="121">
        <f t="shared" ref="G80:G82" si="202">E80*F80</f>
        <v>0</v>
      </c>
      <c r="H80" s="119"/>
      <c r="I80" s="120"/>
      <c r="J80" s="121">
        <f t="shared" ref="J80:J82" si="203">H80*I80</f>
        <v>0</v>
      </c>
      <c r="K80" s="119"/>
      <c r="L80" s="120"/>
      <c r="M80" s="121">
        <f t="shared" ref="M80:M82" si="204">K80*L80</f>
        <v>0</v>
      </c>
      <c r="N80" s="119"/>
      <c r="O80" s="120"/>
      <c r="P80" s="121">
        <f t="shared" ref="P80:P82" si="205">N80*O80</f>
        <v>0</v>
      </c>
      <c r="Q80" s="119"/>
      <c r="R80" s="120"/>
      <c r="S80" s="121">
        <f t="shared" ref="S80:S82" si="206">Q80*R80</f>
        <v>0</v>
      </c>
      <c r="T80" s="119"/>
      <c r="U80" s="120"/>
      <c r="V80" s="121">
        <f t="shared" ref="V80:V82" si="207">T80*U80</f>
        <v>0</v>
      </c>
      <c r="W80" s="300">
        <f t="shared" ref="W80:W82" si="208">G80+M80+S80</f>
        <v>0</v>
      </c>
      <c r="X80" s="301">
        <f t="shared" ref="X80:X82" si="209">J80+P80+V80</f>
        <v>0</v>
      </c>
      <c r="Y80" s="301">
        <f t="shared" si="158"/>
        <v>0</v>
      </c>
      <c r="Z80" s="302" t="e">
        <f t="shared" si="159"/>
        <v>#DIV/0!</v>
      </c>
      <c r="AA80" s="122"/>
      <c r="AB80" s="124"/>
      <c r="AC80" s="124"/>
      <c r="AD80" s="124"/>
      <c r="AE80" s="124"/>
      <c r="AF80" s="124"/>
      <c r="AG80" s="124"/>
    </row>
    <row r="81" spans="1:33" ht="30" customHeight="1">
      <c r="A81" s="115" t="s">
        <v>88</v>
      </c>
      <c r="B81" s="116" t="s">
        <v>214</v>
      </c>
      <c r="C81" s="171" t="s">
        <v>213</v>
      </c>
      <c r="D81" s="184" t="s">
        <v>129</v>
      </c>
      <c r="E81" s="119"/>
      <c r="F81" s="120"/>
      <c r="G81" s="121">
        <f t="shared" si="202"/>
        <v>0</v>
      </c>
      <c r="H81" s="119"/>
      <c r="I81" s="120"/>
      <c r="J81" s="121">
        <f t="shared" si="203"/>
        <v>0</v>
      </c>
      <c r="K81" s="119"/>
      <c r="L81" s="120"/>
      <c r="M81" s="121">
        <f t="shared" si="204"/>
        <v>0</v>
      </c>
      <c r="N81" s="119"/>
      <c r="O81" s="120"/>
      <c r="P81" s="121">
        <f t="shared" si="205"/>
        <v>0</v>
      </c>
      <c r="Q81" s="119"/>
      <c r="R81" s="120"/>
      <c r="S81" s="121">
        <f t="shared" si="206"/>
        <v>0</v>
      </c>
      <c r="T81" s="119"/>
      <c r="U81" s="120"/>
      <c r="V81" s="121">
        <f t="shared" si="207"/>
        <v>0</v>
      </c>
      <c r="W81" s="300">
        <f t="shared" si="208"/>
        <v>0</v>
      </c>
      <c r="X81" s="301">
        <f t="shared" si="209"/>
        <v>0</v>
      </c>
      <c r="Y81" s="301">
        <f t="shared" si="158"/>
        <v>0</v>
      </c>
      <c r="Z81" s="302" t="e">
        <f t="shared" si="159"/>
        <v>#DIV/0!</v>
      </c>
      <c r="AA81" s="122"/>
      <c r="AB81" s="124"/>
      <c r="AC81" s="124"/>
      <c r="AD81" s="124"/>
      <c r="AE81" s="124"/>
      <c r="AF81" s="124"/>
      <c r="AG81" s="124"/>
    </row>
    <row r="82" spans="1:33" ht="30" customHeight="1">
      <c r="A82" s="125" t="s">
        <v>88</v>
      </c>
      <c r="B82" s="126" t="s">
        <v>215</v>
      </c>
      <c r="C82" s="154" t="s">
        <v>213</v>
      </c>
      <c r="D82" s="186" t="s">
        <v>129</v>
      </c>
      <c r="E82" s="128"/>
      <c r="F82" s="129"/>
      <c r="G82" s="130">
        <f t="shared" si="202"/>
        <v>0</v>
      </c>
      <c r="H82" s="128"/>
      <c r="I82" s="129"/>
      <c r="J82" s="130">
        <f t="shared" si="203"/>
        <v>0</v>
      </c>
      <c r="K82" s="128"/>
      <c r="L82" s="129"/>
      <c r="M82" s="130">
        <f t="shared" si="204"/>
        <v>0</v>
      </c>
      <c r="N82" s="128"/>
      <c r="O82" s="129"/>
      <c r="P82" s="130">
        <f t="shared" si="205"/>
        <v>0</v>
      </c>
      <c r="Q82" s="128"/>
      <c r="R82" s="129"/>
      <c r="S82" s="130">
        <f t="shared" si="206"/>
        <v>0</v>
      </c>
      <c r="T82" s="128"/>
      <c r="U82" s="129"/>
      <c r="V82" s="130">
        <f t="shared" si="207"/>
        <v>0</v>
      </c>
      <c r="W82" s="303">
        <f t="shared" si="208"/>
        <v>0</v>
      </c>
      <c r="X82" s="301">
        <f t="shared" si="209"/>
        <v>0</v>
      </c>
      <c r="Y82" s="301">
        <f t="shared" si="158"/>
        <v>0</v>
      </c>
      <c r="Z82" s="302" t="e">
        <f t="shared" si="159"/>
        <v>#DIV/0!</v>
      </c>
      <c r="AA82" s="131"/>
      <c r="AB82" s="124"/>
      <c r="AC82" s="124"/>
      <c r="AD82" s="124"/>
      <c r="AE82" s="124"/>
      <c r="AF82" s="124"/>
      <c r="AG82" s="124"/>
    </row>
    <row r="83" spans="1:33" ht="30" customHeight="1">
      <c r="A83" s="106" t="s">
        <v>85</v>
      </c>
      <c r="B83" s="146" t="s">
        <v>216</v>
      </c>
      <c r="C83" s="144" t="s">
        <v>217</v>
      </c>
      <c r="D83" s="133"/>
      <c r="E83" s="134">
        <f>SUM(E84:E86)</f>
        <v>0</v>
      </c>
      <c r="F83" s="135"/>
      <c r="G83" s="136">
        <f t="shared" ref="G83:H83" si="210">SUM(G84:G86)</f>
        <v>0</v>
      </c>
      <c r="H83" s="134">
        <f t="shared" si="210"/>
        <v>0</v>
      </c>
      <c r="I83" s="135"/>
      <c r="J83" s="136">
        <f t="shared" ref="J83:K83" si="211">SUM(J84:J86)</f>
        <v>0</v>
      </c>
      <c r="K83" s="134">
        <f t="shared" si="211"/>
        <v>0</v>
      </c>
      <c r="L83" s="135"/>
      <c r="M83" s="136">
        <f t="shared" ref="M83:N83" si="212">SUM(M84:M86)</f>
        <v>0</v>
      </c>
      <c r="N83" s="134">
        <f t="shared" si="212"/>
        <v>0</v>
      </c>
      <c r="O83" s="135"/>
      <c r="P83" s="136">
        <f t="shared" ref="P83:Q83" si="213">SUM(P84:P86)</f>
        <v>0</v>
      </c>
      <c r="Q83" s="134">
        <f t="shared" si="213"/>
        <v>0</v>
      </c>
      <c r="R83" s="135"/>
      <c r="S83" s="136">
        <f t="shared" ref="S83:T83" si="214">SUM(S84:S86)</f>
        <v>0</v>
      </c>
      <c r="T83" s="134">
        <f t="shared" si="214"/>
        <v>0</v>
      </c>
      <c r="U83" s="135"/>
      <c r="V83" s="136">
        <f t="shared" ref="V83:X83" si="215">SUM(V84:V86)</f>
        <v>0</v>
      </c>
      <c r="W83" s="304">
        <f t="shared" si="215"/>
        <v>0</v>
      </c>
      <c r="X83" s="304">
        <f t="shared" si="215"/>
        <v>0</v>
      </c>
      <c r="Y83" s="304">
        <f t="shared" si="158"/>
        <v>0</v>
      </c>
      <c r="Z83" s="304" t="e">
        <f t="shared" si="159"/>
        <v>#DIV/0!</v>
      </c>
      <c r="AA83" s="137"/>
      <c r="AB83" s="114"/>
      <c r="AC83" s="114"/>
      <c r="AD83" s="114"/>
      <c r="AE83" s="114"/>
      <c r="AF83" s="114"/>
      <c r="AG83" s="114"/>
    </row>
    <row r="84" spans="1:33" ht="30" customHeight="1">
      <c r="A84" s="115" t="s">
        <v>88</v>
      </c>
      <c r="B84" s="116" t="s">
        <v>218</v>
      </c>
      <c r="C84" s="171" t="s">
        <v>213</v>
      </c>
      <c r="D84" s="184" t="s">
        <v>129</v>
      </c>
      <c r="E84" s="119"/>
      <c r="F84" s="120"/>
      <c r="G84" s="121">
        <f t="shared" ref="G84:G86" si="216">E84*F84</f>
        <v>0</v>
      </c>
      <c r="H84" s="119"/>
      <c r="I84" s="120"/>
      <c r="J84" s="121">
        <f t="shared" ref="J84:J86" si="217">H84*I84</f>
        <v>0</v>
      </c>
      <c r="K84" s="119"/>
      <c r="L84" s="120"/>
      <c r="M84" s="121">
        <f t="shared" ref="M84:M86" si="218">K84*L84</f>
        <v>0</v>
      </c>
      <c r="N84" s="119"/>
      <c r="O84" s="120"/>
      <c r="P84" s="121">
        <f t="shared" ref="P84:P86" si="219">N84*O84</f>
        <v>0</v>
      </c>
      <c r="Q84" s="119"/>
      <c r="R84" s="120"/>
      <c r="S84" s="121">
        <f t="shared" ref="S84:S86" si="220">Q84*R84</f>
        <v>0</v>
      </c>
      <c r="T84" s="119"/>
      <c r="U84" s="120"/>
      <c r="V84" s="121">
        <f t="shared" ref="V84:V86" si="221">T84*U84</f>
        <v>0</v>
      </c>
      <c r="W84" s="300">
        <f t="shared" ref="W84:W86" si="222">G84+M84+S84</f>
        <v>0</v>
      </c>
      <c r="X84" s="301">
        <f t="shared" ref="X84:X86" si="223">J84+P84+V84</f>
        <v>0</v>
      </c>
      <c r="Y84" s="301">
        <f t="shared" si="158"/>
        <v>0</v>
      </c>
      <c r="Z84" s="302" t="e">
        <f t="shared" si="159"/>
        <v>#DIV/0!</v>
      </c>
      <c r="AA84" s="122"/>
      <c r="AB84" s="124"/>
      <c r="AC84" s="124"/>
      <c r="AD84" s="124"/>
      <c r="AE84" s="124"/>
      <c r="AF84" s="124"/>
      <c r="AG84" s="124"/>
    </row>
    <row r="85" spans="1:33" ht="30" customHeight="1">
      <c r="A85" s="115" t="s">
        <v>88</v>
      </c>
      <c r="B85" s="116" t="s">
        <v>219</v>
      </c>
      <c r="C85" s="171" t="s">
        <v>213</v>
      </c>
      <c r="D85" s="184" t="s">
        <v>129</v>
      </c>
      <c r="E85" s="119"/>
      <c r="F85" s="120"/>
      <c r="G85" s="121">
        <f t="shared" si="216"/>
        <v>0</v>
      </c>
      <c r="H85" s="119"/>
      <c r="I85" s="120"/>
      <c r="J85" s="121">
        <f t="shared" si="217"/>
        <v>0</v>
      </c>
      <c r="K85" s="119"/>
      <c r="L85" s="120"/>
      <c r="M85" s="121">
        <f t="shared" si="218"/>
        <v>0</v>
      </c>
      <c r="N85" s="119"/>
      <c r="O85" s="120"/>
      <c r="P85" s="121">
        <f t="shared" si="219"/>
        <v>0</v>
      </c>
      <c r="Q85" s="119"/>
      <c r="R85" s="120"/>
      <c r="S85" s="121">
        <f t="shared" si="220"/>
        <v>0</v>
      </c>
      <c r="T85" s="119"/>
      <c r="U85" s="120"/>
      <c r="V85" s="121">
        <f t="shared" si="221"/>
        <v>0</v>
      </c>
      <c r="W85" s="300">
        <f t="shared" si="222"/>
        <v>0</v>
      </c>
      <c r="X85" s="301">
        <f t="shared" si="223"/>
        <v>0</v>
      </c>
      <c r="Y85" s="301">
        <f t="shared" si="158"/>
        <v>0</v>
      </c>
      <c r="Z85" s="302" t="e">
        <f t="shared" si="159"/>
        <v>#DIV/0!</v>
      </c>
      <c r="AA85" s="122"/>
      <c r="AB85" s="124"/>
      <c r="AC85" s="124"/>
      <c r="AD85" s="124"/>
      <c r="AE85" s="124"/>
      <c r="AF85" s="124"/>
      <c r="AG85" s="124"/>
    </row>
    <row r="86" spans="1:33" ht="30" customHeight="1">
      <c r="A86" s="125" t="s">
        <v>88</v>
      </c>
      <c r="B86" s="145" t="s">
        <v>220</v>
      </c>
      <c r="C86" s="154" t="s">
        <v>213</v>
      </c>
      <c r="D86" s="186" t="s">
        <v>129</v>
      </c>
      <c r="E86" s="128"/>
      <c r="F86" s="129"/>
      <c r="G86" s="130">
        <f t="shared" si="216"/>
        <v>0</v>
      </c>
      <c r="H86" s="128"/>
      <c r="I86" s="129"/>
      <c r="J86" s="130">
        <f t="shared" si="217"/>
        <v>0</v>
      </c>
      <c r="K86" s="128"/>
      <c r="L86" s="129"/>
      <c r="M86" s="130">
        <f t="shared" si="218"/>
        <v>0</v>
      </c>
      <c r="N86" s="128"/>
      <c r="O86" s="129"/>
      <c r="P86" s="130">
        <f t="shared" si="219"/>
        <v>0</v>
      </c>
      <c r="Q86" s="128"/>
      <c r="R86" s="129"/>
      <c r="S86" s="130">
        <f t="shared" si="220"/>
        <v>0</v>
      </c>
      <c r="T86" s="128"/>
      <c r="U86" s="129"/>
      <c r="V86" s="130">
        <f t="shared" si="221"/>
        <v>0</v>
      </c>
      <c r="W86" s="303">
        <f t="shared" si="222"/>
        <v>0</v>
      </c>
      <c r="X86" s="301">
        <f t="shared" si="223"/>
        <v>0</v>
      </c>
      <c r="Y86" s="306">
        <f t="shared" si="158"/>
        <v>0</v>
      </c>
      <c r="Z86" s="302" t="e">
        <f t="shared" si="159"/>
        <v>#DIV/0!</v>
      </c>
      <c r="AA86" s="131"/>
      <c r="AB86" s="124"/>
      <c r="AC86" s="124"/>
      <c r="AD86" s="124"/>
      <c r="AE86" s="124"/>
      <c r="AF86" s="124"/>
      <c r="AG86" s="124"/>
    </row>
    <row r="87" spans="1:33" ht="30" customHeight="1">
      <c r="A87" s="156" t="s">
        <v>221</v>
      </c>
      <c r="B87" s="157"/>
      <c r="C87" s="158"/>
      <c r="D87" s="159"/>
      <c r="E87" s="163">
        <f>E83+E79+E75+E71+E67</f>
        <v>0</v>
      </c>
      <c r="F87" s="173"/>
      <c r="G87" s="162">
        <f t="shared" ref="G87:H87" si="224">G83+G79+G75+G71+G67</f>
        <v>0</v>
      </c>
      <c r="H87" s="163">
        <f t="shared" si="224"/>
        <v>0</v>
      </c>
      <c r="I87" s="173"/>
      <c r="J87" s="162">
        <f t="shared" ref="J87:K87" si="225">J83+J79+J75+J71+J67</f>
        <v>0</v>
      </c>
      <c r="K87" s="174">
        <f t="shared" si="225"/>
        <v>0</v>
      </c>
      <c r="L87" s="173"/>
      <c r="M87" s="162">
        <f t="shared" ref="M87:N87" si="226">M83+M79+M75+M71+M67</f>
        <v>0</v>
      </c>
      <c r="N87" s="174">
        <f t="shared" si="226"/>
        <v>0</v>
      </c>
      <c r="O87" s="173"/>
      <c r="P87" s="162">
        <f t="shared" ref="P87:Q87" si="227">P83+P79+P75+P71+P67</f>
        <v>0</v>
      </c>
      <c r="Q87" s="174">
        <f t="shared" si="227"/>
        <v>0</v>
      </c>
      <c r="R87" s="173"/>
      <c r="S87" s="162">
        <f t="shared" ref="S87:T87" si="228">S83+S79+S75+S71+S67</f>
        <v>0</v>
      </c>
      <c r="T87" s="174">
        <f t="shared" si="228"/>
        <v>0</v>
      </c>
      <c r="U87" s="173"/>
      <c r="V87" s="162">
        <f t="shared" ref="V87:X87" si="229">V83+V79+V75+V71+V67</f>
        <v>0</v>
      </c>
      <c r="W87" s="310">
        <f t="shared" si="229"/>
        <v>0</v>
      </c>
      <c r="X87" s="317">
        <f t="shared" si="229"/>
        <v>0</v>
      </c>
      <c r="Y87" s="318">
        <f t="shared" si="158"/>
        <v>0</v>
      </c>
      <c r="Z87" s="318" t="e">
        <f t="shared" si="159"/>
        <v>#DIV/0!</v>
      </c>
      <c r="AA87" s="165"/>
      <c r="AB87" s="8"/>
      <c r="AC87" s="8"/>
      <c r="AD87" s="8"/>
      <c r="AE87" s="8"/>
      <c r="AF87" s="8"/>
      <c r="AG87" s="8"/>
    </row>
    <row r="88" spans="1:33" ht="30" customHeight="1">
      <c r="A88" s="187" t="s">
        <v>83</v>
      </c>
      <c r="B88" s="188">
        <v>5</v>
      </c>
      <c r="C88" s="189" t="s">
        <v>222</v>
      </c>
      <c r="D88" s="102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311"/>
      <c r="X88" s="311"/>
      <c r="Y88" s="319"/>
      <c r="Z88" s="311"/>
      <c r="AA88" s="105"/>
      <c r="AB88" s="8"/>
      <c r="AC88" s="8"/>
      <c r="AD88" s="8"/>
      <c r="AE88" s="8"/>
      <c r="AF88" s="8"/>
      <c r="AG88" s="8"/>
    </row>
    <row r="89" spans="1:33" ht="30" customHeight="1">
      <c r="A89" s="106" t="s">
        <v>85</v>
      </c>
      <c r="B89" s="146" t="s">
        <v>223</v>
      </c>
      <c r="C89" s="132" t="s">
        <v>224</v>
      </c>
      <c r="D89" s="133"/>
      <c r="E89" s="134">
        <f>SUM(E90:E92)</f>
        <v>0</v>
      </c>
      <c r="F89" s="135"/>
      <c r="G89" s="136">
        <f t="shared" ref="G89:H89" si="230">SUM(G90:G92)</f>
        <v>0</v>
      </c>
      <c r="H89" s="134">
        <f t="shared" si="230"/>
        <v>0</v>
      </c>
      <c r="I89" s="135"/>
      <c r="J89" s="136">
        <f t="shared" ref="J89:K89" si="231">SUM(J90:J92)</f>
        <v>0</v>
      </c>
      <c r="K89" s="134">
        <f t="shared" si="231"/>
        <v>0</v>
      </c>
      <c r="L89" s="135"/>
      <c r="M89" s="136">
        <f t="shared" ref="M89:N89" si="232">SUM(M90:M92)</f>
        <v>0</v>
      </c>
      <c r="N89" s="134">
        <f t="shared" si="232"/>
        <v>0</v>
      </c>
      <c r="O89" s="135"/>
      <c r="P89" s="136">
        <f t="shared" ref="P89:Q89" si="233">SUM(P90:P92)</f>
        <v>0</v>
      </c>
      <c r="Q89" s="134">
        <f t="shared" si="233"/>
        <v>0</v>
      </c>
      <c r="R89" s="135"/>
      <c r="S89" s="136">
        <f t="shared" ref="S89:T89" si="234">SUM(S90:S92)</f>
        <v>0</v>
      </c>
      <c r="T89" s="134">
        <f t="shared" si="234"/>
        <v>0</v>
      </c>
      <c r="U89" s="135"/>
      <c r="V89" s="136">
        <f t="shared" ref="V89:X89" si="235">SUM(V90:V92)</f>
        <v>0</v>
      </c>
      <c r="W89" s="320">
        <f t="shared" si="235"/>
        <v>0</v>
      </c>
      <c r="X89" s="320">
        <f t="shared" si="235"/>
        <v>0</v>
      </c>
      <c r="Y89" s="320">
        <f t="shared" ref="Y89:Y101" si="236">W89-X89</f>
        <v>0</v>
      </c>
      <c r="Z89" s="299" t="e">
        <f t="shared" ref="Z89:Z101" si="237">Y89/W89</f>
        <v>#DIV/0!</v>
      </c>
      <c r="AA89" s="137"/>
      <c r="AB89" s="124"/>
      <c r="AC89" s="124"/>
      <c r="AD89" s="124"/>
      <c r="AE89" s="124"/>
      <c r="AF89" s="124"/>
      <c r="AG89" s="124"/>
    </row>
    <row r="90" spans="1:33" ht="30" customHeight="1">
      <c r="A90" s="115" t="s">
        <v>88</v>
      </c>
      <c r="B90" s="116" t="s">
        <v>225</v>
      </c>
      <c r="C90" s="190" t="s">
        <v>226</v>
      </c>
      <c r="D90" s="184" t="s">
        <v>227</v>
      </c>
      <c r="E90" s="119"/>
      <c r="F90" s="120"/>
      <c r="G90" s="121">
        <f t="shared" ref="G90:G92" si="238">E90*F90</f>
        <v>0</v>
      </c>
      <c r="H90" s="119"/>
      <c r="I90" s="120"/>
      <c r="J90" s="121">
        <f t="shared" ref="J90:J92" si="239">H90*I90</f>
        <v>0</v>
      </c>
      <c r="K90" s="119"/>
      <c r="L90" s="120"/>
      <c r="M90" s="121">
        <f t="shared" ref="M90:M92" si="240">K90*L90</f>
        <v>0</v>
      </c>
      <c r="N90" s="119"/>
      <c r="O90" s="120"/>
      <c r="P90" s="121">
        <f t="shared" ref="P90:P92" si="241">N90*O90</f>
        <v>0</v>
      </c>
      <c r="Q90" s="119"/>
      <c r="R90" s="120"/>
      <c r="S90" s="121">
        <f t="shared" ref="S90:S92" si="242">Q90*R90</f>
        <v>0</v>
      </c>
      <c r="T90" s="119"/>
      <c r="U90" s="120"/>
      <c r="V90" s="121">
        <f t="shared" ref="V90:V92" si="243">T90*U90</f>
        <v>0</v>
      </c>
      <c r="W90" s="300">
        <f t="shared" ref="W90:W92" si="244">G90+M90+S90</f>
        <v>0</v>
      </c>
      <c r="X90" s="301">
        <f t="shared" ref="X90:X92" si="245">J90+P90+V90</f>
        <v>0</v>
      </c>
      <c r="Y90" s="301">
        <f t="shared" si="236"/>
        <v>0</v>
      </c>
      <c r="Z90" s="302" t="e">
        <f t="shared" si="237"/>
        <v>#DIV/0!</v>
      </c>
      <c r="AA90" s="122"/>
      <c r="AB90" s="124"/>
      <c r="AC90" s="124"/>
      <c r="AD90" s="124"/>
      <c r="AE90" s="124"/>
      <c r="AF90" s="124"/>
      <c r="AG90" s="124"/>
    </row>
    <row r="91" spans="1:33" ht="30" customHeight="1">
      <c r="A91" s="115" t="s">
        <v>88</v>
      </c>
      <c r="B91" s="116" t="s">
        <v>228</v>
      </c>
      <c r="C91" s="190" t="s">
        <v>226</v>
      </c>
      <c r="D91" s="184" t="s">
        <v>227</v>
      </c>
      <c r="E91" s="119"/>
      <c r="F91" s="120"/>
      <c r="G91" s="121">
        <f t="shared" si="238"/>
        <v>0</v>
      </c>
      <c r="H91" s="119"/>
      <c r="I91" s="120"/>
      <c r="J91" s="121">
        <f t="shared" si="239"/>
        <v>0</v>
      </c>
      <c r="K91" s="119"/>
      <c r="L91" s="120"/>
      <c r="M91" s="121">
        <f t="shared" si="240"/>
        <v>0</v>
      </c>
      <c r="N91" s="119"/>
      <c r="O91" s="120"/>
      <c r="P91" s="121">
        <f t="shared" si="241"/>
        <v>0</v>
      </c>
      <c r="Q91" s="119"/>
      <c r="R91" s="120"/>
      <c r="S91" s="121">
        <f t="shared" si="242"/>
        <v>0</v>
      </c>
      <c r="T91" s="119"/>
      <c r="U91" s="120"/>
      <c r="V91" s="121">
        <f t="shared" si="243"/>
        <v>0</v>
      </c>
      <c r="W91" s="300">
        <f t="shared" si="244"/>
        <v>0</v>
      </c>
      <c r="X91" s="301">
        <f t="shared" si="245"/>
        <v>0</v>
      </c>
      <c r="Y91" s="301">
        <f t="shared" si="236"/>
        <v>0</v>
      </c>
      <c r="Z91" s="302" t="e">
        <f t="shared" si="237"/>
        <v>#DIV/0!</v>
      </c>
      <c r="AA91" s="122"/>
      <c r="AB91" s="124"/>
      <c r="AC91" s="124"/>
      <c r="AD91" s="124"/>
      <c r="AE91" s="124"/>
      <c r="AF91" s="124"/>
      <c r="AG91" s="124"/>
    </row>
    <row r="92" spans="1:33" ht="30" customHeight="1">
      <c r="A92" s="125" t="s">
        <v>88</v>
      </c>
      <c r="B92" s="126" t="s">
        <v>229</v>
      </c>
      <c r="C92" s="190" t="s">
        <v>226</v>
      </c>
      <c r="D92" s="186" t="s">
        <v>227</v>
      </c>
      <c r="E92" s="128"/>
      <c r="F92" s="129"/>
      <c r="G92" s="130">
        <f t="shared" si="238"/>
        <v>0</v>
      </c>
      <c r="H92" s="128"/>
      <c r="I92" s="129"/>
      <c r="J92" s="130">
        <f t="shared" si="239"/>
        <v>0</v>
      </c>
      <c r="K92" s="128"/>
      <c r="L92" s="129"/>
      <c r="M92" s="130">
        <f t="shared" si="240"/>
        <v>0</v>
      </c>
      <c r="N92" s="128"/>
      <c r="O92" s="129"/>
      <c r="P92" s="130">
        <f t="shared" si="241"/>
        <v>0</v>
      </c>
      <c r="Q92" s="128"/>
      <c r="R92" s="129"/>
      <c r="S92" s="130">
        <f t="shared" si="242"/>
        <v>0</v>
      </c>
      <c r="T92" s="128"/>
      <c r="U92" s="129"/>
      <c r="V92" s="130">
        <f t="shared" si="243"/>
        <v>0</v>
      </c>
      <c r="W92" s="303">
        <f t="shared" si="244"/>
        <v>0</v>
      </c>
      <c r="X92" s="301">
        <f t="shared" si="245"/>
        <v>0</v>
      </c>
      <c r="Y92" s="301">
        <f t="shared" si="236"/>
        <v>0</v>
      </c>
      <c r="Z92" s="302" t="e">
        <f t="shared" si="237"/>
        <v>#DIV/0!</v>
      </c>
      <c r="AA92" s="131"/>
      <c r="AB92" s="124"/>
      <c r="AC92" s="124"/>
      <c r="AD92" s="124"/>
      <c r="AE92" s="124"/>
      <c r="AF92" s="124"/>
      <c r="AG92" s="124"/>
    </row>
    <row r="93" spans="1:33" ht="30" customHeight="1">
      <c r="A93" s="106" t="s">
        <v>85</v>
      </c>
      <c r="B93" s="146" t="s">
        <v>230</v>
      </c>
      <c r="C93" s="132" t="s">
        <v>231</v>
      </c>
      <c r="D93" s="191"/>
      <c r="E93" s="192">
        <f>SUM(E94:E96)</f>
        <v>0</v>
      </c>
      <c r="F93" s="135"/>
      <c r="G93" s="136">
        <f t="shared" ref="G93:H93" si="246">SUM(G94:G96)</f>
        <v>0</v>
      </c>
      <c r="H93" s="192">
        <f t="shared" si="246"/>
        <v>0</v>
      </c>
      <c r="I93" s="135"/>
      <c r="J93" s="136">
        <f t="shared" ref="J93:K93" si="247">SUM(J94:J96)</f>
        <v>0</v>
      </c>
      <c r="K93" s="192">
        <f t="shared" si="247"/>
        <v>0</v>
      </c>
      <c r="L93" s="135"/>
      <c r="M93" s="136">
        <f t="shared" ref="M93:N93" si="248">SUM(M94:M96)</f>
        <v>0</v>
      </c>
      <c r="N93" s="192">
        <f t="shared" si="248"/>
        <v>0</v>
      </c>
      <c r="O93" s="135"/>
      <c r="P93" s="136">
        <f t="shared" ref="P93:Q93" si="249">SUM(P94:P96)</f>
        <v>0</v>
      </c>
      <c r="Q93" s="192">
        <f t="shared" si="249"/>
        <v>0</v>
      </c>
      <c r="R93" s="135"/>
      <c r="S93" s="136">
        <f t="shared" ref="S93:T93" si="250">SUM(S94:S96)</f>
        <v>0</v>
      </c>
      <c r="T93" s="192">
        <f t="shared" si="250"/>
        <v>0</v>
      </c>
      <c r="U93" s="135"/>
      <c r="V93" s="136">
        <f t="shared" ref="V93:X93" si="251">SUM(V94:V96)</f>
        <v>0</v>
      </c>
      <c r="W93" s="320">
        <f t="shared" si="251"/>
        <v>0</v>
      </c>
      <c r="X93" s="320">
        <f t="shared" si="251"/>
        <v>0</v>
      </c>
      <c r="Y93" s="320">
        <f t="shared" si="236"/>
        <v>0</v>
      </c>
      <c r="Z93" s="320" t="e">
        <f t="shared" si="237"/>
        <v>#DIV/0!</v>
      </c>
      <c r="AA93" s="137"/>
      <c r="AB93" s="124"/>
      <c r="AC93" s="124"/>
      <c r="AD93" s="124"/>
      <c r="AE93" s="124"/>
      <c r="AF93" s="124"/>
      <c r="AG93" s="124"/>
    </row>
    <row r="94" spans="1:33" ht="30" customHeight="1">
      <c r="A94" s="115" t="s">
        <v>88</v>
      </c>
      <c r="B94" s="116" t="s">
        <v>232</v>
      </c>
      <c r="C94" s="190" t="s">
        <v>233</v>
      </c>
      <c r="D94" s="193" t="s">
        <v>129</v>
      </c>
      <c r="E94" s="119"/>
      <c r="F94" s="120"/>
      <c r="G94" s="121">
        <f t="shared" ref="G94:G96" si="252">E94*F94</f>
        <v>0</v>
      </c>
      <c r="H94" s="119"/>
      <c r="I94" s="120"/>
      <c r="J94" s="121">
        <f t="shared" ref="J94:J96" si="253">H94*I94</f>
        <v>0</v>
      </c>
      <c r="K94" s="119"/>
      <c r="L94" s="120"/>
      <c r="M94" s="121">
        <f t="shared" ref="M94:M96" si="254">K94*L94</f>
        <v>0</v>
      </c>
      <c r="N94" s="119"/>
      <c r="O94" s="120"/>
      <c r="P94" s="121">
        <f t="shared" ref="P94:P96" si="255">N94*O94</f>
        <v>0</v>
      </c>
      <c r="Q94" s="119"/>
      <c r="R94" s="120"/>
      <c r="S94" s="121">
        <f t="shared" ref="S94:S96" si="256">Q94*R94</f>
        <v>0</v>
      </c>
      <c r="T94" s="119"/>
      <c r="U94" s="120"/>
      <c r="V94" s="121">
        <f t="shared" ref="V94:V96" si="257">T94*U94</f>
        <v>0</v>
      </c>
      <c r="W94" s="300">
        <f t="shared" ref="W94:W96" si="258">G94+M94+S94</f>
        <v>0</v>
      </c>
      <c r="X94" s="301">
        <f t="shared" ref="X94:X96" si="259">J94+P94+V94</f>
        <v>0</v>
      </c>
      <c r="Y94" s="301">
        <f t="shared" si="236"/>
        <v>0</v>
      </c>
      <c r="Z94" s="302" t="e">
        <f t="shared" si="237"/>
        <v>#DIV/0!</v>
      </c>
      <c r="AA94" s="122"/>
      <c r="AB94" s="124"/>
      <c r="AC94" s="124"/>
      <c r="AD94" s="124"/>
      <c r="AE94" s="124"/>
      <c r="AF94" s="124"/>
      <c r="AG94" s="124"/>
    </row>
    <row r="95" spans="1:33" ht="30" customHeight="1">
      <c r="A95" s="115" t="s">
        <v>88</v>
      </c>
      <c r="B95" s="116" t="s">
        <v>234</v>
      </c>
      <c r="C95" s="171" t="s">
        <v>233</v>
      </c>
      <c r="D95" s="184" t="s">
        <v>129</v>
      </c>
      <c r="E95" s="119"/>
      <c r="F95" s="120"/>
      <c r="G95" s="121">
        <f t="shared" si="252"/>
        <v>0</v>
      </c>
      <c r="H95" s="119"/>
      <c r="I95" s="120"/>
      <c r="J95" s="121">
        <f t="shared" si="253"/>
        <v>0</v>
      </c>
      <c r="K95" s="119"/>
      <c r="L95" s="120"/>
      <c r="M95" s="121">
        <f t="shared" si="254"/>
        <v>0</v>
      </c>
      <c r="N95" s="119"/>
      <c r="O95" s="120"/>
      <c r="P95" s="121">
        <f t="shared" si="255"/>
        <v>0</v>
      </c>
      <c r="Q95" s="119"/>
      <c r="R95" s="120"/>
      <c r="S95" s="121">
        <f t="shared" si="256"/>
        <v>0</v>
      </c>
      <c r="T95" s="119"/>
      <c r="U95" s="120"/>
      <c r="V95" s="121">
        <f t="shared" si="257"/>
        <v>0</v>
      </c>
      <c r="W95" s="300">
        <f t="shared" si="258"/>
        <v>0</v>
      </c>
      <c r="X95" s="301">
        <f t="shared" si="259"/>
        <v>0</v>
      </c>
      <c r="Y95" s="301">
        <f t="shared" si="236"/>
        <v>0</v>
      </c>
      <c r="Z95" s="302" t="e">
        <f t="shared" si="237"/>
        <v>#DIV/0!</v>
      </c>
      <c r="AA95" s="122"/>
      <c r="AB95" s="124"/>
      <c r="AC95" s="124"/>
      <c r="AD95" s="124"/>
      <c r="AE95" s="124"/>
      <c r="AF95" s="124"/>
      <c r="AG95" s="124"/>
    </row>
    <row r="96" spans="1:33" ht="30" customHeight="1">
      <c r="A96" s="125" t="s">
        <v>88</v>
      </c>
      <c r="B96" s="126" t="s">
        <v>235</v>
      </c>
      <c r="C96" s="154" t="s">
        <v>233</v>
      </c>
      <c r="D96" s="186" t="s">
        <v>129</v>
      </c>
      <c r="E96" s="128"/>
      <c r="F96" s="129"/>
      <c r="G96" s="130">
        <f t="shared" si="252"/>
        <v>0</v>
      </c>
      <c r="H96" s="128"/>
      <c r="I96" s="129"/>
      <c r="J96" s="130">
        <f t="shared" si="253"/>
        <v>0</v>
      </c>
      <c r="K96" s="128"/>
      <c r="L96" s="129"/>
      <c r="M96" s="130">
        <f t="shared" si="254"/>
        <v>0</v>
      </c>
      <c r="N96" s="128"/>
      <c r="O96" s="129"/>
      <c r="P96" s="130">
        <f t="shared" si="255"/>
        <v>0</v>
      </c>
      <c r="Q96" s="128"/>
      <c r="R96" s="129"/>
      <c r="S96" s="130">
        <f t="shared" si="256"/>
        <v>0</v>
      </c>
      <c r="T96" s="128"/>
      <c r="U96" s="129"/>
      <c r="V96" s="130">
        <f t="shared" si="257"/>
        <v>0</v>
      </c>
      <c r="W96" s="303">
        <f t="shared" si="258"/>
        <v>0</v>
      </c>
      <c r="X96" s="301">
        <f t="shared" si="259"/>
        <v>0</v>
      </c>
      <c r="Y96" s="301">
        <f t="shared" si="236"/>
        <v>0</v>
      </c>
      <c r="Z96" s="302" t="e">
        <f t="shared" si="237"/>
        <v>#DIV/0!</v>
      </c>
      <c r="AA96" s="131"/>
      <c r="AB96" s="124"/>
      <c r="AC96" s="124"/>
      <c r="AD96" s="124"/>
      <c r="AE96" s="124"/>
      <c r="AF96" s="124"/>
      <c r="AG96" s="124"/>
    </row>
    <row r="97" spans="1:33" ht="30" customHeight="1">
      <c r="A97" s="106" t="s">
        <v>85</v>
      </c>
      <c r="B97" s="146" t="s">
        <v>236</v>
      </c>
      <c r="C97" s="194" t="s">
        <v>237</v>
      </c>
      <c r="D97" s="195"/>
      <c r="E97" s="192">
        <f>SUM(E98:E100)</f>
        <v>0</v>
      </c>
      <c r="F97" s="135"/>
      <c r="G97" s="136">
        <f t="shared" ref="G97:H97" si="260">SUM(G98:G100)</f>
        <v>0</v>
      </c>
      <c r="H97" s="192">
        <f t="shared" si="260"/>
        <v>0</v>
      </c>
      <c r="I97" s="135"/>
      <c r="J97" s="136">
        <f t="shared" ref="J97:K97" si="261">SUM(J98:J100)</f>
        <v>0</v>
      </c>
      <c r="K97" s="192">
        <f t="shared" si="261"/>
        <v>0</v>
      </c>
      <c r="L97" s="135"/>
      <c r="M97" s="136">
        <f t="shared" ref="M97:N97" si="262">SUM(M98:M100)</f>
        <v>0</v>
      </c>
      <c r="N97" s="192">
        <f t="shared" si="262"/>
        <v>0</v>
      </c>
      <c r="O97" s="135"/>
      <c r="P97" s="136">
        <f t="shared" ref="P97:Q97" si="263">SUM(P98:P100)</f>
        <v>0</v>
      </c>
      <c r="Q97" s="192">
        <f t="shared" si="263"/>
        <v>0</v>
      </c>
      <c r="R97" s="135"/>
      <c r="S97" s="136">
        <f t="shared" ref="S97:T97" si="264">SUM(S98:S100)</f>
        <v>0</v>
      </c>
      <c r="T97" s="192">
        <f t="shared" si="264"/>
        <v>0</v>
      </c>
      <c r="U97" s="135"/>
      <c r="V97" s="136">
        <f t="shared" ref="V97:X97" si="265">SUM(V98:V100)</f>
        <v>0</v>
      </c>
      <c r="W97" s="320">
        <f t="shared" si="265"/>
        <v>0</v>
      </c>
      <c r="X97" s="320">
        <f t="shared" si="265"/>
        <v>0</v>
      </c>
      <c r="Y97" s="320">
        <f t="shared" si="236"/>
        <v>0</v>
      </c>
      <c r="Z97" s="320" t="e">
        <f t="shared" si="237"/>
        <v>#DIV/0!</v>
      </c>
      <c r="AA97" s="137"/>
      <c r="AB97" s="124"/>
      <c r="AC97" s="124"/>
      <c r="AD97" s="124"/>
      <c r="AE97" s="124"/>
      <c r="AF97" s="124"/>
      <c r="AG97" s="124"/>
    </row>
    <row r="98" spans="1:33" ht="30" customHeight="1">
      <c r="A98" s="115" t="s">
        <v>88</v>
      </c>
      <c r="B98" s="116" t="s">
        <v>238</v>
      </c>
      <c r="C98" s="196" t="s">
        <v>135</v>
      </c>
      <c r="D98" s="197" t="s">
        <v>136</v>
      </c>
      <c r="E98" s="119"/>
      <c r="F98" s="120"/>
      <c r="G98" s="121">
        <f t="shared" ref="G98:G100" si="266">E98*F98</f>
        <v>0</v>
      </c>
      <c r="H98" s="119"/>
      <c r="I98" s="120"/>
      <c r="J98" s="121">
        <f t="shared" ref="J98:J100" si="267">H98*I98</f>
        <v>0</v>
      </c>
      <c r="K98" s="119"/>
      <c r="L98" s="120"/>
      <c r="M98" s="121">
        <f t="shared" ref="M98:M100" si="268">K98*L98</f>
        <v>0</v>
      </c>
      <c r="N98" s="119"/>
      <c r="O98" s="120"/>
      <c r="P98" s="121">
        <f t="shared" ref="P98:P100" si="269">N98*O98</f>
        <v>0</v>
      </c>
      <c r="Q98" s="119"/>
      <c r="R98" s="120"/>
      <c r="S98" s="121">
        <f t="shared" ref="S98:S100" si="270">Q98*R98</f>
        <v>0</v>
      </c>
      <c r="T98" s="119"/>
      <c r="U98" s="120"/>
      <c r="V98" s="121">
        <f t="shared" ref="V98:V100" si="271">T98*U98</f>
        <v>0</v>
      </c>
      <c r="W98" s="300">
        <f t="shared" ref="W98:W100" si="272">G98+M98+S98</f>
        <v>0</v>
      </c>
      <c r="X98" s="301">
        <f t="shared" ref="X98:X100" si="273">J98+P98+V98</f>
        <v>0</v>
      </c>
      <c r="Y98" s="301">
        <f t="shared" si="236"/>
        <v>0</v>
      </c>
      <c r="Z98" s="302" t="e">
        <f t="shared" si="237"/>
        <v>#DIV/0!</v>
      </c>
      <c r="AA98" s="122"/>
      <c r="AB98" s="123"/>
      <c r="AC98" s="124"/>
      <c r="AD98" s="124"/>
      <c r="AE98" s="124"/>
      <c r="AF98" s="124"/>
      <c r="AG98" s="124"/>
    </row>
    <row r="99" spans="1:33" ht="30" customHeight="1">
      <c r="A99" s="115" t="s">
        <v>88</v>
      </c>
      <c r="B99" s="116" t="s">
        <v>239</v>
      </c>
      <c r="C99" s="196" t="s">
        <v>135</v>
      </c>
      <c r="D99" s="197" t="s">
        <v>136</v>
      </c>
      <c r="E99" s="119"/>
      <c r="F99" s="120"/>
      <c r="G99" s="121">
        <f t="shared" si="266"/>
        <v>0</v>
      </c>
      <c r="H99" s="119"/>
      <c r="I99" s="120"/>
      <c r="J99" s="121">
        <f t="shared" si="267"/>
        <v>0</v>
      </c>
      <c r="K99" s="119"/>
      <c r="L99" s="120"/>
      <c r="M99" s="121">
        <f t="shared" si="268"/>
        <v>0</v>
      </c>
      <c r="N99" s="119"/>
      <c r="O99" s="120"/>
      <c r="P99" s="121">
        <f t="shared" si="269"/>
        <v>0</v>
      </c>
      <c r="Q99" s="119"/>
      <c r="R99" s="120"/>
      <c r="S99" s="121">
        <f t="shared" si="270"/>
        <v>0</v>
      </c>
      <c r="T99" s="119"/>
      <c r="U99" s="120"/>
      <c r="V99" s="121">
        <f t="shared" si="271"/>
        <v>0</v>
      </c>
      <c r="W99" s="300">
        <f t="shared" si="272"/>
        <v>0</v>
      </c>
      <c r="X99" s="301">
        <f t="shared" si="273"/>
        <v>0</v>
      </c>
      <c r="Y99" s="301">
        <f t="shared" si="236"/>
        <v>0</v>
      </c>
      <c r="Z99" s="302" t="e">
        <f t="shared" si="237"/>
        <v>#DIV/0!</v>
      </c>
      <c r="AA99" s="122"/>
      <c r="AB99" s="124"/>
      <c r="AC99" s="124"/>
      <c r="AD99" s="124"/>
      <c r="AE99" s="124"/>
      <c r="AF99" s="124"/>
      <c r="AG99" s="124"/>
    </row>
    <row r="100" spans="1:33" ht="30" customHeight="1">
      <c r="A100" s="125" t="s">
        <v>88</v>
      </c>
      <c r="B100" s="126" t="s">
        <v>240</v>
      </c>
      <c r="C100" s="198" t="s">
        <v>135</v>
      </c>
      <c r="D100" s="197" t="s">
        <v>136</v>
      </c>
      <c r="E100" s="140"/>
      <c r="F100" s="141"/>
      <c r="G100" s="142">
        <f t="shared" si="266"/>
        <v>0</v>
      </c>
      <c r="H100" s="140"/>
      <c r="I100" s="141"/>
      <c r="J100" s="142">
        <f t="shared" si="267"/>
        <v>0</v>
      </c>
      <c r="K100" s="140"/>
      <c r="L100" s="141"/>
      <c r="M100" s="142">
        <f t="shared" si="268"/>
        <v>0</v>
      </c>
      <c r="N100" s="140"/>
      <c r="O100" s="141"/>
      <c r="P100" s="142">
        <f t="shared" si="269"/>
        <v>0</v>
      </c>
      <c r="Q100" s="140"/>
      <c r="R100" s="141"/>
      <c r="S100" s="142">
        <f t="shared" si="270"/>
        <v>0</v>
      </c>
      <c r="T100" s="140"/>
      <c r="U100" s="141"/>
      <c r="V100" s="142">
        <f t="shared" si="271"/>
        <v>0</v>
      </c>
      <c r="W100" s="303">
        <f t="shared" si="272"/>
        <v>0</v>
      </c>
      <c r="X100" s="301">
        <f t="shared" si="273"/>
        <v>0</v>
      </c>
      <c r="Y100" s="301">
        <f t="shared" si="236"/>
        <v>0</v>
      </c>
      <c r="Z100" s="302" t="e">
        <f t="shared" si="237"/>
        <v>#DIV/0!</v>
      </c>
      <c r="AA100" s="143"/>
      <c r="AB100" s="124"/>
      <c r="AC100" s="124"/>
      <c r="AD100" s="124"/>
      <c r="AE100" s="124"/>
      <c r="AF100" s="124"/>
      <c r="AG100" s="124"/>
    </row>
    <row r="101" spans="1:33" ht="39.75" customHeight="1">
      <c r="A101" s="374" t="s">
        <v>241</v>
      </c>
      <c r="B101" s="355"/>
      <c r="C101" s="355"/>
      <c r="D101" s="356"/>
      <c r="E101" s="173"/>
      <c r="F101" s="173"/>
      <c r="G101" s="162">
        <f>G89+G93+G97</f>
        <v>0</v>
      </c>
      <c r="H101" s="173"/>
      <c r="I101" s="173"/>
      <c r="J101" s="162">
        <f>J89+J93+J97</f>
        <v>0</v>
      </c>
      <c r="K101" s="173"/>
      <c r="L101" s="173"/>
      <c r="M101" s="162">
        <f>M89+M93+M97</f>
        <v>0</v>
      </c>
      <c r="N101" s="173"/>
      <c r="O101" s="173"/>
      <c r="P101" s="162">
        <f>P89+P93+P97</f>
        <v>0</v>
      </c>
      <c r="Q101" s="173"/>
      <c r="R101" s="173"/>
      <c r="S101" s="162">
        <f>S89+S93+S97</f>
        <v>0</v>
      </c>
      <c r="T101" s="173"/>
      <c r="U101" s="173"/>
      <c r="V101" s="162">
        <f t="shared" ref="V101:X101" si="274">V89+V93+V97</f>
        <v>0</v>
      </c>
      <c r="W101" s="310">
        <f t="shared" si="274"/>
        <v>0</v>
      </c>
      <c r="X101" s="310">
        <f t="shared" si="274"/>
        <v>0</v>
      </c>
      <c r="Y101" s="310">
        <f t="shared" si="236"/>
        <v>0</v>
      </c>
      <c r="Z101" s="310" t="e">
        <f t="shared" si="237"/>
        <v>#DIV/0!</v>
      </c>
      <c r="AA101" s="165"/>
      <c r="AB101" s="5"/>
      <c r="AC101" s="8"/>
      <c r="AD101" s="8"/>
      <c r="AE101" s="8"/>
      <c r="AF101" s="8"/>
      <c r="AG101" s="8"/>
    </row>
    <row r="102" spans="1:33" ht="30" customHeight="1">
      <c r="A102" s="166" t="s">
        <v>83</v>
      </c>
      <c r="B102" s="167">
        <v>6</v>
      </c>
      <c r="C102" s="168" t="s">
        <v>242</v>
      </c>
      <c r="D102" s="169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311"/>
      <c r="X102" s="311"/>
      <c r="Y102" s="319"/>
      <c r="Z102" s="311"/>
      <c r="AA102" s="105"/>
      <c r="AB102" s="8"/>
      <c r="AC102" s="8"/>
      <c r="AD102" s="8"/>
      <c r="AE102" s="8"/>
      <c r="AF102" s="8"/>
      <c r="AG102" s="8"/>
    </row>
    <row r="103" spans="1:33" ht="30" customHeight="1">
      <c r="A103" s="106" t="s">
        <v>85</v>
      </c>
      <c r="B103" s="146" t="s">
        <v>243</v>
      </c>
      <c r="C103" s="293" t="s">
        <v>244</v>
      </c>
      <c r="D103" s="109"/>
      <c r="E103" s="110">
        <f>SUM(E104:E110)</f>
        <v>0</v>
      </c>
      <c r="F103" s="111"/>
      <c r="G103" s="112">
        <f t="shared" ref="G103:H103" si="275">SUM(G104:G110)</f>
        <v>0</v>
      </c>
      <c r="H103" s="110">
        <f t="shared" si="275"/>
        <v>0</v>
      </c>
      <c r="I103" s="111"/>
      <c r="J103" s="112">
        <f t="shared" ref="J103:K103" si="276">SUM(J104:J110)</f>
        <v>0</v>
      </c>
      <c r="K103" s="110">
        <f t="shared" si="276"/>
        <v>74.2</v>
      </c>
      <c r="L103" s="111"/>
      <c r="M103" s="112">
        <f t="shared" ref="M103:N103" si="277">SUM(M104:M110)</f>
        <v>20191</v>
      </c>
      <c r="N103" s="110">
        <f t="shared" si="277"/>
        <v>74.2</v>
      </c>
      <c r="O103" s="111"/>
      <c r="P103" s="112">
        <f t="shared" ref="P103:Q103" si="278">SUM(P104:P110)</f>
        <v>20191</v>
      </c>
      <c r="Q103" s="110">
        <f t="shared" si="278"/>
        <v>0</v>
      </c>
      <c r="R103" s="111"/>
      <c r="S103" s="112">
        <f t="shared" ref="S103:T103" si="279">SUM(S104:S110)</f>
        <v>0</v>
      </c>
      <c r="T103" s="110">
        <f t="shared" si="279"/>
        <v>0</v>
      </c>
      <c r="U103" s="111"/>
      <c r="V103" s="112">
        <f t="shared" ref="V103:X103" si="280">SUM(V104:V110)</f>
        <v>0</v>
      </c>
      <c r="W103" s="297">
        <f t="shared" si="280"/>
        <v>20191</v>
      </c>
      <c r="X103" s="297">
        <f t="shared" si="280"/>
        <v>20191</v>
      </c>
      <c r="Y103" s="297">
        <f t="shared" ref="Y103:Y119" si="281">W103-X103</f>
        <v>0</v>
      </c>
      <c r="Z103" s="299">
        <f t="shared" ref="Z103:Z119" si="282">Y103/W103</f>
        <v>0</v>
      </c>
      <c r="AA103" s="113"/>
      <c r="AB103" s="114"/>
      <c r="AC103" s="114"/>
      <c r="AD103" s="114"/>
      <c r="AE103" s="114"/>
      <c r="AF103" s="114"/>
      <c r="AG103" s="114"/>
    </row>
    <row r="104" spans="1:33" ht="30" customHeight="1">
      <c r="A104" s="115" t="s">
        <v>88</v>
      </c>
      <c r="B104" s="116" t="s">
        <v>245</v>
      </c>
      <c r="C104" s="171" t="s">
        <v>246</v>
      </c>
      <c r="D104" s="118" t="s">
        <v>247</v>
      </c>
      <c r="E104" s="119"/>
      <c r="F104" s="120"/>
      <c r="G104" s="121">
        <f t="shared" ref="G104:G110" si="283">E104*F104</f>
        <v>0</v>
      </c>
      <c r="H104" s="119"/>
      <c r="I104" s="120"/>
      <c r="J104" s="121">
        <f t="shared" ref="J104:J110" si="284">H104*I104</f>
        <v>0</v>
      </c>
      <c r="K104" s="119">
        <v>65</v>
      </c>
      <c r="L104" s="120">
        <v>85</v>
      </c>
      <c r="M104" s="121">
        <f t="shared" ref="M104:M110" si="285">K104*L104</f>
        <v>5525</v>
      </c>
      <c r="N104" s="119">
        <v>65</v>
      </c>
      <c r="O104" s="120">
        <v>85</v>
      </c>
      <c r="P104" s="121">
        <f t="shared" ref="P104:P110" si="286">N104*O104</f>
        <v>5525</v>
      </c>
      <c r="Q104" s="119"/>
      <c r="R104" s="120"/>
      <c r="S104" s="121">
        <f t="shared" ref="S104:S110" si="287">Q104*R104</f>
        <v>0</v>
      </c>
      <c r="T104" s="119"/>
      <c r="U104" s="120"/>
      <c r="V104" s="121">
        <f t="shared" ref="V104:V110" si="288">T104*U104</f>
        <v>0</v>
      </c>
      <c r="W104" s="300">
        <f t="shared" ref="W104:W110" si="289">G104+M104+S104</f>
        <v>5525</v>
      </c>
      <c r="X104" s="301">
        <f t="shared" ref="X104:X110" si="290">J104+P104+V104</f>
        <v>5525</v>
      </c>
      <c r="Y104" s="301">
        <f t="shared" si="281"/>
        <v>0</v>
      </c>
      <c r="Z104" s="302">
        <f t="shared" si="282"/>
        <v>0</v>
      </c>
      <c r="AA104" s="122" t="s">
        <v>92</v>
      </c>
      <c r="AB104" s="124"/>
      <c r="AC104" s="124"/>
      <c r="AD104" s="124"/>
      <c r="AE104" s="124"/>
      <c r="AF104" s="124"/>
      <c r="AG104" s="124"/>
    </row>
    <row r="105" spans="1:33" ht="30" customHeight="1">
      <c r="A105" s="125" t="s">
        <v>88</v>
      </c>
      <c r="B105" s="126" t="s">
        <v>248</v>
      </c>
      <c r="C105" s="154" t="s">
        <v>249</v>
      </c>
      <c r="D105" s="127" t="s">
        <v>250</v>
      </c>
      <c r="E105" s="119"/>
      <c r="F105" s="120"/>
      <c r="G105" s="121">
        <f t="shared" si="283"/>
        <v>0</v>
      </c>
      <c r="H105" s="119"/>
      <c r="I105" s="120"/>
      <c r="J105" s="121">
        <f t="shared" si="284"/>
        <v>0</v>
      </c>
      <c r="K105" s="128">
        <v>3</v>
      </c>
      <c r="L105" s="129">
        <v>300</v>
      </c>
      <c r="M105" s="130">
        <f t="shared" si="285"/>
        <v>900</v>
      </c>
      <c r="N105" s="128">
        <v>3</v>
      </c>
      <c r="O105" s="129">
        <v>300</v>
      </c>
      <c r="P105" s="130">
        <f t="shared" si="286"/>
        <v>900</v>
      </c>
      <c r="Q105" s="119"/>
      <c r="R105" s="120"/>
      <c r="S105" s="121">
        <f t="shared" si="287"/>
        <v>0</v>
      </c>
      <c r="T105" s="119"/>
      <c r="U105" s="120"/>
      <c r="V105" s="121">
        <f t="shared" si="288"/>
        <v>0</v>
      </c>
      <c r="W105" s="300">
        <f t="shared" si="289"/>
        <v>900</v>
      </c>
      <c r="X105" s="301">
        <f t="shared" si="290"/>
        <v>900</v>
      </c>
      <c r="Y105" s="301">
        <f t="shared" si="281"/>
        <v>0</v>
      </c>
      <c r="Z105" s="302">
        <f t="shared" si="282"/>
        <v>0</v>
      </c>
      <c r="AA105" s="122" t="s">
        <v>92</v>
      </c>
      <c r="AB105" s="124"/>
      <c r="AC105" s="124"/>
      <c r="AD105" s="124"/>
      <c r="AE105" s="124"/>
      <c r="AF105" s="124"/>
      <c r="AG105" s="124"/>
    </row>
    <row r="106" spans="1:33" ht="30" customHeight="1">
      <c r="A106" s="199" t="s">
        <v>88</v>
      </c>
      <c r="B106" s="200" t="s">
        <v>251</v>
      </c>
      <c r="C106" s="154" t="s">
        <v>252</v>
      </c>
      <c r="D106" s="127" t="s">
        <v>250</v>
      </c>
      <c r="E106" s="119"/>
      <c r="F106" s="120"/>
      <c r="G106" s="121">
        <f t="shared" si="283"/>
        <v>0</v>
      </c>
      <c r="H106" s="119"/>
      <c r="I106" s="120"/>
      <c r="J106" s="121">
        <f t="shared" si="284"/>
        <v>0</v>
      </c>
      <c r="K106" s="128">
        <v>3</v>
      </c>
      <c r="L106" s="129">
        <v>750</v>
      </c>
      <c r="M106" s="130">
        <f t="shared" si="285"/>
        <v>2250</v>
      </c>
      <c r="N106" s="128">
        <v>3</v>
      </c>
      <c r="O106" s="129">
        <v>750</v>
      </c>
      <c r="P106" s="130">
        <f t="shared" si="286"/>
        <v>2250</v>
      </c>
      <c r="Q106" s="119"/>
      <c r="R106" s="120"/>
      <c r="S106" s="121">
        <f t="shared" si="287"/>
        <v>0</v>
      </c>
      <c r="T106" s="119"/>
      <c r="U106" s="120"/>
      <c r="V106" s="121">
        <f t="shared" si="288"/>
        <v>0</v>
      </c>
      <c r="W106" s="300">
        <f t="shared" si="289"/>
        <v>2250</v>
      </c>
      <c r="X106" s="301">
        <f t="shared" si="290"/>
        <v>2250</v>
      </c>
      <c r="Y106" s="301">
        <f t="shared" si="281"/>
        <v>0</v>
      </c>
      <c r="Z106" s="302">
        <f t="shared" si="282"/>
        <v>0</v>
      </c>
      <c r="AA106" s="122" t="s">
        <v>92</v>
      </c>
      <c r="AB106" s="124"/>
      <c r="AC106" s="124"/>
      <c r="AD106" s="124"/>
      <c r="AE106" s="124"/>
      <c r="AF106" s="124"/>
      <c r="AG106" s="124"/>
    </row>
    <row r="107" spans="1:33" ht="30" customHeight="1">
      <c r="A107" s="125" t="s">
        <v>88</v>
      </c>
      <c r="B107" s="126" t="s">
        <v>253</v>
      </c>
      <c r="C107" s="154" t="s">
        <v>254</v>
      </c>
      <c r="D107" s="127" t="s">
        <v>250</v>
      </c>
      <c r="E107" s="119"/>
      <c r="F107" s="120"/>
      <c r="G107" s="121">
        <f t="shared" si="283"/>
        <v>0</v>
      </c>
      <c r="H107" s="119"/>
      <c r="I107" s="120"/>
      <c r="J107" s="121">
        <f t="shared" si="284"/>
        <v>0</v>
      </c>
      <c r="K107" s="128">
        <v>0.4</v>
      </c>
      <c r="L107" s="129">
        <v>5600</v>
      </c>
      <c r="M107" s="130">
        <f t="shared" si="285"/>
        <v>2240</v>
      </c>
      <c r="N107" s="128">
        <v>0.4</v>
      </c>
      <c r="O107" s="129">
        <v>5600</v>
      </c>
      <c r="P107" s="130">
        <f t="shared" si="286"/>
        <v>2240</v>
      </c>
      <c r="Q107" s="119"/>
      <c r="R107" s="120"/>
      <c r="S107" s="121">
        <f t="shared" si="287"/>
        <v>0</v>
      </c>
      <c r="T107" s="119"/>
      <c r="U107" s="120"/>
      <c r="V107" s="121">
        <f t="shared" si="288"/>
        <v>0</v>
      </c>
      <c r="W107" s="300">
        <f t="shared" si="289"/>
        <v>2240</v>
      </c>
      <c r="X107" s="301">
        <f t="shared" si="290"/>
        <v>2240</v>
      </c>
      <c r="Y107" s="301">
        <f t="shared" si="281"/>
        <v>0</v>
      </c>
      <c r="Z107" s="302">
        <f t="shared" si="282"/>
        <v>0</v>
      </c>
      <c r="AA107" s="122" t="s">
        <v>92</v>
      </c>
      <c r="AB107" s="124"/>
      <c r="AC107" s="124"/>
      <c r="AD107" s="124"/>
      <c r="AE107" s="124"/>
      <c r="AF107" s="124"/>
      <c r="AG107" s="124"/>
    </row>
    <row r="108" spans="1:33" ht="30" customHeight="1">
      <c r="A108" s="125" t="s">
        <v>88</v>
      </c>
      <c r="B108" s="126" t="s">
        <v>255</v>
      </c>
      <c r="C108" s="154" t="s">
        <v>256</v>
      </c>
      <c r="D108" s="127" t="s">
        <v>250</v>
      </c>
      <c r="E108" s="119"/>
      <c r="F108" s="120"/>
      <c r="G108" s="121">
        <f t="shared" si="283"/>
        <v>0</v>
      </c>
      <c r="H108" s="119"/>
      <c r="I108" s="120"/>
      <c r="J108" s="121">
        <f t="shared" si="284"/>
        <v>0</v>
      </c>
      <c r="K108" s="128">
        <v>0.8</v>
      </c>
      <c r="L108" s="129">
        <v>3620</v>
      </c>
      <c r="M108" s="130">
        <f t="shared" si="285"/>
        <v>2896</v>
      </c>
      <c r="N108" s="128">
        <v>0.8</v>
      </c>
      <c r="O108" s="129">
        <v>3620</v>
      </c>
      <c r="P108" s="130">
        <f t="shared" si="286"/>
        <v>2896</v>
      </c>
      <c r="Q108" s="119"/>
      <c r="R108" s="120"/>
      <c r="S108" s="121">
        <f t="shared" si="287"/>
        <v>0</v>
      </c>
      <c r="T108" s="119"/>
      <c r="U108" s="120"/>
      <c r="V108" s="121">
        <f t="shared" si="288"/>
        <v>0</v>
      </c>
      <c r="W108" s="300">
        <f t="shared" si="289"/>
        <v>2896</v>
      </c>
      <c r="X108" s="301">
        <f t="shared" si="290"/>
        <v>2896</v>
      </c>
      <c r="Y108" s="301">
        <f t="shared" si="281"/>
        <v>0</v>
      </c>
      <c r="Z108" s="302">
        <f t="shared" si="282"/>
        <v>0</v>
      </c>
      <c r="AA108" s="122" t="s">
        <v>92</v>
      </c>
      <c r="AB108" s="124"/>
      <c r="AC108" s="124"/>
      <c r="AD108" s="124"/>
      <c r="AE108" s="124"/>
      <c r="AF108" s="124"/>
      <c r="AG108" s="124"/>
    </row>
    <row r="109" spans="1:33" ht="30" customHeight="1">
      <c r="A109" s="125" t="s">
        <v>88</v>
      </c>
      <c r="B109" s="126" t="s">
        <v>257</v>
      </c>
      <c r="C109" s="154" t="s">
        <v>258</v>
      </c>
      <c r="D109" s="127" t="s">
        <v>250</v>
      </c>
      <c r="E109" s="119"/>
      <c r="F109" s="120"/>
      <c r="G109" s="121">
        <f t="shared" si="283"/>
        <v>0</v>
      </c>
      <c r="H109" s="119"/>
      <c r="I109" s="120"/>
      <c r="J109" s="121">
        <f t="shared" si="284"/>
        <v>0</v>
      </c>
      <c r="K109" s="128">
        <v>1</v>
      </c>
      <c r="L109" s="129">
        <v>5400</v>
      </c>
      <c r="M109" s="130">
        <f t="shared" si="285"/>
        <v>5400</v>
      </c>
      <c r="N109" s="128">
        <v>1</v>
      </c>
      <c r="O109" s="129">
        <v>5400</v>
      </c>
      <c r="P109" s="130">
        <f t="shared" si="286"/>
        <v>5400</v>
      </c>
      <c r="Q109" s="119"/>
      <c r="R109" s="120"/>
      <c r="S109" s="121">
        <f t="shared" si="287"/>
        <v>0</v>
      </c>
      <c r="T109" s="119"/>
      <c r="U109" s="120"/>
      <c r="V109" s="121">
        <f t="shared" si="288"/>
        <v>0</v>
      </c>
      <c r="W109" s="300">
        <f t="shared" si="289"/>
        <v>5400</v>
      </c>
      <c r="X109" s="301">
        <f t="shared" si="290"/>
        <v>5400</v>
      </c>
      <c r="Y109" s="301">
        <f t="shared" si="281"/>
        <v>0</v>
      </c>
      <c r="Z109" s="302">
        <f t="shared" si="282"/>
        <v>0</v>
      </c>
      <c r="AA109" s="122" t="s">
        <v>92</v>
      </c>
      <c r="AB109" s="124"/>
      <c r="AC109" s="124"/>
      <c r="AD109" s="124"/>
      <c r="AE109" s="124"/>
      <c r="AF109" s="124"/>
      <c r="AG109" s="124"/>
    </row>
    <row r="110" spans="1:33" ht="30" customHeight="1">
      <c r="A110" s="125" t="s">
        <v>88</v>
      </c>
      <c r="B110" s="126" t="s">
        <v>259</v>
      </c>
      <c r="C110" s="154" t="s">
        <v>260</v>
      </c>
      <c r="D110" s="127" t="s">
        <v>129</v>
      </c>
      <c r="E110" s="119"/>
      <c r="F110" s="120"/>
      <c r="G110" s="121">
        <f t="shared" si="283"/>
        <v>0</v>
      </c>
      <c r="H110" s="119"/>
      <c r="I110" s="120"/>
      <c r="J110" s="121">
        <f t="shared" si="284"/>
        <v>0</v>
      </c>
      <c r="K110" s="128">
        <v>1</v>
      </c>
      <c r="L110" s="129">
        <v>980</v>
      </c>
      <c r="M110" s="130">
        <f t="shared" si="285"/>
        <v>980</v>
      </c>
      <c r="N110" s="128">
        <v>1</v>
      </c>
      <c r="O110" s="129">
        <v>980</v>
      </c>
      <c r="P110" s="130">
        <f t="shared" si="286"/>
        <v>980</v>
      </c>
      <c r="Q110" s="119"/>
      <c r="R110" s="120"/>
      <c r="S110" s="121">
        <f t="shared" si="287"/>
        <v>0</v>
      </c>
      <c r="T110" s="119"/>
      <c r="U110" s="120"/>
      <c r="V110" s="121">
        <f t="shared" si="288"/>
        <v>0</v>
      </c>
      <c r="W110" s="300">
        <f t="shared" si="289"/>
        <v>980</v>
      </c>
      <c r="X110" s="301">
        <f t="shared" si="290"/>
        <v>980</v>
      </c>
      <c r="Y110" s="301">
        <f t="shared" si="281"/>
        <v>0</v>
      </c>
      <c r="Z110" s="302">
        <f t="shared" si="282"/>
        <v>0</v>
      </c>
      <c r="AA110" s="122" t="s">
        <v>92</v>
      </c>
      <c r="AB110" s="124"/>
      <c r="AC110" s="124"/>
      <c r="AD110" s="124"/>
      <c r="AE110" s="124"/>
      <c r="AF110" s="124"/>
      <c r="AG110" s="124"/>
    </row>
    <row r="111" spans="1:33" ht="30" customHeight="1">
      <c r="A111" s="106" t="s">
        <v>83</v>
      </c>
      <c r="B111" s="146" t="s">
        <v>261</v>
      </c>
      <c r="C111" s="201" t="s">
        <v>262</v>
      </c>
      <c r="D111" s="133"/>
      <c r="E111" s="134">
        <f>SUM(E112:E114)</f>
        <v>0</v>
      </c>
      <c r="F111" s="135"/>
      <c r="G111" s="136">
        <f t="shared" ref="G111:H111" si="291">SUM(G112:G114)</f>
        <v>0</v>
      </c>
      <c r="H111" s="134">
        <f t="shared" si="291"/>
        <v>0</v>
      </c>
      <c r="I111" s="135"/>
      <c r="J111" s="136">
        <f t="shared" ref="J111:K111" si="292">SUM(J112:J114)</f>
        <v>0</v>
      </c>
      <c r="K111" s="134">
        <f t="shared" si="292"/>
        <v>0</v>
      </c>
      <c r="L111" s="135"/>
      <c r="M111" s="136">
        <f t="shared" ref="M111:N111" si="293">SUM(M112:M114)</f>
        <v>0</v>
      </c>
      <c r="N111" s="134">
        <f t="shared" si="293"/>
        <v>0</v>
      </c>
      <c r="O111" s="135"/>
      <c r="P111" s="136">
        <f t="shared" ref="P111:Q111" si="294">SUM(P112:P114)</f>
        <v>0</v>
      </c>
      <c r="Q111" s="134">
        <f t="shared" si="294"/>
        <v>0</v>
      </c>
      <c r="R111" s="135"/>
      <c r="S111" s="136">
        <f t="shared" ref="S111:T111" si="295">SUM(S112:S114)</f>
        <v>0</v>
      </c>
      <c r="T111" s="134">
        <f t="shared" si="295"/>
        <v>0</v>
      </c>
      <c r="U111" s="135"/>
      <c r="V111" s="136">
        <f t="shared" ref="V111:X111" si="296">SUM(V112:V114)</f>
        <v>0</v>
      </c>
      <c r="W111" s="304">
        <f t="shared" si="296"/>
        <v>0</v>
      </c>
      <c r="X111" s="304">
        <f t="shared" si="296"/>
        <v>0</v>
      </c>
      <c r="Y111" s="304">
        <f t="shared" si="281"/>
        <v>0</v>
      </c>
      <c r="Z111" s="304" t="e">
        <f t="shared" si="282"/>
        <v>#DIV/0!</v>
      </c>
      <c r="AA111" s="137"/>
      <c r="AB111" s="114"/>
      <c r="AC111" s="114"/>
      <c r="AD111" s="114"/>
      <c r="AE111" s="114"/>
      <c r="AF111" s="114"/>
      <c r="AG111" s="114"/>
    </row>
    <row r="112" spans="1:33" ht="30" customHeight="1">
      <c r="A112" s="115" t="s">
        <v>88</v>
      </c>
      <c r="B112" s="116" t="s">
        <v>263</v>
      </c>
      <c r="C112" s="171" t="s">
        <v>264</v>
      </c>
      <c r="D112" s="118" t="s">
        <v>129</v>
      </c>
      <c r="E112" s="119"/>
      <c r="F112" s="120"/>
      <c r="G112" s="121">
        <f t="shared" ref="G112:G114" si="297">E112*F112</f>
        <v>0</v>
      </c>
      <c r="H112" s="119"/>
      <c r="I112" s="120"/>
      <c r="J112" s="121">
        <f t="shared" ref="J112:J114" si="298">H112*I112</f>
        <v>0</v>
      </c>
      <c r="K112" s="119"/>
      <c r="L112" s="120"/>
      <c r="M112" s="121">
        <f t="shared" ref="M112:M114" si="299">K112*L112</f>
        <v>0</v>
      </c>
      <c r="N112" s="119"/>
      <c r="O112" s="120"/>
      <c r="P112" s="121">
        <f t="shared" ref="P112:P114" si="300">N112*O112</f>
        <v>0</v>
      </c>
      <c r="Q112" s="119"/>
      <c r="R112" s="120"/>
      <c r="S112" s="121">
        <f t="shared" ref="S112:S114" si="301">Q112*R112</f>
        <v>0</v>
      </c>
      <c r="T112" s="119"/>
      <c r="U112" s="120"/>
      <c r="V112" s="121">
        <f t="shared" ref="V112:V114" si="302">T112*U112</f>
        <v>0</v>
      </c>
      <c r="W112" s="300">
        <f t="shared" ref="W112:W114" si="303">G112+M112+S112</f>
        <v>0</v>
      </c>
      <c r="X112" s="301">
        <f t="shared" ref="X112:X114" si="304">J112+P112+V112</f>
        <v>0</v>
      </c>
      <c r="Y112" s="301">
        <f t="shared" si="281"/>
        <v>0</v>
      </c>
      <c r="Z112" s="302" t="e">
        <f t="shared" si="282"/>
        <v>#DIV/0!</v>
      </c>
      <c r="AA112" s="122"/>
      <c r="AB112" s="124"/>
      <c r="AC112" s="124"/>
      <c r="AD112" s="124"/>
      <c r="AE112" s="124"/>
      <c r="AF112" s="124"/>
      <c r="AG112" s="124"/>
    </row>
    <row r="113" spans="1:33" ht="30" customHeight="1">
      <c r="A113" s="115" t="s">
        <v>88</v>
      </c>
      <c r="B113" s="116" t="s">
        <v>265</v>
      </c>
      <c r="C113" s="171" t="s">
        <v>264</v>
      </c>
      <c r="D113" s="118" t="s">
        <v>129</v>
      </c>
      <c r="E113" s="119"/>
      <c r="F113" s="120"/>
      <c r="G113" s="121">
        <f t="shared" si="297"/>
        <v>0</v>
      </c>
      <c r="H113" s="119"/>
      <c r="I113" s="120"/>
      <c r="J113" s="121">
        <f t="shared" si="298"/>
        <v>0</v>
      </c>
      <c r="K113" s="119"/>
      <c r="L113" s="120"/>
      <c r="M113" s="121">
        <f t="shared" si="299"/>
        <v>0</v>
      </c>
      <c r="N113" s="119"/>
      <c r="O113" s="120"/>
      <c r="P113" s="121">
        <f t="shared" si="300"/>
        <v>0</v>
      </c>
      <c r="Q113" s="119"/>
      <c r="R113" s="120"/>
      <c r="S113" s="121">
        <f t="shared" si="301"/>
        <v>0</v>
      </c>
      <c r="T113" s="119"/>
      <c r="U113" s="120"/>
      <c r="V113" s="121">
        <f t="shared" si="302"/>
        <v>0</v>
      </c>
      <c r="W113" s="300">
        <f t="shared" si="303"/>
        <v>0</v>
      </c>
      <c r="X113" s="301">
        <f t="shared" si="304"/>
        <v>0</v>
      </c>
      <c r="Y113" s="301">
        <f t="shared" si="281"/>
        <v>0</v>
      </c>
      <c r="Z113" s="302" t="e">
        <f t="shared" si="282"/>
        <v>#DIV/0!</v>
      </c>
      <c r="AA113" s="122"/>
      <c r="AB113" s="124"/>
      <c r="AC113" s="124"/>
      <c r="AD113" s="124"/>
      <c r="AE113" s="124"/>
      <c r="AF113" s="124"/>
      <c r="AG113" s="124"/>
    </row>
    <row r="114" spans="1:33" ht="30" customHeight="1">
      <c r="A114" s="125" t="s">
        <v>88</v>
      </c>
      <c r="B114" s="126" t="s">
        <v>266</v>
      </c>
      <c r="C114" s="154" t="s">
        <v>264</v>
      </c>
      <c r="D114" s="127" t="s">
        <v>129</v>
      </c>
      <c r="E114" s="128"/>
      <c r="F114" s="129"/>
      <c r="G114" s="130">
        <f t="shared" si="297"/>
        <v>0</v>
      </c>
      <c r="H114" s="128"/>
      <c r="I114" s="129"/>
      <c r="J114" s="130">
        <f t="shared" si="298"/>
        <v>0</v>
      </c>
      <c r="K114" s="128"/>
      <c r="L114" s="129"/>
      <c r="M114" s="130">
        <f t="shared" si="299"/>
        <v>0</v>
      </c>
      <c r="N114" s="128"/>
      <c r="O114" s="129"/>
      <c r="P114" s="130">
        <f t="shared" si="300"/>
        <v>0</v>
      </c>
      <c r="Q114" s="128"/>
      <c r="R114" s="129"/>
      <c r="S114" s="130">
        <f t="shared" si="301"/>
        <v>0</v>
      </c>
      <c r="T114" s="128"/>
      <c r="U114" s="129"/>
      <c r="V114" s="130">
        <f t="shared" si="302"/>
        <v>0</v>
      </c>
      <c r="W114" s="303">
        <f t="shared" si="303"/>
        <v>0</v>
      </c>
      <c r="X114" s="301">
        <f t="shared" si="304"/>
        <v>0</v>
      </c>
      <c r="Y114" s="301">
        <f t="shared" si="281"/>
        <v>0</v>
      </c>
      <c r="Z114" s="302" t="e">
        <f t="shared" si="282"/>
        <v>#DIV/0!</v>
      </c>
      <c r="AA114" s="131"/>
      <c r="AB114" s="124"/>
      <c r="AC114" s="124"/>
      <c r="AD114" s="124"/>
      <c r="AE114" s="124"/>
      <c r="AF114" s="124"/>
      <c r="AG114" s="124"/>
    </row>
    <row r="115" spans="1:33" ht="30" customHeight="1">
      <c r="A115" s="106" t="s">
        <v>83</v>
      </c>
      <c r="B115" s="146" t="s">
        <v>267</v>
      </c>
      <c r="C115" s="201" t="s">
        <v>268</v>
      </c>
      <c r="D115" s="133"/>
      <c r="E115" s="134">
        <f>SUM(E116:E118)</f>
        <v>0</v>
      </c>
      <c r="F115" s="135"/>
      <c r="G115" s="136">
        <f t="shared" ref="G115:H115" si="305">SUM(G116:G118)</f>
        <v>0</v>
      </c>
      <c r="H115" s="134">
        <f t="shared" si="305"/>
        <v>0</v>
      </c>
      <c r="I115" s="135"/>
      <c r="J115" s="136">
        <f t="shared" ref="J115:K115" si="306">SUM(J116:J118)</f>
        <v>0</v>
      </c>
      <c r="K115" s="134">
        <f t="shared" si="306"/>
        <v>0</v>
      </c>
      <c r="L115" s="135"/>
      <c r="M115" s="136">
        <f t="shared" ref="M115:N115" si="307">SUM(M116:M118)</f>
        <v>0</v>
      </c>
      <c r="N115" s="134">
        <f t="shared" si="307"/>
        <v>0</v>
      </c>
      <c r="O115" s="135"/>
      <c r="P115" s="136">
        <f t="shared" ref="P115:Q115" si="308">SUM(P116:P118)</f>
        <v>0</v>
      </c>
      <c r="Q115" s="134">
        <f t="shared" si="308"/>
        <v>0</v>
      </c>
      <c r="R115" s="135"/>
      <c r="S115" s="136">
        <f t="shared" ref="S115:T115" si="309">SUM(S116:S118)</f>
        <v>0</v>
      </c>
      <c r="T115" s="134">
        <f t="shared" si="309"/>
        <v>0</v>
      </c>
      <c r="U115" s="135"/>
      <c r="V115" s="136">
        <f t="shared" ref="V115:X115" si="310">SUM(V116:V118)</f>
        <v>0</v>
      </c>
      <c r="W115" s="304">
        <f t="shared" si="310"/>
        <v>0</v>
      </c>
      <c r="X115" s="304">
        <f t="shared" si="310"/>
        <v>0</v>
      </c>
      <c r="Y115" s="304">
        <f t="shared" si="281"/>
        <v>0</v>
      </c>
      <c r="Z115" s="304" t="e">
        <f t="shared" si="282"/>
        <v>#DIV/0!</v>
      </c>
      <c r="AA115" s="137"/>
      <c r="AB115" s="114"/>
      <c r="AC115" s="114"/>
      <c r="AD115" s="114"/>
      <c r="AE115" s="114"/>
      <c r="AF115" s="114"/>
      <c r="AG115" s="114"/>
    </row>
    <row r="116" spans="1:33" ht="30" customHeight="1">
      <c r="A116" s="115" t="s">
        <v>88</v>
      </c>
      <c r="B116" s="116" t="s">
        <v>269</v>
      </c>
      <c r="C116" s="171" t="s">
        <v>264</v>
      </c>
      <c r="D116" s="118" t="s">
        <v>129</v>
      </c>
      <c r="E116" s="119"/>
      <c r="F116" s="120"/>
      <c r="G116" s="121">
        <f t="shared" ref="G116:G118" si="311">E116*F116</f>
        <v>0</v>
      </c>
      <c r="H116" s="119"/>
      <c r="I116" s="120"/>
      <c r="J116" s="121">
        <f t="shared" ref="J116:J118" si="312">H116*I116</f>
        <v>0</v>
      </c>
      <c r="K116" s="119"/>
      <c r="L116" s="120"/>
      <c r="M116" s="121">
        <f t="shared" ref="M116:M118" si="313">K116*L116</f>
        <v>0</v>
      </c>
      <c r="N116" s="119"/>
      <c r="O116" s="120"/>
      <c r="P116" s="121">
        <f t="shared" ref="P116:P118" si="314">N116*O116</f>
        <v>0</v>
      </c>
      <c r="Q116" s="119"/>
      <c r="R116" s="120"/>
      <c r="S116" s="121">
        <f t="shared" ref="S116:S118" si="315">Q116*R116</f>
        <v>0</v>
      </c>
      <c r="T116" s="119"/>
      <c r="U116" s="120"/>
      <c r="V116" s="121">
        <f t="shared" ref="V116:V118" si="316">T116*U116</f>
        <v>0</v>
      </c>
      <c r="W116" s="300">
        <f t="shared" ref="W116:W118" si="317">G116+M116+S116</f>
        <v>0</v>
      </c>
      <c r="X116" s="301">
        <f t="shared" ref="X116:X118" si="318">J116+P116+V116</f>
        <v>0</v>
      </c>
      <c r="Y116" s="301">
        <f t="shared" si="281"/>
        <v>0</v>
      </c>
      <c r="Z116" s="302" t="e">
        <f t="shared" si="282"/>
        <v>#DIV/0!</v>
      </c>
      <c r="AA116" s="122"/>
      <c r="AB116" s="124"/>
      <c r="AC116" s="124"/>
      <c r="AD116" s="124"/>
      <c r="AE116" s="124"/>
      <c r="AF116" s="124"/>
      <c r="AG116" s="124"/>
    </row>
    <row r="117" spans="1:33" ht="30" customHeight="1">
      <c r="A117" s="115" t="s">
        <v>88</v>
      </c>
      <c r="B117" s="116" t="s">
        <v>270</v>
      </c>
      <c r="C117" s="171" t="s">
        <v>264</v>
      </c>
      <c r="D117" s="118" t="s">
        <v>129</v>
      </c>
      <c r="E117" s="119"/>
      <c r="F117" s="120"/>
      <c r="G117" s="121">
        <f t="shared" si="311"/>
        <v>0</v>
      </c>
      <c r="H117" s="119"/>
      <c r="I117" s="120"/>
      <c r="J117" s="121">
        <f t="shared" si="312"/>
        <v>0</v>
      </c>
      <c r="K117" s="119"/>
      <c r="L117" s="120"/>
      <c r="M117" s="121">
        <f t="shared" si="313"/>
        <v>0</v>
      </c>
      <c r="N117" s="119"/>
      <c r="O117" s="120"/>
      <c r="P117" s="121">
        <f t="shared" si="314"/>
        <v>0</v>
      </c>
      <c r="Q117" s="119"/>
      <c r="R117" s="120"/>
      <c r="S117" s="121">
        <f t="shared" si="315"/>
        <v>0</v>
      </c>
      <c r="T117" s="119"/>
      <c r="U117" s="120"/>
      <c r="V117" s="121">
        <f t="shared" si="316"/>
        <v>0</v>
      </c>
      <c r="W117" s="300">
        <f t="shared" si="317"/>
        <v>0</v>
      </c>
      <c r="X117" s="301">
        <f t="shared" si="318"/>
        <v>0</v>
      </c>
      <c r="Y117" s="301">
        <f t="shared" si="281"/>
        <v>0</v>
      </c>
      <c r="Z117" s="302" t="e">
        <f t="shared" si="282"/>
        <v>#DIV/0!</v>
      </c>
      <c r="AA117" s="122"/>
      <c r="AB117" s="124"/>
      <c r="AC117" s="124"/>
      <c r="AD117" s="124"/>
      <c r="AE117" s="124"/>
      <c r="AF117" s="124"/>
      <c r="AG117" s="124"/>
    </row>
    <row r="118" spans="1:33" ht="30" customHeight="1">
      <c r="A118" s="125" t="s">
        <v>88</v>
      </c>
      <c r="B118" s="126" t="s">
        <v>271</v>
      </c>
      <c r="C118" s="154" t="s">
        <v>264</v>
      </c>
      <c r="D118" s="127" t="s">
        <v>129</v>
      </c>
      <c r="E118" s="140"/>
      <c r="F118" s="141"/>
      <c r="G118" s="142">
        <f t="shared" si="311"/>
        <v>0</v>
      </c>
      <c r="H118" s="140"/>
      <c r="I118" s="141"/>
      <c r="J118" s="142">
        <f t="shared" si="312"/>
        <v>0</v>
      </c>
      <c r="K118" s="140"/>
      <c r="L118" s="141"/>
      <c r="M118" s="142">
        <f t="shared" si="313"/>
        <v>0</v>
      </c>
      <c r="N118" s="140"/>
      <c r="O118" s="141"/>
      <c r="P118" s="142">
        <f t="shared" si="314"/>
        <v>0</v>
      </c>
      <c r="Q118" s="140"/>
      <c r="R118" s="141"/>
      <c r="S118" s="142">
        <f t="shared" si="315"/>
        <v>0</v>
      </c>
      <c r="T118" s="140"/>
      <c r="U118" s="141"/>
      <c r="V118" s="142">
        <f t="shared" si="316"/>
        <v>0</v>
      </c>
      <c r="W118" s="303">
        <f t="shared" si="317"/>
        <v>0</v>
      </c>
      <c r="X118" s="306">
        <f t="shared" si="318"/>
        <v>0</v>
      </c>
      <c r="Y118" s="306">
        <f t="shared" si="281"/>
        <v>0</v>
      </c>
      <c r="Z118" s="321" t="e">
        <f t="shared" si="282"/>
        <v>#DIV/0!</v>
      </c>
      <c r="AA118" s="131"/>
      <c r="AB118" s="124"/>
      <c r="AC118" s="124"/>
      <c r="AD118" s="124"/>
      <c r="AE118" s="124"/>
      <c r="AF118" s="124"/>
      <c r="AG118" s="124"/>
    </row>
    <row r="119" spans="1:33" ht="30" customHeight="1">
      <c r="A119" s="156" t="s">
        <v>272</v>
      </c>
      <c r="B119" s="157"/>
      <c r="C119" s="158"/>
      <c r="D119" s="159"/>
      <c r="E119" s="163">
        <f>E115+E111+E103</f>
        <v>0</v>
      </c>
      <c r="F119" s="173"/>
      <c r="G119" s="162">
        <f t="shared" ref="G119:H119" si="319">G115+G111+G103</f>
        <v>0</v>
      </c>
      <c r="H119" s="163">
        <f t="shared" si="319"/>
        <v>0</v>
      </c>
      <c r="I119" s="173"/>
      <c r="J119" s="162">
        <f t="shared" ref="J119:K119" si="320">J115+J111+J103</f>
        <v>0</v>
      </c>
      <c r="K119" s="174">
        <f t="shared" si="320"/>
        <v>74.2</v>
      </c>
      <c r="L119" s="173"/>
      <c r="M119" s="162">
        <f t="shared" ref="M119:N119" si="321">M115+M111+M103</f>
        <v>20191</v>
      </c>
      <c r="N119" s="174">
        <f t="shared" si="321"/>
        <v>74.2</v>
      </c>
      <c r="O119" s="173"/>
      <c r="P119" s="162">
        <f t="shared" ref="P119:Q119" si="322">P115+P111+P103</f>
        <v>20191</v>
      </c>
      <c r="Q119" s="174">
        <f t="shared" si="322"/>
        <v>0</v>
      </c>
      <c r="R119" s="173"/>
      <c r="S119" s="162">
        <f t="shared" ref="S119:T119" si="323">S115+S111+S103</f>
        <v>0</v>
      </c>
      <c r="T119" s="174">
        <f t="shared" si="323"/>
        <v>0</v>
      </c>
      <c r="U119" s="173"/>
      <c r="V119" s="164">
        <f t="shared" ref="V119:X119" si="324">V115+V111+V103</f>
        <v>0</v>
      </c>
      <c r="W119" s="309">
        <f t="shared" si="324"/>
        <v>20191</v>
      </c>
      <c r="X119" s="322">
        <f t="shared" si="324"/>
        <v>20191</v>
      </c>
      <c r="Y119" s="322">
        <f t="shared" si="281"/>
        <v>0</v>
      </c>
      <c r="Z119" s="322">
        <f t="shared" si="282"/>
        <v>0</v>
      </c>
      <c r="AA119" s="202"/>
      <c r="AB119" s="8"/>
      <c r="AC119" s="8"/>
      <c r="AD119" s="8"/>
      <c r="AE119" s="8"/>
      <c r="AF119" s="8"/>
      <c r="AG119" s="8"/>
    </row>
    <row r="120" spans="1:33" ht="30" customHeight="1">
      <c r="A120" s="166" t="s">
        <v>83</v>
      </c>
      <c r="B120" s="188">
        <v>7</v>
      </c>
      <c r="C120" s="168" t="s">
        <v>273</v>
      </c>
      <c r="D120" s="169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323"/>
      <c r="X120" s="323"/>
      <c r="Y120" s="312"/>
      <c r="Z120" s="323"/>
      <c r="AA120" s="203"/>
      <c r="AB120" s="8"/>
      <c r="AC120" s="8"/>
      <c r="AD120" s="8"/>
      <c r="AE120" s="8"/>
      <c r="AF120" s="8"/>
      <c r="AG120" s="8"/>
    </row>
    <row r="121" spans="1:33" ht="30" customHeight="1">
      <c r="A121" s="115" t="s">
        <v>88</v>
      </c>
      <c r="B121" s="116" t="s">
        <v>274</v>
      </c>
      <c r="C121" s="171" t="s">
        <v>275</v>
      </c>
      <c r="D121" s="118" t="s">
        <v>129</v>
      </c>
      <c r="E121" s="119"/>
      <c r="F121" s="120"/>
      <c r="G121" s="121">
        <f t="shared" ref="G121:G131" si="325">E121*F121</f>
        <v>0</v>
      </c>
      <c r="H121" s="119"/>
      <c r="I121" s="120"/>
      <c r="J121" s="121">
        <f t="shared" ref="J121:J131" si="326">H121*I121</f>
        <v>0</v>
      </c>
      <c r="K121" s="119"/>
      <c r="L121" s="120"/>
      <c r="M121" s="121">
        <f t="shared" ref="M121:M131" si="327">K121*L121</f>
        <v>0</v>
      </c>
      <c r="N121" s="119"/>
      <c r="O121" s="120"/>
      <c r="P121" s="121">
        <f t="shared" ref="P121:P131" si="328">N121*O121</f>
        <v>0</v>
      </c>
      <c r="Q121" s="119"/>
      <c r="R121" s="120"/>
      <c r="S121" s="121">
        <f t="shared" ref="S121:S131" si="329">Q121*R121</f>
        <v>0</v>
      </c>
      <c r="T121" s="119"/>
      <c r="U121" s="120"/>
      <c r="V121" s="204">
        <f t="shared" ref="V121:V131" si="330">T121*U121</f>
        <v>0</v>
      </c>
      <c r="W121" s="324">
        <f t="shared" ref="W121:W131" si="331">G121+M121+S121</f>
        <v>0</v>
      </c>
      <c r="X121" s="325">
        <f t="shared" ref="X121:X131" si="332">J121+P121+V121</f>
        <v>0</v>
      </c>
      <c r="Y121" s="325">
        <f t="shared" ref="Y121:Y132" si="333">W121-X121</f>
        <v>0</v>
      </c>
      <c r="Z121" s="326" t="e">
        <f t="shared" ref="Z121:Z132" si="334">Y121/W121</f>
        <v>#DIV/0!</v>
      </c>
      <c r="AA121" s="205"/>
      <c r="AB121" s="124"/>
      <c r="AC121" s="124"/>
      <c r="AD121" s="124"/>
      <c r="AE121" s="124"/>
      <c r="AF121" s="124"/>
      <c r="AG121" s="124"/>
    </row>
    <row r="122" spans="1:33" ht="30" customHeight="1">
      <c r="A122" s="115" t="s">
        <v>88</v>
      </c>
      <c r="B122" s="116" t="s">
        <v>276</v>
      </c>
      <c r="C122" s="171" t="s">
        <v>277</v>
      </c>
      <c r="D122" s="118" t="s">
        <v>129</v>
      </c>
      <c r="E122" s="119"/>
      <c r="F122" s="120"/>
      <c r="G122" s="121">
        <f t="shared" si="325"/>
        <v>0</v>
      </c>
      <c r="H122" s="119"/>
      <c r="I122" s="120"/>
      <c r="J122" s="121">
        <f t="shared" si="326"/>
        <v>0</v>
      </c>
      <c r="K122" s="119"/>
      <c r="L122" s="120"/>
      <c r="M122" s="121">
        <f t="shared" si="327"/>
        <v>0</v>
      </c>
      <c r="N122" s="119"/>
      <c r="O122" s="120"/>
      <c r="P122" s="121">
        <f t="shared" si="328"/>
        <v>0</v>
      </c>
      <c r="Q122" s="119"/>
      <c r="R122" s="120"/>
      <c r="S122" s="121">
        <f t="shared" si="329"/>
        <v>0</v>
      </c>
      <c r="T122" s="119"/>
      <c r="U122" s="120"/>
      <c r="V122" s="204">
        <f t="shared" si="330"/>
        <v>0</v>
      </c>
      <c r="W122" s="327">
        <f t="shared" si="331"/>
        <v>0</v>
      </c>
      <c r="X122" s="301">
        <f t="shared" si="332"/>
        <v>0</v>
      </c>
      <c r="Y122" s="301">
        <f t="shared" si="333"/>
        <v>0</v>
      </c>
      <c r="Z122" s="302" t="e">
        <f t="shared" si="334"/>
        <v>#DIV/0!</v>
      </c>
      <c r="AA122" s="122"/>
      <c r="AB122" s="124"/>
      <c r="AC122" s="124"/>
      <c r="AD122" s="124"/>
      <c r="AE122" s="124"/>
      <c r="AF122" s="124"/>
      <c r="AG122" s="124"/>
    </row>
    <row r="123" spans="1:33" ht="30" customHeight="1">
      <c r="A123" s="115" t="s">
        <v>88</v>
      </c>
      <c r="B123" s="116" t="s">
        <v>278</v>
      </c>
      <c r="C123" s="171" t="s">
        <v>279</v>
      </c>
      <c r="D123" s="118" t="s">
        <v>129</v>
      </c>
      <c r="E123" s="119"/>
      <c r="F123" s="120"/>
      <c r="G123" s="121">
        <f t="shared" si="325"/>
        <v>0</v>
      </c>
      <c r="H123" s="119"/>
      <c r="I123" s="120"/>
      <c r="J123" s="121">
        <f t="shared" si="326"/>
        <v>0</v>
      </c>
      <c r="K123" s="119"/>
      <c r="L123" s="120"/>
      <c r="M123" s="121">
        <f t="shared" si="327"/>
        <v>0</v>
      </c>
      <c r="N123" s="119"/>
      <c r="O123" s="120"/>
      <c r="P123" s="121">
        <f t="shared" si="328"/>
        <v>0</v>
      </c>
      <c r="Q123" s="119"/>
      <c r="R123" s="120"/>
      <c r="S123" s="121">
        <f t="shared" si="329"/>
        <v>0</v>
      </c>
      <c r="T123" s="119"/>
      <c r="U123" s="120"/>
      <c r="V123" s="204">
        <f t="shared" si="330"/>
        <v>0</v>
      </c>
      <c r="W123" s="327">
        <f t="shared" si="331"/>
        <v>0</v>
      </c>
      <c r="X123" s="301">
        <f t="shared" si="332"/>
        <v>0</v>
      </c>
      <c r="Y123" s="301">
        <f t="shared" si="333"/>
        <v>0</v>
      </c>
      <c r="Z123" s="302" t="e">
        <f t="shared" si="334"/>
        <v>#DIV/0!</v>
      </c>
      <c r="AA123" s="122"/>
      <c r="AB123" s="124"/>
      <c r="AC123" s="124"/>
      <c r="AD123" s="124"/>
      <c r="AE123" s="124"/>
      <c r="AF123" s="124"/>
      <c r="AG123" s="124"/>
    </row>
    <row r="124" spans="1:33" ht="30" customHeight="1">
      <c r="A124" s="115" t="s">
        <v>88</v>
      </c>
      <c r="B124" s="116" t="s">
        <v>280</v>
      </c>
      <c r="C124" s="171" t="s">
        <v>281</v>
      </c>
      <c r="D124" s="118" t="s">
        <v>129</v>
      </c>
      <c r="E124" s="119"/>
      <c r="F124" s="120"/>
      <c r="G124" s="121">
        <f t="shared" si="325"/>
        <v>0</v>
      </c>
      <c r="H124" s="119"/>
      <c r="I124" s="120"/>
      <c r="J124" s="121">
        <f t="shared" si="326"/>
        <v>0</v>
      </c>
      <c r="K124" s="119"/>
      <c r="L124" s="120"/>
      <c r="M124" s="121">
        <f t="shared" si="327"/>
        <v>0</v>
      </c>
      <c r="N124" s="119"/>
      <c r="O124" s="120"/>
      <c r="P124" s="121">
        <f t="shared" si="328"/>
        <v>0</v>
      </c>
      <c r="Q124" s="119"/>
      <c r="R124" s="120"/>
      <c r="S124" s="121">
        <f t="shared" si="329"/>
        <v>0</v>
      </c>
      <c r="T124" s="119"/>
      <c r="U124" s="120"/>
      <c r="V124" s="204">
        <f t="shared" si="330"/>
        <v>0</v>
      </c>
      <c r="W124" s="327">
        <f t="shared" si="331"/>
        <v>0</v>
      </c>
      <c r="X124" s="301">
        <f t="shared" si="332"/>
        <v>0</v>
      </c>
      <c r="Y124" s="301">
        <f t="shared" si="333"/>
        <v>0</v>
      </c>
      <c r="Z124" s="302" t="e">
        <f t="shared" si="334"/>
        <v>#DIV/0!</v>
      </c>
      <c r="AA124" s="122"/>
      <c r="AB124" s="124"/>
      <c r="AC124" s="124"/>
      <c r="AD124" s="124"/>
      <c r="AE124" s="124"/>
      <c r="AF124" s="124"/>
      <c r="AG124" s="124"/>
    </row>
    <row r="125" spans="1:33" ht="30" customHeight="1">
      <c r="A125" s="115" t="s">
        <v>88</v>
      </c>
      <c r="B125" s="116" t="s">
        <v>282</v>
      </c>
      <c r="C125" s="171" t="s">
        <v>283</v>
      </c>
      <c r="D125" s="118" t="s">
        <v>129</v>
      </c>
      <c r="E125" s="119"/>
      <c r="F125" s="120"/>
      <c r="G125" s="121">
        <f t="shared" si="325"/>
        <v>0</v>
      </c>
      <c r="H125" s="119"/>
      <c r="I125" s="120"/>
      <c r="J125" s="121">
        <f t="shared" si="326"/>
        <v>0</v>
      </c>
      <c r="K125" s="119"/>
      <c r="L125" s="120"/>
      <c r="M125" s="121">
        <f t="shared" si="327"/>
        <v>0</v>
      </c>
      <c r="N125" s="119"/>
      <c r="O125" s="120"/>
      <c r="P125" s="121">
        <f t="shared" si="328"/>
        <v>0</v>
      </c>
      <c r="Q125" s="119"/>
      <c r="R125" s="120"/>
      <c r="S125" s="121">
        <f t="shared" si="329"/>
        <v>0</v>
      </c>
      <c r="T125" s="119"/>
      <c r="U125" s="120"/>
      <c r="V125" s="204">
        <f t="shared" si="330"/>
        <v>0</v>
      </c>
      <c r="W125" s="327">
        <f t="shared" si="331"/>
        <v>0</v>
      </c>
      <c r="X125" s="301">
        <f t="shared" si="332"/>
        <v>0</v>
      </c>
      <c r="Y125" s="301">
        <f t="shared" si="333"/>
        <v>0</v>
      </c>
      <c r="Z125" s="302" t="e">
        <f t="shared" si="334"/>
        <v>#DIV/0!</v>
      </c>
      <c r="AA125" s="122"/>
      <c r="AB125" s="124"/>
      <c r="AC125" s="124"/>
      <c r="AD125" s="124"/>
      <c r="AE125" s="124"/>
      <c r="AF125" s="124"/>
      <c r="AG125" s="124"/>
    </row>
    <row r="126" spans="1:33" ht="30" customHeight="1">
      <c r="A126" s="115" t="s">
        <v>88</v>
      </c>
      <c r="B126" s="116" t="s">
        <v>284</v>
      </c>
      <c r="C126" s="171" t="s">
        <v>285</v>
      </c>
      <c r="D126" s="118" t="s">
        <v>129</v>
      </c>
      <c r="E126" s="119"/>
      <c r="F126" s="120"/>
      <c r="G126" s="121">
        <f t="shared" si="325"/>
        <v>0</v>
      </c>
      <c r="H126" s="119"/>
      <c r="I126" s="120"/>
      <c r="J126" s="121">
        <f t="shared" si="326"/>
        <v>0</v>
      </c>
      <c r="K126" s="119"/>
      <c r="L126" s="120"/>
      <c r="M126" s="121">
        <f t="shared" si="327"/>
        <v>0</v>
      </c>
      <c r="N126" s="119"/>
      <c r="O126" s="120"/>
      <c r="P126" s="121">
        <f t="shared" si="328"/>
        <v>0</v>
      </c>
      <c r="Q126" s="119"/>
      <c r="R126" s="120"/>
      <c r="S126" s="121">
        <f t="shared" si="329"/>
        <v>0</v>
      </c>
      <c r="T126" s="119"/>
      <c r="U126" s="120"/>
      <c r="V126" s="204">
        <f t="shared" si="330"/>
        <v>0</v>
      </c>
      <c r="W126" s="327">
        <f t="shared" si="331"/>
        <v>0</v>
      </c>
      <c r="X126" s="301">
        <f t="shared" si="332"/>
        <v>0</v>
      </c>
      <c r="Y126" s="301">
        <f t="shared" si="333"/>
        <v>0</v>
      </c>
      <c r="Z126" s="302" t="e">
        <f t="shared" si="334"/>
        <v>#DIV/0!</v>
      </c>
      <c r="AA126" s="122"/>
      <c r="AB126" s="124"/>
      <c r="AC126" s="124"/>
      <c r="AD126" s="124"/>
      <c r="AE126" s="124"/>
      <c r="AF126" s="124"/>
      <c r="AG126" s="124"/>
    </row>
    <row r="127" spans="1:33" ht="30" customHeight="1">
      <c r="A127" s="115" t="s">
        <v>88</v>
      </c>
      <c r="B127" s="116" t="s">
        <v>286</v>
      </c>
      <c r="C127" s="171" t="s">
        <v>287</v>
      </c>
      <c r="D127" s="118" t="s">
        <v>129</v>
      </c>
      <c r="E127" s="119"/>
      <c r="F127" s="120"/>
      <c r="G127" s="121">
        <f t="shared" si="325"/>
        <v>0</v>
      </c>
      <c r="H127" s="119"/>
      <c r="I127" s="120"/>
      <c r="J127" s="121">
        <f t="shared" si="326"/>
        <v>0</v>
      </c>
      <c r="K127" s="119"/>
      <c r="L127" s="120"/>
      <c r="M127" s="121">
        <f t="shared" si="327"/>
        <v>0</v>
      </c>
      <c r="N127" s="119"/>
      <c r="O127" s="120"/>
      <c r="P127" s="121">
        <f t="shared" si="328"/>
        <v>0</v>
      </c>
      <c r="Q127" s="119"/>
      <c r="R127" s="120"/>
      <c r="S127" s="121">
        <f t="shared" si="329"/>
        <v>0</v>
      </c>
      <c r="T127" s="119"/>
      <c r="U127" s="120"/>
      <c r="V127" s="204">
        <f t="shared" si="330"/>
        <v>0</v>
      </c>
      <c r="W127" s="327">
        <f t="shared" si="331"/>
        <v>0</v>
      </c>
      <c r="X127" s="301">
        <f t="shared" si="332"/>
        <v>0</v>
      </c>
      <c r="Y127" s="301">
        <f t="shared" si="333"/>
        <v>0</v>
      </c>
      <c r="Z127" s="302" t="e">
        <f t="shared" si="334"/>
        <v>#DIV/0!</v>
      </c>
      <c r="AA127" s="122"/>
      <c r="AB127" s="124"/>
      <c r="AC127" s="124"/>
      <c r="AD127" s="124"/>
      <c r="AE127" s="124"/>
      <c r="AF127" s="124"/>
      <c r="AG127" s="124"/>
    </row>
    <row r="128" spans="1:33" ht="30" customHeight="1">
      <c r="A128" s="115" t="s">
        <v>88</v>
      </c>
      <c r="B128" s="116" t="s">
        <v>288</v>
      </c>
      <c r="C128" s="171" t="s">
        <v>289</v>
      </c>
      <c r="D128" s="118" t="s">
        <v>129</v>
      </c>
      <c r="E128" s="119"/>
      <c r="F128" s="120"/>
      <c r="G128" s="121">
        <f t="shared" si="325"/>
        <v>0</v>
      </c>
      <c r="H128" s="119"/>
      <c r="I128" s="120"/>
      <c r="J128" s="121">
        <f t="shared" si="326"/>
        <v>0</v>
      </c>
      <c r="K128" s="119"/>
      <c r="L128" s="120"/>
      <c r="M128" s="121">
        <f t="shared" si="327"/>
        <v>0</v>
      </c>
      <c r="N128" s="119"/>
      <c r="O128" s="120"/>
      <c r="P128" s="121">
        <f t="shared" si="328"/>
        <v>0</v>
      </c>
      <c r="Q128" s="119"/>
      <c r="R128" s="120"/>
      <c r="S128" s="121">
        <f t="shared" si="329"/>
        <v>0</v>
      </c>
      <c r="T128" s="119"/>
      <c r="U128" s="120"/>
      <c r="V128" s="204">
        <f t="shared" si="330"/>
        <v>0</v>
      </c>
      <c r="W128" s="327">
        <f t="shared" si="331"/>
        <v>0</v>
      </c>
      <c r="X128" s="301">
        <f t="shared" si="332"/>
        <v>0</v>
      </c>
      <c r="Y128" s="301">
        <f t="shared" si="333"/>
        <v>0</v>
      </c>
      <c r="Z128" s="302" t="e">
        <f t="shared" si="334"/>
        <v>#DIV/0!</v>
      </c>
      <c r="AA128" s="122"/>
      <c r="AB128" s="124"/>
      <c r="AC128" s="124"/>
      <c r="AD128" s="124"/>
      <c r="AE128" s="124"/>
      <c r="AF128" s="124"/>
      <c r="AG128" s="124"/>
    </row>
    <row r="129" spans="1:33" ht="30" customHeight="1">
      <c r="A129" s="125" t="s">
        <v>88</v>
      </c>
      <c r="B129" s="116" t="s">
        <v>290</v>
      </c>
      <c r="C129" s="154" t="s">
        <v>291</v>
      </c>
      <c r="D129" s="118" t="s">
        <v>129</v>
      </c>
      <c r="E129" s="128"/>
      <c r="F129" s="129"/>
      <c r="G129" s="121">
        <f t="shared" si="325"/>
        <v>0</v>
      </c>
      <c r="H129" s="128"/>
      <c r="I129" s="129"/>
      <c r="J129" s="121">
        <f t="shared" si="326"/>
        <v>0</v>
      </c>
      <c r="K129" s="119"/>
      <c r="L129" s="120"/>
      <c r="M129" s="121">
        <f t="shared" si="327"/>
        <v>0</v>
      </c>
      <c r="N129" s="119"/>
      <c r="O129" s="120"/>
      <c r="P129" s="121">
        <f t="shared" si="328"/>
        <v>0</v>
      </c>
      <c r="Q129" s="119"/>
      <c r="R129" s="120"/>
      <c r="S129" s="121">
        <f t="shared" si="329"/>
        <v>0</v>
      </c>
      <c r="T129" s="119"/>
      <c r="U129" s="120"/>
      <c r="V129" s="204">
        <f t="shared" si="330"/>
        <v>0</v>
      </c>
      <c r="W129" s="327">
        <f t="shared" si="331"/>
        <v>0</v>
      </c>
      <c r="X129" s="301">
        <f t="shared" si="332"/>
        <v>0</v>
      </c>
      <c r="Y129" s="301">
        <f t="shared" si="333"/>
        <v>0</v>
      </c>
      <c r="Z129" s="302" t="e">
        <f t="shared" si="334"/>
        <v>#DIV/0!</v>
      </c>
      <c r="AA129" s="131"/>
      <c r="AB129" s="124"/>
      <c r="AC129" s="124"/>
      <c r="AD129" s="124"/>
      <c r="AE129" s="124"/>
      <c r="AF129" s="124"/>
      <c r="AG129" s="124"/>
    </row>
    <row r="130" spans="1:33" ht="30" customHeight="1">
      <c r="A130" s="125" t="s">
        <v>88</v>
      </c>
      <c r="B130" s="116" t="s">
        <v>292</v>
      </c>
      <c r="C130" s="154" t="s">
        <v>293</v>
      </c>
      <c r="D130" s="127" t="s">
        <v>129</v>
      </c>
      <c r="E130" s="119"/>
      <c r="F130" s="120"/>
      <c r="G130" s="121">
        <f t="shared" si="325"/>
        <v>0</v>
      </c>
      <c r="H130" s="119"/>
      <c r="I130" s="120"/>
      <c r="J130" s="121">
        <f t="shared" si="326"/>
        <v>0</v>
      </c>
      <c r="K130" s="119"/>
      <c r="L130" s="120"/>
      <c r="M130" s="121">
        <f t="shared" si="327"/>
        <v>0</v>
      </c>
      <c r="N130" s="119"/>
      <c r="O130" s="120"/>
      <c r="P130" s="121">
        <f t="shared" si="328"/>
        <v>0</v>
      </c>
      <c r="Q130" s="119"/>
      <c r="R130" s="120"/>
      <c r="S130" s="121">
        <f t="shared" si="329"/>
        <v>0</v>
      </c>
      <c r="T130" s="119"/>
      <c r="U130" s="120"/>
      <c r="V130" s="204">
        <f t="shared" si="330"/>
        <v>0</v>
      </c>
      <c r="W130" s="327">
        <f t="shared" si="331"/>
        <v>0</v>
      </c>
      <c r="X130" s="301">
        <f t="shared" si="332"/>
        <v>0</v>
      </c>
      <c r="Y130" s="301">
        <f t="shared" si="333"/>
        <v>0</v>
      </c>
      <c r="Z130" s="302" t="e">
        <f t="shared" si="334"/>
        <v>#DIV/0!</v>
      </c>
      <c r="AA130" s="122"/>
      <c r="AB130" s="124"/>
      <c r="AC130" s="124"/>
      <c r="AD130" s="124"/>
      <c r="AE130" s="124"/>
      <c r="AF130" s="124"/>
      <c r="AG130" s="124"/>
    </row>
    <row r="131" spans="1:33" ht="30" customHeight="1">
      <c r="A131" s="125" t="s">
        <v>88</v>
      </c>
      <c r="B131" s="116" t="s">
        <v>294</v>
      </c>
      <c r="C131" s="206" t="s">
        <v>295</v>
      </c>
      <c r="D131" s="127"/>
      <c r="E131" s="128"/>
      <c r="F131" s="129">
        <v>0.22</v>
      </c>
      <c r="G131" s="130">
        <f t="shared" si="325"/>
        <v>0</v>
      </c>
      <c r="H131" s="128"/>
      <c r="I131" s="129">
        <v>0.22</v>
      </c>
      <c r="J131" s="130">
        <f t="shared" si="326"/>
        <v>0</v>
      </c>
      <c r="K131" s="128"/>
      <c r="L131" s="129">
        <v>0.22</v>
      </c>
      <c r="M131" s="130">
        <f t="shared" si="327"/>
        <v>0</v>
      </c>
      <c r="N131" s="128"/>
      <c r="O131" s="129">
        <v>0.22</v>
      </c>
      <c r="P131" s="130">
        <f t="shared" si="328"/>
        <v>0</v>
      </c>
      <c r="Q131" s="128"/>
      <c r="R131" s="129">
        <v>0.22</v>
      </c>
      <c r="S131" s="130">
        <f t="shared" si="329"/>
        <v>0</v>
      </c>
      <c r="T131" s="128"/>
      <c r="U131" s="129">
        <v>0.22</v>
      </c>
      <c r="V131" s="207">
        <f t="shared" si="330"/>
        <v>0</v>
      </c>
      <c r="W131" s="328">
        <f t="shared" si="331"/>
        <v>0</v>
      </c>
      <c r="X131" s="329">
        <f t="shared" si="332"/>
        <v>0</v>
      </c>
      <c r="Y131" s="329">
        <f t="shared" si="333"/>
        <v>0</v>
      </c>
      <c r="Z131" s="330" t="e">
        <f t="shared" si="334"/>
        <v>#DIV/0!</v>
      </c>
      <c r="AA131" s="143"/>
      <c r="AB131" s="8"/>
      <c r="AC131" s="8"/>
      <c r="AD131" s="8"/>
      <c r="AE131" s="8"/>
      <c r="AF131" s="8"/>
      <c r="AG131" s="8"/>
    </row>
    <row r="132" spans="1:33" ht="30" customHeight="1">
      <c r="A132" s="156" t="s">
        <v>296</v>
      </c>
      <c r="B132" s="208"/>
      <c r="C132" s="158"/>
      <c r="D132" s="159"/>
      <c r="E132" s="163">
        <f>SUM(E121:E130)</f>
        <v>0</v>
      </c>
      <c r="F132" s="173"/>
      <c r="G132" s="162">
        <f>SUM(G121:G131)</f>
        <v>0</v>
      </c>
      <c r="H132" s="163">
        <f>SUM(H121:H130)</f>
        <v>0</v>
      </c>
      <c r="I132" s="173"/>
      <c r="J132" s="162">
        <f>SUM(J121:J131)</f>
        <v>0</v>
      </c>
      <c r="K132" s="174">
        <f>SUM(K121:K130)</f>
        <v>0</v>
      </c>
      <c r="L132" s="173"/>
      <c r="M132" s="162">
        <f>SUM(M121:M131)</f>
        <v>0</v>
      </c>
      <c r="N132" s="174">
        <f>SUM(N121:N130)</f>
        <v>0</v>
      </c>
      <c r="O132" s="173"/>
      <c r="P132" s="162">
        <f>SUM(P121:P131)</f>
        <v>0</v>
      </c>
      <c r="Q132" s="174">
        <f>SUM(Q121:Q130)</f>
        <v>0</v>
      </c>
      <c r="R132" s="173"/>
      <c r="S132" s="162">
        <f>SUM(S121:S131)</f>
        <v>0</v>
      </c>
      <c r="T132" s="174">
        <f>SUM(T121:T130)</f>
        <v>0</v>
      </c>
      <c r="U132" s="173"/>
      <c r="V132" s="164">
        <f t="shared" ref="V132:X132" si="335">SUM(V121:V131)</f>
        <v>0</v>
      </c>
      <c r="W132" s="309">
        <f t="shared" si="335"/>
        <v>0</v>
      </c>
      <c r="X132" s="322">
        <f t="shared" si="335"/>
        <v>0</v>
      </c>
      <c r="Y132" s="322">
        <f t="shared" si="333"/>
        <v>0</v>
      </c>
      <c r="Z132" s="322" t="e">
        <f t="shared" si="334"/>
        <v>#DIV/0!</v>
      </c>
      <c r="AA132" s="202"/>
      <c r="AB132" s="8"/>
      <c r="AC132" s="8"/>
      <c r="AD132" s="8"/>
      <c r="AE132" s="8"/>
      <c r="AF132" s="8"/>
      <c r="AG132" s="8"/>
    </row>
    <row r="133" spans="1:33" ht="30" customHeight="1">
      <c r="A133" s="166" t="s">
        <v>83</v>
      </c>
      <c r="B133" s="188">
        <v>8</v>
      </c>
      <c r="C133" s="209" t="s">
        <v>297</v>
      </c>
      <c r="D133" s="169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323"/>
      <c r="X133" s="323"/>
      <c r="Y133" s="312"/>
      <c r="Z133" s="323"/>
      <c r="AA133" s="203"/>
      <c r="AB133" s="114"/>
      <c r="AC133" s="114"/>
      <c r="AD133" s="114"/>
      <c r="AE133" s="114"/>
      <c r="AF133" s="114"/>
      <c r="AG133" s="114"/>
    </row>
    <row r="134" spans="1:33" ht="30" customHeight="1">
      <c r="A134" s="115" t="s">
        <v>88</v>
      </c>
      <c r="B134" s="116" t="s">
        <v>298</v>
      </c>
      <c r="C134" s="171" t="s">
        <v>299</v>
      </c>
      <c r="D134" s="118" t="s">
        <v>300</v>
      </c>
      <c r="E134" s="119"/>
      <c r="F134" s="120"/>
      <c r="G134" s="121">
        <f t="shared" ref="G134:G139" si="336">E134*F134</f>
        <v>0</v>
      </c>
      <c r="H134" s="119"/>
      <c r="I134" s="120"/>
      <c r="J134" s="121">
        <f t="shared" ref="J134:J139" si="337">H134*I134</f>
        <v>0</v>
      </c>
      <c r="K134" s="119"/>
      <c r="L134" s="120"/>
      <c r="M134" s="121">
        <f t="shared" ref="M134:M139" si="338">K134*L134</f>
        <v>0</v>
      </c>
      <c r="N134" s="119"/>
      <c r="O134" s="120"/>
      <c r="P134" s="121">
        <f t="shared" ref="P134:P139" si="339">N134*O134</f>
        <v>0</v>
      </c>
      <c r="Q134" s="119"/>
      <c r="R134" s="120"/>
      <c r="S134" s="121">
        <f t="shared" ref="S134:S139" si="340">Q134*R134</f>
        <v>0</v>
      </c>
      <c r="T134" s="119"/>
      <c r="U134" s="120"/>
      <c r="V134" s="204">
        <f t="shared" ref="V134:V139" si="341">T134*U134</f>
        <v>0</v>
      </c>
      <c r="W134" s="324">
        <f t="shared" ref="W134:W139" si="342">G134+M134+S134</f>
        <v>0</v>
      </c>
      <c r="X134" s="325">
        <f t="shared" ref="X134:X139" si="343">J134+P134+V134</f>
        <v>0</v>
      </c>
      <c r="Y134" s="325">
        <f t="shared" ref="Y134:Y140" si="344">W134-X134</f>
        <v>0</v>
      </c>
      <c r="Z134" s="326" t="e">
        <f t="shared" ref="Z134:Z140" si="345">Y134/W134</f>
        <v>#DIV/0!</v>
      </c>
      <c r="AA134" s="205"/>
      <c r="AB134" s="124"/>
      <c r="AC134" s="124"/>
      <c r="AD134" s="124"/>
      <c r="AE134" s="124"/>
      <c r="AF134" s="124"/>
      <c r="AG134" s="124"/>
    </row>
    <row r="135" spans="1:33" ht="30" customHeight="1">
      <c r="A135" s="115" t="s">
        <v>88</v>
      </c>
      <c r="B135" s="116" t="s">
        <v>301</v>
      </c>
      <c r="C135" s="171" t="s">
        <v>302</v>
      </c>
      <c r="D135" s="118" t="s">
        <v>300</v>
      </c>
      <c r="E135" s="119"/>
      <c r="F135" s="120"/>
      <c r="G135" s="121">
        <f t="shared" si="336"/>
        <v>0</v>
      </c>
      <c r="H135" s="119"/>
      <c r="I135" s="120"/>
      <c r="J135" s="121">
        <f t="shared" si="337"/>
        <v>0</v>
      </c>
      <c r="K135" s="119"/>
      <c r="L135" s="120"/>
      <c r="M135" s="121">
        <f t="shared" si="338"/>
        <v>0</v>
      </c>
      <c r="N135" s="119"/>
      <c r="O135" s="120"/>
      <c r="P135" s="121">
        <f t="shared" si="339"/>
        <v>0</v>
      </c>
      <c r="Q135" s="119"/>
      <c r="R135" s="120"/>
      <c r="S135" s="121">
        <f t="shared" si="340"/>
        <v>0</v>
      </c>
      <c r="T135" s="119"/>
      <c r="U135" s="120"/>
      <c r="V135" s="204">
        <f t="shared" si="341"/>
        <v>0</v>
      </c>
      <c r="W135" s="327">
        <f t="shared" si="342"/>
        <v>0</v>
      </c>
      <c r="X135" s="301">
        <f t="shared" si="343"/>
        <v>0</v>
      </c>
      <c r="Y135" s="301">
        <f t="shared" si="344"/>
        <v>0</v>
      </c>
      <c r="Z135" s="302" t="e">
        <f t="shared" si="345"/>
        <v>#DIV/0!</v>
      </c>
      <c r="AA135" s="122"/>
      <c r="AB135" s="124"/>
      <c r="AC135" s="124"/>
      <c r="AD135" s="124"/>
      <c r="AE135" s="124"/>
      <c r="AF135" s="124"/>
      <c r="AG135" s="124"/>
    </row>
    <row r="136" spans="1:33" ht="30" customHeight="1">
      <c r="A136" s="115" t="s">
        <v>88</v>
      </c>
      <c r="B136" s="116" t="s">
        <v>303</v>
      </c>
      <c r="C136" s="171" t="s">
        <v>304</v>
      </c>
      <c r="D136" s="118" t="s">
        <v>305</v>
      </c>
      <c r="E136" s="210"/>
      <c r="F136" s="211"/>
      <c r="G136" s="121">
        <f t="shared" si="336"/>
        <v>0</v>
      </c>
      <c r="H136" s="210"/>
      <c r="I136" s="211"/>
      <c r="J136" s="121">
        <f t="shared" si="337"/>
        <v>0</v>
      </c>
      <c r="K136" s="119"/>
      <c r="L136" s="120"/>
      <c r="M136" s="121">
        <f t="shared" si="338"/>
        <v>0</v>
      </c>
      <c r="N136" s="119"/>
      <c r="O136" s="120"/>
      <c r="P136" s="121">
        <f t="shared" si="339"/>
        <v>0</v>
      </c>
      <c r="Q136" s="119"/>
      <c r="R136" s="120"/>
      <c r="S136" s="121">
        <f t="shared" si="340"/>
        <v>0</v>
      </c>
      <c r="T136" s="119"/>
      <c r="U136" s="120"/>
      <c r="V136" s="204">
        <f t="shared" si="341"/>
        <v>0</v>
      </c>
      <c r="W136" s="331">
        <f t="shared" si="342"/>
        <v>0</v>
      </c>
      <c r="X136" s="301">
        <f t="shared" si="343"/>
        <v>0</v>
      </c>
      <c r="Y136" s="301">
        <f t="shared" si="344"/>
        <v>0</v>
      </c>
      <c r="Z136" s="302" t="e">
        <f t="shared" si="345"/>
        <v>#DIV/0!</v>
      </c>
      <c r="AA136" s="122"/>
      <c r="AB136" s="124"/>
      <c r="AC136" s="124"/>
      <c r="AD136" s="124"/>
      <c r="AE136" s="124"/>
      <c r="AF136" s="124"/>
      <c r="AG136" s="124"/>
    </row>
    <row r="137" spans="1:33" ht="30" customHeight="1">
      <c r="A137" s="115" t="s">
        <v>88</v>
      </c>
      <c r="B137" s="116" t="s">
        <v>306</v>
      </c>
      <c r="C137" s="171" t="s">
        <v>307</v>
      </c>
      <c r="D137" s="118" t="s">
        <v>305</v>
      </c>
      <c r="E137" s="119"/>
      <c r="F137" s="120"/>
      <c r="G137" s="121">
        <f t="shared" si="336"/>
        <v>0</v>
      </c>
      <c r="H137" s="119"/>
      <c r="I137" s="120"/>
      <c r="J137" s="121">
        <f t="shared" si="337"/>
        <v>0</v>
      </c>
      <c r="K137" s="210"/>
      <c r="L137" s="211"/>
      <c r="M137" s="121">
        <f t="shared" si="338"/>
        <v>0</v>
      </c>
      <c r="N137" s="210"/>
      <c r="O137" s="211"/>
      <c r="P137" s="121">
        <f t="shared" si="339"/>
        <v>0</v>
      </c>
      <c r="Q137" s="210"/>
      <c r="R137" s="211"/>
      <c r="S137" s="121">
        <f t="shared" si="340"/>
        <v>0</v>
      </c>
      <c r="T137" s="210"/>
      <c r="U137" s="211"/>
      <c r="V137" s="204">
        <f t="shared" si="341"/>
        <v>0</v>
      </c>
      <c r="W137" s="331">
        <f t="shared" si="342"/>
        <v>0</v>
      </c>
      <c r="X137" s="301">
        <f t="shared" si="343"/>
        <v>0</v>
      </c>
      <c r="Y137" s="301">
        <f t="shared" si="344"/>
        <v>0</v>
      </c>
      <c r="Z137" s="302" t="e">
        <f t="shared" si="345"/>
        <v>#DIV/0!</v>
      </c>
      <c r="AA137" s="122"/>
      <c r="AB137" s="124"/>
      <c r="AC137" s="124"/>
      <c r="AD137" s="124"/>
      <c r="AE137" s="124"/>
      <c r="AF137" s="124"/>
      <c r="AG137" s="124"/>
    </row>
    <row r="138" spans="1:33" ht="30" customHeight="1">
      <c r="A138" s="115" t="s">
        <v>88</v>
      </c>
      <c r="B138" s="116" t="s">
        <v>308</v>
      </c>
      <c r="C138" s="171" t="s">
        <v>309</v>
      </c>
      <c r="D138" s="118" t="s">
        <v>305</v>
      </c>
      <c r="E138" s="119"/>
      <c r="F138" s="120"/>
      <c r="G138" s="121">
        <f t="shared" si="336"/>
        <v>0</v>
      </c>
      <c r="H138" s="119"/>
      <c r="I138" s="120"/>
      <c r="J138" s="121">
        <f t="shared" si="337"/>
        <v>0</v>
      </c>
      <c r="K138" s="119"/>
      <c r="L138" s="120"/>
      <c r="M138" s="121">
        <f t="shared" si="338"/>
        <v>0</v>
      </c>
      <c r="N138" s="119"/>
      <c r="O138" s="120"/>
      <c r="P138" s="121">
        <f t="shared" si="339"/>
        <v>0</v>
      </c>
      <c r="Q138" s="119"/>
      <c r="R138" s="120"/>
      <c r="S138" s="121">
        <f t="shared" si="340"/>
        <v>0</v>
      </c>
      <c r="T138" s="119"/>
      <c r="U138" s="120"/>
      <c r="V138" s="204">
        <f t="shared" si="341"/>
        <v>0</v>
      </c>
      <c r="W138" s="327">
        <f t="shared" si="342"/>
        <v>0</v>
      </c>
      <c r="X138" s="301">
        <f t="shared" si="343"/>
        <v>0</v>
      </c>
      <c r="Y138" s="301">
        <f t="shared" si="344"/>
        <v>0</v>
      </c>
      <c r="Z138" s="302" t="e">
        <f t="shared" si="345"/>
        <v>#DIV/0!</v>
      </c>
      <c r="AA138" s="122"/>
      <c r="AB138" s="124"/>
      <c r="AC138" s="124"/>
      <c r="AD138" s="124"/>
      <c r="AE138" s="124"/>
      <c r="AF138" s="124"/>
      <c r="AG138" s="124"/>
    </row>
    <row r="139" spans="1:33" ht="30" customHeight="1">
      <c r="A139" s="125" t="s">
        <v>88</v>
      </c>
      <c r="B139" s="145" t="s">
        <v>310</v>
      </c>
      <c r="C139" s="155" t="s">
        <v>311</v>
      </c>
      <c r="D139" s="127"/>
      <c r="E139" s="128"/>
      <c r="F139" s="129">
        <v>0.22</v>
      </c>
      <c r="G139" s="130">
        <f t="shared" si="336"/>
        <v>0</v>
      </c>
      <c r="H139" s="128"/>
      <c r="I139" s="129">
        <v>0.22</v>
      </c>
      <c r="J139" s="130">
        <f t="shared" si="337"/>
        <v>0</v>
      </c>
      <c r="K139" s="128"/>
      <c r="L139" s="129">
        <v>0.22</v>
      </c>
      <c r="M139" s="130">
        <f t="shared" si="338"/>
        <v>0</v>
      </c>
      <c r="N139" s="128"/>
      <c r="O139" s="129">
        <v>0.22</v>
      </c>
      <c r="P139" s="130">
        <f t="shared" si="339"/>
        <v>0</v>
      </c>
      <c r="Q139" s="128"/>
      <c r="R139" s="129">
        <v>0.22</v>
      </c>
      <c r="S139" s="130">
        <f t="shared" si="340"/>
        <v>0</v>
      </c>
      <c r="T139" s="128"/>
      <c r="U139" s="129">
        <v>0.22</v>
      </c>
      <c r="V139" s="207">
        <f t="shared" si="341"/>
        <v>0</v>
      </c>
      <c r="W139" s="328">
        <f t="shared" si="342"/>
        <v>0</v>
      </c>
      <c r="X139" s="329">
        <f t="shared" si="343"/>
        <v>0</v>
      </c>
      <c r="Y139" s="329">
        <f t="shared" si="344"/>
        <v>0</v>
      </c>
      <c r="Z139" s="330" t="e">
        <f t="shared" si="345"/>
        <v>#DIV/0!</v>
      </c>
      <c r="AA139" s="143"/>
      <c r="AB139" s="8"/>
      <c r="AC139" s="8"/>
      <c r="AD139" s="8"/>
      <c r="AE139" s="8"/>
      <c r="AF139" s="8"/>
      <c r="AG139" s="8"/>
    </row>
    <row r="140" spans="1:33" ht="30" customHeight="1">
      <c r="A140" s="156" t="s">
        <v>312</v>
      </c>
      <c r="B140" s="212"/>
      <c r="C140" s="158"/>
      <c r="D140" s="159"/>
      <c r="E140" s="163">
        <f>SUM(E134:E138)</f>
        <v>0</v>
      </c>
      <c r="F140" s="173"/>
      <c r="G140" s="163">
        <f>SUM(G134:G139)</f>
        <v>0</v>
      </c>
      <c r="H140" s="163">
        <f>SUM(H134:H138)</f>
        <v>0</v>
      </c>
      <c r="I140" s="173"/>
      <c r="J140" s="163">
        <f>SUM(J134:J139)</f>
        <v>0</v>
      </c>
      <c r="K140" s="163">
        <f>SUM(K134:K138)</f>
        <v>0</v>
      </c>
      <c r="L140" s="173"/>
      <c r="M140" s="163">
        <f>SUM(M134:M139)</f>
        <v>0</v>
      </c>
      <c r="N140" s="163">
        <f>SUM(N134:N138)</f>
        <v>0</v>
      </c>
      <c r="O140" s="173"/>
      <c r="P140" s="163">
        <f>SUM(P134:P139)</f>
        <v>0</v>
      </c>
      <c r="Q140" s="163">
        <f>SUM(Q134:Q138)</f>
        <v>0</v>
      </c>
      <c r="R140" s="173"/>
      <c r="S140" s="163">
        <f>SUM(S134:S139)</f>
        <v>0</v>
      </c>
      <c r="T140" s="163">
        <f>SUM(T134:T138)</f>
        <v>0</v>
      </c>
      <c r="U140" s="173"/>
      <c r="V140" s="213">
        <f t="shared" ref="V140:X140" si="346">SUM(V134:V139)</f>
        <v>0</v>
      </c>
      <c r="W140" s="309">
        <f t="shared" si="346"/>
        <v>0</v>
      </c>
      <c r="X140" s="322">
        <f t="shared" si="346"/>
        <v>0</v>
      </c>
      <c r="Y140" s="322">
        <f t="shared" si="344"/>
        <v>0</v>
      </c>
      <c r="Z140" s="322" t="e">
        <f t="shared" si="345"/>
        <v>#DIV/0!</v>
      </c>
      <c r="AA140" s="202"/>
      <c r="AB140" s="8"/>
      <c r="AC140" s="8"/>
      <c r="AD140" s="8"/>
      <c r="AE140" s="8"/>
      <c r="AF140" s="8"/>
      <c r="AG140" s="8"/>
    </row>
    <row r="141" spans="1:33" ht="30" customHeight="1">
      <c r="A141" s="166" t="s">
        <v>83</v>
      </c>
      <c r="B141" s="167">
        <v>9</v>
      </c>
      <c r="C141" s="168" t="s">
        <v>313</v>
      </c>
      <c r="D141" s="169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332"/>
      <c r="X141" s="332"/>
      <c r="Y141" s="319"/>
      <c r="Z141" s="332"/>
      <c r="AA141" s="214"/>
      <c r="AB141" s="8"/>
      <c r="AC141" s="8"/>
      <c r="AD141" s="8"/>
      <c r="AE141" s="8"/>
      <c r="AF141" s="8"/>
      <c r="AG141" s="8"/>
    </row>
    <row r="142" spans="1:33" ht="30" customHeight="1">
      <c r="A142" s="215" t="s">
        <v>88</v>
      </c>
      <c r="B142" s="216">
        <v>43839</v>
      </c>
      <c r="C142" s="217" t="s">
        <v>314</v>
      </c>
      <c r="D142" s="218"/>
      <c r="E142" s="219"/>
      <c r="F142" s="220"/>
      <c r="G142" s="221">
        <f t="shared" ref="G142:G147" si="347">E142*F142</f>
        <v>0</v>
      </c>
      <c r="H142" s="219"/>
      <c r="I142" s="220"/>
      <c r="J142" s="221">
        <f t="shared" ref="J142:J147" si="348">H142*I142</f>
        <v>0</v>
      </c>
      <c r="K142" s="222"/>
      <c r="L142" s="220"/>
      <c r="M142" s="221">
        <f t="shared" ref="M142:M147" si="349">K142*L142</f>
        <v>0</v>
      </c>
      <c r="N142" s="222"/>
      <c r="O142" s="220"/>
      <c r="P142" s="221">
        <f t="shared" ref="P142:P147" si="350">N142*O142</f>
        <v>0</v>
      </c>
      <c r="Q142" s="222"/>
      <c r="R142" s="220"/>
      <c r="S142" s="221">
        <f t="shared" ref="S142:S147" si="351">Q142*R142</f>
        <v>0</v>
      </c>
      <c r="T142" s="222"/>
      <c r="U142" s="220"/>
      <c r="V142" s="221">
        <f t="shared" ref="V142:V147" si="352">T142*U142</f>
        <v>0</v>
      </c>
      <c r="W142" s="325">
        <f t="shared" ref="W142:W147" si="353">G142+M142+S142</f>
        <v>0</v>
      </c>
      <c r="X142" s="301">
        <f t="shared" ref="X142:X147" si="354">J142+P142+V142</f>
        <v>0</v>
      </c>
      <c r="Y142" s="301">
        <f t="shared" ref="Y142:Y148" si="355">W142-X142</f>
        <v>0</v>
      </c>
      <c r="Z142" s="302" t="e">
        <f t="shared" ref="Z142:Z148" si="356">Y142/W142</f>
        <v>#DIV/0!</v>
      </c>
      <c r="AA142" s="205"/>
      <c r="AB142" s="123"/>
      <c r="AC142" s="124"/>
      <c r="AD142" s="124"/>
      <c r="AE142" s="124"/>
      <c r="AF142" s="124"/>
      <c r="AG142" s="124"/>
    </row>
    <row r="143" spans="1:33" ht="30" customHeight="1">
      <c r="A143" s="115" t="s">
        <v>88</v>
      </c>
      <c r="B143" s="223">
        <v>43870</v>
      </c>
      <c r="C143" s="171" t="s">
        <v>315</v>
      </c>
      <c r="D143" s="224"/>
      <c r="E143" s="225"/>
      <c r="F143" s="120"/>
      <c r="G143" s="121">
        <f t="shared" si="347"/>
        <v>0</v>
      </c>
      <c r="H143" s="225"/>
      <c r="I143" s="120"/>
      <c r="J143" s="121">
        <f t="shared" si="348"/>
        <v>0</v>
      </c>
      <c r="K143" s="119"/>
      <c r="L143" s="120"/>
      <c r="M143" s="121">
        <f t="shared" si="349"/>
        <v>0</v>
      </c>
      <c r="N143" s="119"/>
      <c r="O143" s="120"/>
      <c r="P143" s="121">
        <f t="shared" si="350"/>
        <v>0</v>
      </c>
      <c r="Q143" s="119"/>
      <c r="R143" s="120"/>
      <c r="S143" s="121">
        <f t="shared" si="351"/>
        <v>0</v>
      </c>
      <c r="T143" s="119"/>
      <c r="U143" s="120"/>
      <c r="V143" s="121">
        <f t="shared" si="352"/>
        <v>0</v>
      </c>
      <c r="W143" s="300">
        <f t="shared" si="353"/>
        <v>0</v>
      </c>
      <c r="X143" s="301">
        <f t="shared" si="354"/>
        <v>0</v>
      </c>
      <c r="Y143" s="301">
        <f t="shared" si="355"/>
        <v>0</v>
      </c>
      <c r="Z143" s="302" t="e">
        <f t="shared" si="356"/>
        <v>#DIV/0!</v>
      </c>
      <c r="AA143" s="122"/>
      <c r="AB143" s="124"/>
      <c r="AC143" s="124"/>
      <c r="AD143" s="124"/>
      <c r="AE143" s="124"/>
      <c r="AF143" s="124"/>
      <c r="AG143" s="124"/>
    </row>
    <row r="144" spans="1:33" ht="30" customHeight="1">
      <c r="A144" s="115" t="s">
        <v>88</v>
      </c>
      <c r="B144" s="223">
        <v>43899</v>
      </c>
      <c r="C144" s="171" t="s">
        <v>316</v>
      </c>
      <c r="D144" s="224"/>
      <c r="E144" s="225"/>
      <c r="F144" s="120"/>
      <c r="G144" s="121">
        <f t="shared" si="347"/>
        <v>0</v>
      </c>
      <c r="H144" s="225"/>
      <c r="I144" s="120"/>
      <c r="J144" s="121">
        <f t="shared" si="348"/>
        <v>0</v>
      </c>
      <c r="K144" s="119"/>
      <c r="L144" s="120"/>
      <c r="M144" s="121">
        <f t="shared" si="349"/>
        <v>0</v>
      </c>
      <c r="N144" s="119"/>
      <c r="O144" s="120"/>
      <c r="P144" s="121">
        <f t="shared" si="350"/>
        <v>0</v>
      </c>
      <c r="Q144" s="119"/>
      <c r="R144" s="120"/>
      <c r="S144" s="121">
        <f t="shared" si="351"/>
        <v>0</v>
      </c>
      <c r="T144" s="119"/>
      <c r="U144" s="120"/>
      <c r="V144" s="121">
        <f t="shared" si="352"/>
        <v>0</v>
      </c>
      <c r="W144" s="300">
        <f t="shared" si="353"/>
        <v>0</v>
      </c>
      <c r="X144" s="301">
        <f t="shared" si="354"/>
        <v>0</v>
      </c>
      <c r="Y144" s="301">
        <f t="shared" si="355"/>
        <v>0</v>
      </c>
      <c r="Z144" s="302" t="e">
        <f t="shared" si="356"/>
        <v>#DIV/0!</v>
      </c>
      <c r="AA144" s="122"/>
      <c r="AB144" s="124"/>
      <c r="AC144" s="124"/>
      <c r="AD144" s="124"/>
      <c r="AE144" s="124"/>
      <c r="AF144" s="124"/>
      <c r="AG144" s="124"/>
    </row>
    <row r="145" spans="1:33" ht="30" customHeight="1">
      <c r="A145" s="115" t="s">
        <v>88</v>
      </c>
      <c r="B145" s="223">
        <v>43930</v>
      </c>
      <c r="C145" s="171" t="s">
        <v>317</v>
      </c>
      <c r="D145" s="224"/>
      <c r="E145" s="225"/>
      <c r="F145" s="120"/>
      <c r="G145" s="121">
        <f t="shared" si="347"/>
        <v>0</v>
      </c>
      <c r="H145" s="225"/>
      <c r="I145" s="120"/>
      <c r="J145" s="121">
        <f t="shared" si="348"/>
        <v>0</v>
      </c>
      <c r="K145" s="119"/>
      <c r="L145" s="120"/>
      <c r="M145" s="121">
        <f t="shared" si="349"/>
        <v>0</v>
      </c>
      <c r="N145" s="119"/>
      <c r="O145" s="120"/>
      <c r="P145" s="121">
        <f t="shared" si="350"/>
        <v>0</v>
      </c>
      <c r="Q145" s="119"/>
      <c r="R145" s="120"/>
      <c r="S145" s="121">
        <f t="shared" si="351"/>
        <v>0</v>
      </c>
      <c r="T145" s="119"/>
      <c r="U145" s="120"/>
      <c r="V145" s="121">
        <f t="shared" si="352"/>
        <v>0</v>
      </c>
      <c r="W145" s="300">
        <f t="shared" si="353"/>
        <v>0</v>
      </c>
      <c r="X145" s="301">
        <f t="shared" si="354"/>
        <v>0</v>
      </c>
      <c r="Y145" s="301">
        <f t="shared" si="355"/>
        <v>0</v>
      </c>
      <c r="Z145" s="302" t="e">
        <f t="shared" si="356"/>
        <v>#DIV/0!</v>
      </c>
      <c r="AA145" s="122"/>
      <c r="AB145" s="124"/>
      <c r="AC145" s="124"/>
      <c r="AD145" s="124"/>
      <c r="AE145" s="124"/>
      <c r="AF145" s="124"/>
      <c r="AG145" s="124"/>
    </row>
    <row r="146" spans="1:33" ht="30" customHeight="1">
      <c r="A146" s="125" t="s">
        <v>88</v>
      </c>
      <c r="B146" s="223">
        <v>43960</v>
      </c>
      <c r="C146" s="154" t="s">
        <v>318</v>
      </c>
      <c r="D146" s="226"/>
      <c r="E146" s="227"/>
      <c r="F146" s="129"/>
      <c r="G146" s="130">
        <f t="shared" si="347"/>
        <v>0</v>
      </c>
      <c r="H146" s="227"/>
      <c r="I146" s="129"/>
      <c r="J146" s="130">
        <f t="shared" si="348"/>
        <v>0</v>
      </c>
      <c r="K146" s="128"/>
      <c r="L146" s="129"/>
      <c r="M146" s="130">
        <f t="shared" si="349"/>
        <v>0</v>
      </c>
      <c r="N146" s="128"/>
      <c r="O146" s="129"/>
      <c r="P146" s="130">
        <f t="shared" si="350"/>
        <v>0</v>
      </c>
      <c r="Q146" s="128"/>
      <c r="R146" s="129"/>
      <c r="S146" s="130">
        <f t="shared" si="351"/>
        <v>0</v>
      </c>
      <c r="T146" s="128"/>
      <c r="U146" s="129"/>
      <c r="V146" s="130">
        <f t="shared" si="352"/>
        <v>0</v>
      </c>
      <c r="W146" s="303">
        <f t="shared" si="353"/>
        <v>0</v>
      </c>
      <c r="X146" s="301">
        <f t="shared" si="354"/>
        <v>0</v>
      </c>
      <c r="Y146" s="301">
        <f t="shared" si="355"/>
        <v>0</v>
      </c>
      <c r="Z146" s="302" t="e">
        <f t="shared" si="356"/>
        <v>#DIV/0!</v>
      </c>
      <c r="AA146" s="131"/>
      <c r="AB146" s="124"/>
      <c r="AC146" s="124"/>
      <c r="AD146" s="124"/>
      <c r="AE146" s="124"/>
      <c r="AF146" s="124"/>
      <c r="AG146" s="124"/>
    </row>
    <row r="147" spans="1:33" ht="30" customHeight="1">
      <c r="A147" s="125" t="s">
        <v>88</v>
      </c>
      <c r="B147" s="223">
        <v>43991</v>
      </c>
      <c r="C147" s="206" t="s">
        <v>319</v>
      </c>
      <c r="D147" s="139"/>
      <c r="E147" s="128"/>
      <c r="F147" s="129">
        <v>0.22</v>
      </c>
      <c r="G147" s="130">
        <f t="shared" si="347"/>
        <v>0</v>
      </c>
      <c r="H147" s="128"/>
      <c r="I147" s="129">
        <v>0.22</v>
      </c>
      <c r="J147" s="130">
        <f t="shared" si="348"/>
        <v>0</v>
      </c>
      <c r="K147" s="128"/>
      <c r="L147" s="129">
        <v>0.22</v>
      </c>
      <c r="M147" s="130">
        <f t="shared" si="349"/>
        <v>0</v>
      </c>
      <c r="N147" s="128"/>
      <c r="O147" s="129">
        <v>0.22</v>
      </c>
      <c r="P147" s="130">
        <f t="shared" si="350"/>
        <v>0</v>
      </c>
      <c r="Q147" s="128"/>
      <c r="R147" s="129">
        <v>0.22</v>
      </c>
      <c r="S147" s="130">
        <f t="shared" si="351"/>
        <v>0</v>
      </c>
      <c r="T147" s="128"/>
      <c r="U147" s="129">
        <v>0.22</v>
      </c>
      <c r="V147" s="130">
        <f t="shared" si="352"/>
        <v>0</v>
      </c>
      <c r="W147" s="303">
        <f t="shared" si="353"/>
        <v>0</v>
      </c>
      <c r="X147" s="306">
        <f t="shared" si="354"/>
        <v>0</v>
      </c>
      <c r="Y147" s="306">
        <f t="shared" si="355"/>
        <v>0</v>
      </c>
      <c r="Z147" s="321" t="e">
        <f t="shared" si="356"/>
        <v>#DIV/0!</v>
      </c>
      <c r="AA147" s="131"/>
      <c r="AB147" s="8"/>
      <c r="AC147" s="8"/>
      <c r="AD147" s="8"/>
      <c r="AE147" s="8"/>
      <c r="AF147" s="8"/>
      <c r="AG147" s="8"/>
    </row>
    <row r="148" spans="1:33" ht="30" customHeight="1">
      <c r="A148" s="156" t="s">
        <v>320</v>
      </c>
      <c r="B148" s="157"/>
      <c r="C148" s="158"/>
      <c r="D148" s="159"/>
      <c r="E148" s="163">
        <f>SUM(E142:E146)</f>
        <v>0</v>
      </c>
      <c r="F148" s="173"/>
      <c r="G148" s="162">
        <f>SUM(G142:G147)</f>
        <v>0</v>
      </c>
      <c r="H148" s="163">
        <f>SUM(H142:H146)</f>
        <v>0</v>
      </c>
      <c r="I148" s="173"/>
      <c r="J148" s="162">
        <f>SUM(J142:J147)</f>
        <v>0</v>
      </c>
      <c r="K148" s="174">
        <f>SUM(K142:K146)</f>
        <v>0</v>
      </c>
      <c r="L148" s="173"/>
      <c r="M148" s="162">
        <f>SUM(M142:M147)</f>
        <v>0</v>
      </c>
      <c r="N148" s="174">
        <f>SUM(N142:N146)</f>
        <v>0</v>
      </c>
      <c r="O148" s="173"/>
      <c r="P148" s="162">
        <f>SUM(P142:P147)</f>
        <v>0</v>
      </c>
      <c r="Q148" s="174">
        <f>SUM(Q142:Q146)</f>
        <v>0</v>
      </c>
      <c r="R148" s="173"/>
      <c r="S148" s="162">
        <f>SUM(S142:S147)</f>
        <v>0</v>
      </c>
      <c r="T148" s="174">
        <f>SUM(T142:T146)</f>
        <v>0</v>
      </c>
      <c r="U148" s="173"/>
      <c r="V148" s="164">
        <f t="shared" ref="V148:X148" si="357">SUM(V142:V147)</f>
        <v>0</v>
      </c>
      <c r="W148" s="309">
        <f t="shared" si="357"/>
        <v>0</v>
      </c>
      <c r="X148" s="322">
        <f t="shared" si="357"/>
        <v>0</v>
      </c>
      <c r="Y148" s="322">
        <f t="shared" si="355"/>
        <v>0</v>
      </c>
      <c r="Z148" s="322" t="e">
        <f t="shared" si="356"/>
        <v>#DIV/0!</v>
      </c>
      <c r="AA148" s="202"/>
      <c r="AB148" s="8"/>
      <c r="AC148" s="8"/>
      <c r="AD148" s="8"/>
      <c r="AE148" s="8"/>
      <c r="AF148" s="8"/>
      <c r="AG148" s="8"/>
    </row>
    <row r="149" spans="1:33" ht="30" customHeight="1">
      <c r="A149" s="166" t="s">
        <v>83</v>
      </c>
      <c r="B149" s="188">
        <v>10</v>
      </c>
      <c r="C149" s="209" t="s">
        <v>321</v>
      </c>
      <c r="D149" s="169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323"/>
      <c r="X149" s="323"/>
      <c r="Y149" s="312"/>
      <c r="Z149" s="323"/>
      <c r="AA149" s="203"/>
      <c r="AB149" s="8"/>
      <c r="AC149" s="8"/>
      <c r="AD149" s="8"/>
      <c r="AE149" s="8"/>
      <c r="AF149" s="8"/>
      <c r="AG149" s="8"/>
    </row>
    <row r="150" spans="1:33" ht="30" customHeight="1">
      <c r="A150" s="115" t="s">
        <v>88</v>
      </c>
      <c r="B150" s="223">
        <v>43840</v>
      </c>
      <c r="C150" s="228" t="s">
        <v>322</v>
      </c>
      <c r="D150" s="218"/>
      <c r="E150" s="229"/>
      <c r="F150" s="151"/>
      <c r="G150" s="152">
        <f t="shared" ref="G150:G154" si="358">E150*F150</f>
        <v>0</v>
      </c>
      <c r="H150" s="229"/>
      <c r="I150" s="151"/>
      <c r="J150" s="152">
        <f t="shared" ref="J150:J154" si="359">H150*I150</f>
        <v>0</v>
      </c>
      <c r="K150" s="150"/>
      <c r="L150" s="151"/>
      <c r="M150" s="152">
        <f t="shared" ref="M150:M154" si="360">K150*L150</f>
        <v>0</v>
      </c>
      <c r="N150" s="150"/>
      <c r="O150" s="151"/>
      <c r="P150" s="152">
        <f t="shared" ref="P150:P154" si="361">N150*O150</f>
        <v>0</v>
      </c>
      <c r="Q150" s="150"/>
      <c r="R150" s="151"/>
      <c r="S150" s="152">
        <f t="shared" ref="S150:S154" si="362">Q150*R150</f>
        <v>0</v>
      </c>
      <c r="T150" s="150"/>
      <c r="U150" s="151"/>
      <c r="V150" s="230">
        <f t="shared" ref="V150:V154" si="363">T150*U150</f>
        <v>0</v>
      </c>
      <c r="W150" s="333">
        <f t="shared" ref="W150:W154" si="364">G150+M150+S150</f>
        <v>0</v>
      </c>
      <c r="X150" s="325">
        <f t="shared" ref="X150:X154" si="365">J150+P150+V150</f>
        <v>0</v>
      </c>
      <c r="Y150" s="325">
        <f t="shared" ref="Y150:Y155" si="366">W150-X150</f>
        <v>0</v>
      </c>
      <c r="Z150" s="326" t="e">
        <f t="shared" ref="Z150:Z155" si="367">Y150/W150</f>
        <v>#DIV/0!</v>
      </c>
      <c r="AA150" s="231"/>
      <c r="AB150" s="124"/>
      <c r="AC150" s="124"/>
      <c r="AD150" s="124"/>
      <c r="AE150" s="124"/>
      <c r="AF150" s="124"/>
      <c r="AG150" s="124"/>
    </row>
    <row r="151" spans="1:33" ht="30" customHeight="1">
      <c r="A151" s="115" t="s">
        <v>88</v>
      </c>
      <c r="B151" s="223">
        <v>43871</v>
      </c>
      <c r="C151" s="228" t="s">
        <v>322</v>
      </c>
      <c r="D151" s="224"/>
      <c r="E151" s="225"/>
      <c r="F151" s="120"/>
      <c r="G151" s="121">
        <f t="shared" si="358"/>
        <v>0</v>
      </c>
      <c r="H151" s="225"/>
      <c r="I151" s="120"/>
      <c r="J151" s="121">
        <f t="shared" si="359"/>
        <v>0</v>
      </c>
      <c r="K151" s="119"/>
      <c r="L151" s="120"/>
      <c r="M151" s="121">
        <f t="shared" si="360"/>
        <v>0</v>
      </c>
      <c r="N151" s="119"/>
      <c r="O151" s="120"/>
      <c r="P151" s="121">
        <f t="shared" si="361"/>
        <v>0</v>
      </c>
      <c r="Q151" s="119"/>
      <c r="R151" s="120"/>
      <c r="S151" s="121">
        <f t="shared" si="362"/>
        <v>0</v>
      </c>
      <c r="T151" s="119"/>
      <c r="U151" s="120"/>
      <c r="V151" s="204">
        <f t="shared" si="363"/>
        <v>0</v>
      </c>
      <c r="W151" s="327">
        <f t="shared" si="364"/>
        <v>0</v>
      </c>
      <c r="X151" s="301">
        <f t="shared" si="365"/>
        <v>0</v>
      </c>
      <c r="Y151" s="301">
        <f t="shared" si="366"/>
        <v>0</v>
      </c>
      <c r="Z151" s="302" t="e">
        <f t="shared" si="367"/>
        <v>#DIV/0!</v>
      </c>
      <c r="AA151" s="122"/>
      <c r="AB151" s="124"/>
      <c r="AC151" s="124"/>
      <c r="AD151" s="124"/>
      <c r="AE151" s="124"/>
      <c r="AF151" s="124"/>
      <c r="AG151" s="124"/>
    </row>
    <row r="152" spans="1:33" ht="30" customHeight="1">
      <c r="A152" s="115" t="s">
        <v>88</v>
      </c>
      <c r="B152" s="223">
        <v>43900</v>
      </c>
      <c r="C152" s="228" t="s">
        <v>322</v>
      </c>
      <c r="D152" s="224"/>
      <c r="E152" s="225"/>
      <c r="F152" s="120"/>
      <c r="G152" s="121">
        <f t="shared" si="358"/>
        <v>0</v>
      </c>
      <c r="H152" s="225"/>
      <c r="I152" s="120"/>
      <c r="J152" s="121">
        <f t="shared" si="359"/>
        <v>0</v>
      </c>
      <c r="K152" s="119"/>
      <c r="L152" s="120"/>
      <c r="M152" s="121">
        <f t="shared" si="360"/>
        <v>0</v>
      </c>
      <c r="N152" s="119"/>
      <c r="O152" s="120"/>
      <c r="P152" s="121">
        <f t="shared" si="361"/>
        <v>0</v>
      </c>
      <c r="Q152" s="119"/>
      <c r="R152" s="120"/>
      <c r="S152" s="121">
        <f t="shared" si="362"/>
        <v>0</v>
      </c>
      <c r="T152" s="119"/>
      <c r="U152" s="120"/>
      <c r="V152" s="204">
        <f t="shared" si="363"/>
        <v>0</v>
      </c>
      <c r="W152" s="327">
        <f t="shared" si="364"/>
        <v>0</v>
      </c>
      <c r="X152" s="301">
        <f t="shared" si="365"/>
        <v>0</v>
      </c>
      <c r="Y152" s="301">
        <f t="shared" si="366"/>
        <v>0</v>
      </c>
      <c r="Z152" s="302" t="e">
        <f t="shared" si="367"/>
        <v>#DIV/0!</v>
      </c>
      <c r="AA152" s="122"/>
      <c r="AB152" s="124"/>
      <c r="AC152" s="124"/>
      <c r="AD152" s="124"/>
      <c r="AE152" s="124"/>
      <c r="AF152" s="124"/>
      <c r="AG152" s="124"/>
    </row>
    <row r="153" spans="1:33" ht="30" customHeight="1">
      <c r="A153" s="125" t="s">
        <v>88</v>
      </c>
      <c r="B153" s="232">
        <v>43931</v>
      </c>
      <c r="C153" s="154" t="s">
        <v>323</v>
      </c>
      <c r="D153" s="226" t="s">
        <v>91</v>
      </c>
      <c r="E153" s="227"/>
      <c r="F153" s="129"/>
      <c r="G153" s="121">
        <f t="shared" si="358"/>
        <v>0</v>
      </c>
      <c r="H153" s="227"/>
      <c r="I153" s="129"/>
      <c r="J153" s="121">
        <f t="shared" si="359"/>
        <v>0</v>
      </c>
      <c r="K153" s="128"/>
      <c r="L153" s="129"/>
      <c r="M153" s="130">
        <f t="shared" si="360"/>
        <v>0</v>
      </c>
      <c r="N153" s="128"/>
      <c r="O153" s="129"/>
      <c r="P153" s="130">
        <f t="shared" si="361"/>
        <v>0</v>
      </c>
      <c r="Q153" s="128"/>
      <c r="R153" s="129"/>
      <c r="S153" s="130">
        <f t="shared" si="362"/>
        <v>0</v>
      </c>
      <c r="T153" s="128"/>
      <c r="U153" s="129"/>
      <c r="V153" s="207">
        <f t="shared" si="363"/>
        <v>0</v>
      </c>
      <c r="W153" s="334">
        <f t="shared" si="364"/>
        <v>0</v>
      </c>
      <c r="X153" s="301">
        <f t="shared" si="365"/>
        <v>0</v>
      </c>
      <c r="Y153" s="301">
        <f t="shared" si="366"/>
        <v>0</v>
      </c>
      <c r="Z153" s="302" t="e">
        <f t="shared" si="367"/>
        <v>#DIV/0!</v>
      </c>
      <c r="AA153" s="198"/>
      <c r="AB153" s="124"/>
      <c r="AC153" s="124"/>
      <c r="AD153" s="124"/>
      <c r="AE153" s="124"/>
      <c r="AF153" s="124"/>
      <c r="AG153" s="124"/>
    </row>
    <row r="154" spans="1:33" ht="30" customHeight="1">
      <c r="A154" s="125" t="s">
        <v>88</v>
      </c>
      <c r="B154" s="233">
        <v>43961</v>
      </c>
      <c r="C154" s="206" t="s">
        <v>324</v>
      </c>
      <c r="D154" s="234"/>
      <c r="E154" s="128"/>
      <c r="F154" s="129">
        <v>0.22</v>
      </c>
      <c r="G154" s="130">
        <f t="shared" si="358"/>
        <v>0</v>
      </c>
      <c r="H154" s="128"/>
      <c r="I154" s="129">
        <v>0.22</v>
      </c>
      <c r="J154" s="130">
        <f t="shared" si="359"/>
        <v>0</v>
      </c>
      <c r="K154" s="128"/>
      <c r="L154" s="129">
        <v>0.22</v>
      </c>
      <c r="M154" s="130">
        <f t="shared" si="360"/>
        <v>0</v>
      </c>
      <c r="N154" s="128"/>
      <c r="O154" s="129">
        <v>0.22</v>
      </c>
      <c r="P154" s="130">
        <f t="shared" si="361"/>
        <v>0</v>
      </c>
      <c r="Q154" s="128"/>
      <c r="R154" s="129">
        <v>0.22</v>
      </c>
      <c r="S154" s="130">
        <f t="shared" si="362"/>
        <v>0</v>
      </c>
      <c r="T154" s="128"/>
      <c r="U154" s="129">
        <v>0.22</v>
      </c>
      <c r="V154" s="207">
        <f t="shared" si="363"/>
        <v>0</v>
      </c>
      <c r="W154" s="328">
        <f t="shared" si="364"/>
        <v>0</v>
      </c>
      <c r="X154" s="329">
        <f t="shared" si="365"/>
        <v>0</v>
      </c>
      <c r="Y154" s="329">
        <f t="shared" si="366"/>
        <v>0</v>
      </c>
      <c r="Z154" s="330" t="e">
        <f t="shared" si="367"/>
        <v>#DIV/0!</v>
      </c>
      <c r="AA154" s="235"/>
      <c r="AB154" s="8"/>
      <c r="AC154" s="8"/>
      <c r="AD154" s="8"/>
      <c r="AE154" s="8"/>
      <c r="AF154" s="8"/>
      <c r="AG154" s="8"/>
    </row>
    <row r="155" spans="1:33" ht="30" customHeight="1">
      <c r="A155" s="156" t="s">
        <v>325</v>
      </c>
      <c r="B155" s="157"/>
      <c r="C155" s="158"/>
      <c r="D155" s="159"/>
      <c r="E155" s="163">
        <f>SUM(E150:E153)</f>
        <v>0</v>
      </c>
      <c r="F155" s="173"/>
      <c r="G155" s="162">
        <f>SUM(G150:G154)</f>
        <v>0</v>
      </c>
      <c r="H155" s="163">
        <f>SUM(H150:H153)</f>
        <v>0</v>
      </c>
      <c r="I155" s="173"/>
      <c r="J155" s="162">
        <f>SUM(J150:J154)</f>
        <v>0</v>
      </c>
      <c r="K155" s="174">
        <f>SUM(K150:K153)</f>
        <v>0</v>
      </c>
      <c r="L155" s="173"/>
      <c r="M155" s="162">
        <f>SUM(M150:M154)</f>
        <v>0</v>
      </c>
      <c r="N155" s="174">
        <f>SUM(N150:N153)</f>
        <v>0</v>
      </c>
      <c r="O155" s="173"/>
      <c r="P155" s="162">
        <f>SUM(P150:P154)</f>
        <v>0</v>
      </c>
      <c r="Q155" s="174">
        <f>SUM(Q150:Q153)</f>
        <v>0</v>
      </c>
      <c r="R155" s="173"/>
      <c r="S155" s="162">
        <f>SUM(S150:S154)</f>
        <v>0</v>
      </c>
      <c r="T155" s="174">
        <f>SUM(T150:T153)</f>
        <v>0</v>
      </c>
      <c r="U155" s="173"/>
      <c r="V155" s="164">
        <f t="shared" ref="V155:X155" si="368">SUM(V150:V154)</f>
        <v>0</v>
      </c>
      <c r="W155" s="309">
        <f t="shared" si="368"/>
        <v>0</v>
      </c>
      <c r="X155" s="322">
        <f t="shared" si="368"/>
        <v>0</v>
      </c>
      <c r="Y155" s="322">
        <f t="shared" si="366"/>
        <v>0</v>
      </c>
      <c r="Z155" s="322" t="e">
        <f t="shared" si="367"/>
        <v>#DIV/0!</v>
      </c>
      <c r="AA155" s="202"/>
      <c r="AB155" s="8"/>
      <c r="AC155" s="8"/>
      <c r="AD155" s="8"/>
      <c r="AE155" s="8"/>
      <c r="AF155" s="8"/>
      <c r="AG155" s="8"/>
    </row>
    <row r="156" spans="1:33" ht="30" customHeight="1">
      <c r="A156" s="166" t="s">
        <v>83</v>
      </c>
      <c r="B156" s="188">
        <v>11</v>
      </c>
      <c r="C156" s="168" t="s">
        <v>326</v>
      </c>
      <c r="D156" s="169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323"/>
      <c r="X156" s="323"/>
      <c r="Y156" s="312"/>
      <c r="Z156" s="323"/>
      <c r="AA156" s="203"/>
      <c r="AB156" s="8"/>
      <c r="AC156" s="8"/>
      <c r="AD156" s="8"/>
      <c r="AE156" s="8"/>
      <c r="AF156" s="8"/>
      <c r="AG156" s="8"/>
    </row>
    <row r="157" spans="1:33" ht="30" customHeight="1">
      <c r="A157" s="236" t="s">
        <v>88</v>
      </c>
      <c r="B157" s="223">
        <v>43841</v>
      </c>
      <c r="C157" s="228" t="s">
        <v>327</v>
      </c>
      <c r="D157" s="149" t="s">
        <v>129</v>
      </c>
      <c r="E157" s="150"/>
      <c r="F157" s="151"/>
      <c r="G157" s="152">
        <f t="shared" ref="G157:G158" si="369">E157*F157</f>
        <v>0</v>
      </c>
      <c r="H157" s="150"/>
      <c r="I157" s="151"/>
      <c r="J157" s="152">
        <f t="shared" ref="J157:J158" si="370">H157*I157</f>
        <v>0</v>
      </c>
      <c r="K157" s="150"/>
      <c r="L157" s="151"/>
      <c r="M157" s="152">
        <f t="shared" ref="M157:M158" si="371">K157*L157</f>
        <v>0</v>
      </c>
      <c r="N157" s="150"/>
      <c r="O157" s="151"/>
      <c r="P157" s="152">
        <f t="shared" ref="P157:P158" si="372">N157*O157</f>
        <v>0</v>
      </c>
      <c r="Q157" s="150"/>
      <c r="R157" s="151"/>
      <c r="S157" s="152">
        <f t="shared" ref="S157:S158" si="373">Q157*R157</f>
        <v>0</v>
      </c>
      <c r="T157" s="150"/>
      <c r="U157" s="151"/>
      <c r="V157" s="230">
        <f t="shared" ref="V157:V158" si="374">T157*U157</f>
        <v>0</v>
      </c>
      <c r="W157" s="333">
        <f t="shared" ref="W157:W158" si="375">G157+M157+S157</f>
        <v>0</v>
      </c>
      <c r="X157" s="325">
        <f t="shared" ref="X157:X158" si="376">J157+P157+V157</f>
        <v>0</v>
      </c>
      <c r="Y157" s="325">
        <f t="shared" ref="Y157:Y159" si="377">W157-X157</f>
        <v>0</v>
      </c>
      <c r="Z157" s="326" t="e">
        <f t="shared" ref="Z157:Z159" si="378">Y157/W157</f>
        <v>#DIV/0!</v>
      </c>
      <c r="AA157" s="231"/>
      <c r="AB157" s="124"/>
      <c r="AC157" s="124"/>
      <c r="AD157" s="124"/>
      <c r="AE157" s="124"/>
      <c r="AF157" s="124"/>
      <c r="AG157" s="124"/>
    </row>
    <row r="158" spans="1:33" ht="30" customHeight="1">
      <c r="A158" s="237" t="s">
        <v>88</v>
      </c>
      <c r="B158" s="223">
        <v>43872</v>
      </c>
      <c r="C158" s="154" t="s">
        <v>327</v>
      </c>
      <c r="D158" s="127" t="s">
        <v>129</v>
      </c>
      <c r="E158" s="128"/>
      <c r="F158" s="129"/>
      <c r="G158" s="121">
        <f t="shared" si="369"/>
        <v>0</v>
      </c>
      <c r="H158" s="128"/>
      <c r="I158" s="129"/>
      <c r="J158" s="121">
        <f t="shared" si="370"/>
        <v>0</v>
      </c>
      <c r="K158" s="128"/>
      <c r="L158" s="129"/>
      <c r="M158" s="130">
        <f t="shared" si="371"/>
        <v>0</v>
      </c>
      <c r="N158" s="128"/>
      <c r="O158" s="129"/>
      <c r="P158" s="130">
        <f t="shared" si="372"/>
        <v>0</v>
      </c>
      <c r="Q158" s="128"/>
      <c r="R158" s="129"/>
      <c r="S158" s="130">
        <f t="shared" si="373"/>
        <v>0</v>
      </c>
      <c r="T158" s="128"/>
      <c r="U158" s="129"/>
      <c r="V158" s="207">
        <f t="shared" si="374"/>
        <v>0</v>
      </c>
      <c r="W158" s="335">
        <f t="shared" si="375"/>
        <v>0</v>
      </c>
      <c r="X158" s="329">
        <f t="shared" si="376"/>
        <v>0</v>
      </c>
      <c r="Y158" s="329">
        <f t="shared" si="377"/>
        <v>0</v>
      </c>
      <c r="Z158" s="330" t="e">
        <f t="shared" si="378"/>
        <v>#DIV/0!</v>
      </c>
      <c r="AA158" s="235"/>
      <c r="AB158" s="123"/>
      <c r="AC158" s="124"/>
      <c r="AD158" s="124"/>
      <c r="AE158" s="124"/>
      <c r="AF158" s="124"/>
      <c r="AG158" s="124"/>
    </row>
    <row r="159" spans="1:33" ht="30" customHeight="1">
      <c r="A159" s="364" t="s">
        <v>328</v>
      </c>
      <c r="B159" s="365"/>
      <c r="C159" s="365"/>
      <c r="D159" s="366"/>
      <c r="E159" s="163">
        <f>SUM(E157:E158)</f>
        <v>0</v>
      </c>
      <c r="F159" s="173"/>
      <c r="G159" s="162">
        <f t="shared" ref="G159:H159" si="379">SUM(G157:G158)</f>
        <v>0</v>
      </c>
      <c r="H159" s="163">
        <f t="shared" si="379"/>
        <v>0</v>
      </c>
      <c r="I159" s="173"/>
      <c r="J159" s="162">
        <f t="shared" ref="J159:K159" si="380">SUM(J157:J158)</f>
        <v>0</v>
      </c>
      <c r="K159" s="174">
        <f t="shared" si="380"/>
        <v>0</v>
      </c>
      <c r="L159" s="173"/>
      <c r="M159" s="162">
        <f t="shared" ref="M159:N159" si="381">SUM(M157:M158)</f>
        <v>0</v>
      </c>
      <c r="N159" s="174">
        <f t="shared" si="381"/>
        <v>0</v>
      </c>
      <c r="O159" s="173"/>
      <c r="P159" s="162">
        <f t="shared" ref="P159:Q159" si="382">SUM(P157:P158)</f>
        <v>0</v>
      </c>
      <c r="Q159" s="174">
        <f t="shared" si="382"/>
        <v>0</v>
      </c>
      <c r="R159" s="173"/>
      <c r="S159" s="162">
        <f t="shared" ref="S159:T159" si="383">SUM(S157:S158)</f>
        <v>0</v>
      </c>
      <c r="T159" s="174">
        <f t="shared" si="383"/>
        <v>0</v>
      </c>
      <c r="U159" s="173"/>
      <c r="V159" s="164">
        <f t="shared" ref="V159:X159" si="384">SUM(V157:V158)</f>
        <v>0</v>
      </c>
      <c r="W159" s="309">
        <f t="shared" si="384"/>
        <v>0</v>
      </c>
      <c r="X159" s="322">
        <f t="shared" si="384"/>
        <v>0</v>
      </c>
      <c r="Y159" s="322">
        <f t="shared" si="377"/>
        <v>0</v>
      </c>
      <c r="Z159" s="322" t="e">
        <f t="shared" si="378"/>
        <v>#DIV/0!</v>
      </c>
      <c r="AA159" s="202"/>
      <c r="AB159" s="8"/>
      <c r="AC159" s="8"/>
      <c r="AD159" s="8"/>
      <c r="AE159" s="8"/>
      <c r="AF159" s="8"/>
      <c r="AG159" s="8"/>
    </row>
    <row r="160" spans="1:33" ht="30" customHeight="1">
      <c r="A160" s="187" t="s">
        <v>83</v>
      </c>
      <c r="B160" s="188">
        <v>12</v>
      </c>
      <c r="C160" s="189" t="s">
        <v>329</v>
      </c>
      <c r="D160" s="238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323"/>
      <c r="X160" s="323"/>
      <c r="Y160" s="312"/>
      <c r="Z160" s="323"/>
      <c r="AA160" s="203"/>
      <c r="AB160" s="8"/>
      <c r="AC160" s="8"/>
      <c r="AD160" s="8"/>
      <c r="AE160" s="8"/>
      <c r="AF160" s="8"/>
      <c r="AG160" s="8"/>
    </row>
    <row r="161" spans="1:33" ht="30" customHeight="1">
      <c r="A161" s="147" t="s">
        <v>88</v>
      </c>
      <c r="B161" s="239">
        <v>43842</v>
      </c>
      <c r="C161" s="240" t="s">
        <v>330</v>
      </c>
      <c r="D161" s="218" t="s">
        <v>331</v>
      </c>
      <c r="E161" s="229"/>
      <c r="F161" s="151"/>
      <c r="G161" s="152">
        <f t="shared" ref="G161:G164" si="385">E161*F161</f>
        <v>0</v>
      </c>
      <c r="H161" s="229"/>
      <c r="I161" s="151"/>
      <c r="J161" s="152">
        <f t="shared" ref="J161:J164" si="386">H161*I161</f>
        <v>0</v>
      </c>
      <c r="K161" s="150"/>
      <c r="L161" s="151"/>
      <c r="M161" s="152">
        <f t="shared" ref="M161:M164" si="387">K161*L161</f>
        <v>0</v>
      </c>
      <c r="N161" s="150"/>
      <c r="O161" s="151"/>
      <c r="P161" s="152">
        <f t="shared" ref="P161:P164" si="388">N161*O161</f>
        <v>0</v>
      </c>
      <c r="Q161" s="150"/>
      <c r="R161" s="151"/>
      <c r="S161" s="152">
        <f t="shared" ref="S161:S164" si="389">Q161*R161</f>
        <v>0</v>
      </c>
      <c r="T161" s="150"/>
      <c r="U161" s="151"/>
      <c r="V161" s="230">
        <f t="shared" ref="V161:V164" si="390">T161*U161</f>
        <v>0</v>
      </c>
      <c r="W161" s="333">
        <f t="shared" ref="W161:W164" si="391">G161+M161+S161</f>
        <v>0</v>
      </c>
      <c r="X161" s="325">
        <f t="shared" ref="X161:X164" si="392">J161+P161+V161</f>
        <v>0</v>
      </c>
      <c r="Y161" s="325">
        <f t="shared" ref="Y161:Y165" si="393">W161-X161</f>
        <v>0</v>
      </c>
      <c r="Z161" s="326" t="e">
        <f t="shared" ref="Z161:Z165" si="394">Y161/W161</f>
        <v>#DIV/0!</v>
      </c>
      <c r="AA161" s="241"/>
      <c r="AB161" s="123"/>
      <c r="AC161" s="124"/>
      <c r="AD161" s="124"/>
      <c r="AE161" s="124"/>
      <c r="AF161" s="124"/>
      <c r="AG161" s="124"/>
    </row>
    <row r="162" spans="1:33" ht="30" customHeight="1">
      <c r="A162" s="115" t="s">
        <v>88</v>
      </c>
      <c r="B162" s="223">
        <v>43873</v>
      </c>
      <c r="C162" s="171" t="s">
        <v>332</v>
      </c>
      <c r="D162" s="224" t="s">
        <v>300</v>
      </c>
      <c r="E162" s="225"/>
      <c r="F162" s="120"/>
      <c r="G162" s="121">
        <f t="shared" si="385"/>
        <v>0</v>
      </c>
      <c r="H162" s="225"/>
      <c r="I162" s="120"/>
      <c r="J162" s="121">
        <f t="shared" si="386"/>
        <v>0</v>
      </c>
      <c r="K162" s="119"/>
      <c r="L162" s="120"/>
      <c r="M162" s="121">
        <f t="shared" si="387"/>
        <v>0</v>
      </c>
      <c r="N162" s="119"/>
      <c r="O162" s="120"/>
      <c r="P162" s="121">
        <f t="shared" si="388"/>
        <v>0</v>
      </c>
      <c r="Q162" s="119"/>
      <c r="R162" s="120"/>
      <c r="S162" s="121">
        <f t="shared" si="389"/>
        <v>0</v>
      </c>
      <c r="T162" s="119"/>
      <c r="U162" s="120"/>
      <c r="V162" s="204">
        <f t="shared" si="390"/>
        <v>0</v>
      </c>
      <c r="W162" s="336">
        <f t="shared" si="391"/>
        <v>0</v>
      </c>
      <c r="X162" s="301">
        <f t="shared" si="392"/>
        <v>0</v>
      </c>
      <c r="Y162" s="301">
        <f t="shared" si="393"/>
        <v>0</v>
      </c>
      <c r="Z162" s="302" t="e">
        <f t="shared" si="394"/>
        <v>#DIV/0!</v>
      </c>
      <c r="AA162" s="242"/>
      <c r="AB162" s="124"/>
      <c r="AC162" s="124"/>
      <c r="AD162" s="124"/>
      <c r="AE162" s="124"/>
      <c r="AF162" s="124"/>
      <c r="AG162" s="124"/>
    </row>
    <row r="163" spans="1:33" ht="30" customHeight="1">
      <c r="A163" s="125" t="s">
        <v>88</v>
      </c>
      <c r="B163" s="232">
        <v>43902</v>
      </c>
      <c r="C163" s="154" t="s">
        <v>333</v>
      </c>
      <c r="D163" s="226" t="s">
        <v>300</v>
      </c>
      <c r="E163" s="227"/>
      <c r="F163" s="129"/>
      <c r="G163" s="130">
        <f t="shared" si="385"/>
        <v>0</v>
      </c>
      <c r="H163" s="227"/>
      <c r="I163" s="129"/>
      <c r="J163" s="130">
        <f t="shared" si="386"/>
        <v>0</v>
      </c>
      <c r="K163" s="128"/>
      <c r="L163" s="129"/>
      <c r="M163" s="130">
        <f t="shared" si="387"/>
        <v>0</v>
      </c>
      <c r="N163" s="128"/>
      <c r="O163" s="129"/>
      <c r="P163" s="130">
        <f t="shared" si="388"/>
        <v>0</v>
      </c>
      <c r="Q163" s="128"/>
      <c r="R163" s="129"/>
      <c r="S163" s="130">
        <f t="shared" si="389"/>
        <v>0</v>
      </c>
      <c r="T163" s="128"/>
      <c r="U163" s="129"/>
      <c r="V163" s="207">
        <f t="shared" si="390"/>
        <v>0</v>
      </c>
      <c r="W163" s="334">
        <f t="shared" si="391"/>
        <v>0</v>
      </c>
      <c r="X163" s="301">
        <f t="shared" si="392"/>
        <v>0</v>
      </c>
      <c r="Y163" s="301">
        <f t="shared" si="393"/>
        <v>0</v>
      </c>
      <c r="Z163" s="302" t="e">
        <f t="shared" si="394"/>
        <v>#DIV/0!</v>
      </c>
      <c r="AA163" s="243"/>
      <c r="AB163" s="124"/>
      <c r="AC163" s="124"/>
      <c r="AD163" s="124"/>
      <c r="AE163" s="124"/>
      <c r="AF163" s="124"/>
      <c r="AG163" s="124"/>
    </row>
    <row r="164" spans="1:33" ht="30" customHeight="1">
      <c r="A164" s="125" t="s">
        <v>88</v>
      </c>
      <c r="B164" s="232">
        <v>43933</v>
      </c>
      <c r="C164" s="206" t="s">
        <v>334</v>
      </c>
      <c r="D164" s="234"/>
      <c r="E164" s="227"/>
      <c r="F164" s="129">
        <v>0.22</v>
      </c>
      <c r="G164" s="130">
        <f t="shared" si="385"/>
        <v>0</v>
      </c>
      <c r="H164" s="227"/>
      <c r="I164" s="129">
        <v>0.22</v>
      </c>
      <c r="J164" s="130">
        <f t="shared" si="386"/>
        <v>0</v>
      </c>
      <c r="K164" s="128"/>
      <c r="L164" s="129">
        <v>0.22</v>
      </c>
      <c r="M164" s="130">
        <f t="shared" si="387"/>
        <v>0</v>
      </c>
      <c r="N164" s="128"/>
      <c r="O164" s="129">
        <v>0.22</v>
      </c>
      <c r="P164" s="130">
        <f t="shared" si="388"/>
        <v>0</v>
      </c>
      <c r="Q164" s="128"/>
      <c r="R164" s="129">
        <v>0.22</v>
      </c>
      <c r="S164" s="130">
        <f t="shared" si="389"/>
        <v>0</v>
      </c>
      <c r="T164" s="128"/>
      <c r="U164" s="129">
        <v>0.22</v>
      </c>
      <c r="V164" s="207">
        <f t="shared" si="390"/>
        <v>0</v>
      </c>
      <c r="W164" s="328">
        <f t="shared" si="391"/>
        <v>0</v>
      </c>
      <c r="X164" s="329">
        <f t="shared" si="392"/>
        <v>0</v>
      </c>
      <c r="Y164" s="329">
        <f t="shared" si="393"/>
        <v>0</v>
      </c>
      <c r="Z164" s="330" t="e">
        <f t="shared" si="394"/>
        <v>#DIV/0!</v>
      </c>
      <c r="AA164" s="143"/>
      <c r="AB164" s="8"/>
      <c r="AC164" s="8"/>
      <c r="AD164" s="8"/>
      <c r="AE164" s="8"/>
      <c r="AF164" s="8"/>
      <c r="AG164" s="8"/>
    </row>
    <row r="165" spans="1:33" ht="30" customHeight="1">
      <c r="A165" s="156" t="s">
        <v>335</v>
      </c>
      <c r="B165" s="157"/>
      <c r="C165" s="158"/>
      <c r="D165" s="244"/>
      <c r="E165" s="163">
        <f>SUM(E161:E163)</f>
        <v>0</v>
      </c>
      <c r="F165" s="173"/>
      <c r="G165" s="162">
        <f>SUM(G161:G164)</f>
        <v>0</v>
      </c>
      <c r="H165" s="163">
        <f>SUM(H161:H163)</f>
        <v>0</v>
      </c>
      <c r="I165" s="173"/>
      <c r="J165" s="162">
        <f>SUM(J161:J164)</f>
        <v>0</v>
      </c>
      <c r="K165" s="174">
        <f>SUM(K161:K163)</f>
        <v>0</v>
      </c>
      <c r="L165" s="173"/>
      <c r="M165" s="162">
        <f>SUM(M161:M164)</f>
        <v>0</v>
      </c>
      <c r="N165" s="174">
        <f>SUM(N161:N163)</f>
        <v>0</v>
      </c>
      <c r="O165" s="173"/>
      <c r="P165" s="162">
        <f>SUM(P161:P164)</f>
        <v>0</v>
      </c>
      <c r="Q165" s="174">
        <f>SUM(Q161:Q163)</f>
        <v>0</v>
      </c>
      <c r="R165" s="173"/>
      <c r="S165" s="162">
        <f>SUM(S161:S164)</f>
        <v>0</v>
      </c>
      <c r="T165" s="174">
        <f>SUM(T161:T163)</f>
        <v>0</v>
      </c>
      <c r="U165" s="173"/>
      <c r="V165" s="164">
        <f t="shared" ref="V165:X165" si="395">SUM(V161:V164)</f>
        <v>0</v>
      </c>
      <c r="W165" s="309">
        <f t="shared" si="395"/>
        <v>0</v>
      </c>
      <c r="X165" s="322">
        <f t="shared" si="395"/>
        <v>0</v>
      </c>
      <c r="Y165" s="322">
        <f t="shared" si="393"/>
        <v>0</v>
      </c>
      <c r="Z165" s="322" t="e">
        <f t="shared" si="394"/>
        <v>#DIV/0!</v>
      </c>
      <c r="AA165" s="202"/>
      <c r="AB165" s="8"/>
      <c r="AC165" s="8"/>
      <c r="AD165" s="8"/>
      <c r="AE165" s="8"/>
      <c r="AF165" s="8"/>
      <c r="AG165" s="8"/>
    </row>
    <row r="166" spans="1:33" ht="30" customHeight="1">
      <c r="A166" s="187" t="s">
        <v>83</v>
      </c>
      <c r="B166" s="245">
        <v>13</v>
      </c>
      <c r="C166" s="189" t="s">
        <v>336</v>
      </c>
      <c r="D166" s="102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323"/>
      <c r="X166" s="323"/>
      <c r="Y166" s="312"/>
      <c r="Z166" s="323"/>
      <c r="AA166" s="203"/>
      <c r="AB166" s="7"/>
      <c r="AC166" s="8"/>
      <c r="AD166" s="8"/>
      <c r="AE166" s="8"/>
      <c r="AF166" s="8"/>
      <c r="AG166" s="8"/>
    </row>
    <row r="167" spans="1:33" ht="30" customHeight="1">
      <c r="A167" s="106" t="s">
        <v>85</v>
      </c>
      <c r="B167" s="146" t="s">
        <v>337</v>
      </c>
      <c r="C167" s="246" t="s">
        <v>338</v>
      </c>
      <c r="D167" s="133"/>
      <c r="E167" s="134">
        <f>SUM(E168:E170)</f>
        <v>0</v>
      </c>
      <c r="F167" s="135"/>
      <c r="G167" s="136">
        <f>SUM(G168:G171)</f>
        <v>0</v>
      </c>
      <c r="H167" s="134">
        <f>SUM(H168:H170)</f>
        <v>0</v>
      </c>
      <c r="I167" s="135"/>
      <c r="J167" s="136">
        <f>SUM(J168:J171)</f>
        <v>0</v>
      </c>
      <c r="K167" s="134">
        <f>SUM(K168:K170)</f>
        <v>1</v>
      </c>
      <c r="L167" s="135"/>
      <c r="M167" s="136">
        <f>SUM(M168:M171)</f>
        <v>49809</v>
      </c>
      <c r="N167" s="134">
        <f>SUM(N168:N170)</f>
        <v>1</v>
      </c>
      <c r="O167" s="135"/>
      <c r="P167" s="136">
        <f>SUM(P168:P171)</f>
        <v>49809</v>
      </c>
      <c r="Q167" s="134">
        <f>SUM(Q168:Q170)</f>
        <v>0</v>
      </c>
      <c r="R167" s="135"/>
      <c r="S167" s="136">
        <f>SUM(S168:S171)</f>
        <v>0</v>
      </c>
      <c r="T167" s="134">
        <f>SUM(T168:T170)</f>
        <v>0</v>
      </c>
      <c r="U167" s="135"/>
      <c r="V167" s="247">
        <f t="shared" ref="V167:X167" si="396">SUM(V168:V171)</f>
        <v>0</v>
      </c>
      <c r="W167" s="337">
        <f t="shared" si="396"/>
        <v>49809</v>
      </c>
      <c r="X167" s="304">
        <f t="shared" si="396"/>
        <v>49809</v>
      </c>
      <c r="Y167" s="304">
        <f t="shared" ref="Y167:Y190" si="397">W167-X167</f>
        <v>0</v>
      </c>
      <c r="Z167" s="304">
        <f t="shared" ref="Z167:Z191" si="398">Y167/W167</f>
        <v>0</v>
      </c>
      <c r="AA167" s="137"/>
      <c r="AB167" s="114"/>
      <c r="AC167" s="114"/>
      <c r="AD167" s="114"/>
      <c r="AE167" s="114"/>
      <c r="AF167" s="114"/>
      <c r="AG167" s="114"/>
    </row>
    <row r="168" spans="1:33" ht="30" customHeight="1">
      <c r="A168" s="115" t="s">
        <v>88</v>
      </c>
      <c r="B168" s="116" t="s">
        <v>339</v>
      </c>
      <c r="C168" s="248" t="s">
        <v>340</v>
      </c>
      <c r="D168" s="118" t="s">
        <v>179</v>
      </c>
      <c r="E168" s="119"/>
      <c r="F168" s="120"/>
      <c r="G168" s="121">
        <f t="shared" ref="G168:G171" si="399">E168*F168</f>
        <v>0</v>
      </c>
      <c r="H168" s="119"/>
      <c r="I168" s="120"/>
      <c r="J168" s="121">
        <f t="shared" ref="J168:J171" si="400">H168*I168</f>
        <v>0</v>
      </c>
      <c r="K168" s="119"/>
      <c r="L168" s="120"/>
      <c r="M168" s="121">
        <f t="shared" ref="M168:M171" si="401">K168*L168</f>
        <v>0</v>
      </c>
      <c r="N168" s="119"/>
      <c r="O168" s="120"/>
      <c r="P168" s="121">
        <f t="shared" ref="P168:P171" si="402">N168*O168</f>
        <v>0</v>
      </c>
      <c r="Q168" s="119"/>
      <c r="R168" s="120"/>
      <c r="S168" s="121">
        <f t="shared" ref="S168:S171" si="403">Q168*R168</f>
        <v>0</v>
      </c>
      <c r="T168" s="119"/>
      <c r="U168" s="120"/>
      <c r="V168" s="204">
        <f t="shared" ref="V168:V171" si="404">T168*U168</f>
        <v>0</v>
      </c>
      <c r="W168" s="327">
        <f t="shared" ref="W168:W171" si="405">G168+M168+S168</f>
        <v>0</v>
      </c>
      <c r="X168" s="301">
        <f t="shared" ref="X168:X171" si="406">J168+P168+V168</f>
        <v>0</v>
      </c>
      <c r="Y168" s="301">
        <f t="shared" si="397"/>
        <v>0</v>
      </c>
      <c r="Z168" s="302" t="e">
        <f t="shared" si="398"/>
        <v>#DIV/0!</v>
      </c>
      <c r="AA168" s="122"/>
      <c r="AB168" s="124"/>
      <c r="AC168" s="124"/>
      <c r="AD168" s="124"/>
      <c r="AE168" s="124"/>
      <c r="AF168" s="124"/>
      <c r="AG168" s="124"/>
    </row>
    <row r="169" spans="1:33" ht="30" customHeight="1">
      <c r="A169" s="115" t="s">
        <v>88</v>
      </c>
      <c r="B169" s="116" t="s">
        <v>341</v>
      </c>
      <c r="C169" s="249" t="s">
        <v>342</v>
      </c>
      <c r="D169" s="118" t="s">
        <v>179</v>
      </c>
      <c r="E169" s="119"/>
      <c r="F169" s="120"/>
      <c r="G169" s="121">
        <f t="shared" si="399"/>
        <v>0</v>
      </c>
      <c r="H169" s="119"/>
      <c r="I169" s="120"/>
      <c r="J169" s="121">
        <f t="shared" si="400"/>
        <v>0</v>
      </c>
      <c r="K169" s="119"/>
      <c r="L169" s="120"/>
      <c r="M169" s="121">
        <f t="shared" si="401"/>
        <v>0</v>
      </c>
      <c r="N169" s="119"/>
      <c r="O169" s="120"/>
      <c r="P169" s="121">
        <f t="shared" si="402"/>
        <v>0</v>
      </c>
      <c r="Q169" s="119"/>
      <c r="R169" s="120"/>
      <c r="S169" s="121">
        <f t="shared" si="403"/>
        <v>0</v>
      </c>
      <c r="T169" s="119"/>
      <c r="U169" s="120"/>
      <c r="V169" s="204">
        <f t="shared" si="404"/>
        <v>0</v>
      </c>
      <c r="W169" s="327">
        <f t="shared" si="405"/>
        <v>0</v>
      </c>
      <c r="X169" s="301">
        <f t="shared" si="406"/>
        <v>0</v>
      </c>
      <c r="Y169" s="301">
        <f t="shared" si="397"/>
        <v>0</v>
      </c>
      <c r="Z169" s="302" t="e">
        <f t="shared" si="398"/>
        <v>#DIV/0!</v>
      </c>
      <c r="AA169" s="122"/>
      <c r="AB169" s="124"/>
      <c r="AC169" s="124"/>
      <c r="AD169" s="124"/>
      <c r="AE169" s="124"/>
      <c r="AF169" s="124"/>
      <c r="AG169" s="124"/>
    </row>
    <row r="170" spans="1:33" ht="30" customHeight="1">
      <c r="A170" s="115" t="s">
        <v>88</v>
      </c>
      <c r="B170" s="116" t="s">
        <v>343</v>
      </c>
      <c r="C170" s="249" t="s">
        <v>344</v>
      </c>
      <c r="D170" s="118" t="s">
        <v>179</v>
      </c>
      <c r="E170" s="119"/>
      <c r="F170" s="120"/>
      <c r="G170" s="121">
        <f t="shared" si="399"/>
        <v>0</v>
      </c>
      <c r="H170" s="119"/>
      <c r="I170" s="120"/>
      <c r="J170" s="121">
        <f t="shared" si="400"/>
        <v>0</v>
      </c>
      <c r="K170" s="128">
        <v>1</v>
      </c>
      <c r="L170" s="129">
        <v>49809</v>
      </c>
      <c r="M170" s="121">
        <f t="shared" si="401"/>
        <v>49809</v>
      </c>
      <c r="N170" s="128">
        <v>1</v>
      </c>
      <c r="O170" s="129">
        <v>49809</v>
      </c>
      <c r="P170" s="121">
        <f t="shared" si="402"/>
        <v>49809</v>
      </c>
      <c r="Q170" s="119"/>
      <c r="R170" s="120"/>
      <c r="S170" s="121">
        <f t="shared" si="403"/>
        <v>0</v>
      </c>
      <c r="T170" s="119"/>
      <c r="U170" s="120"/>
      <c r="V170" s="204">
        <f t="shared" si="404"/>
        <v>0</v>
      </c>
      <c r="W170" s="327">
        <f t="shared" si="405"/>
        <v>49809</v>
      </c>
      <c r="X170" s="301">
        <f t="shared" si="406"/>
        <v>49809</v>
      </c>
      <c r="Y170" s="301">
        <f t="shared" si="397"/>
        <v>0</v>
      </c>
      <c r="Z170" s="302">
        <f t="shared" si="398"/>
        <v>0</v>
      </c>
      <c r="AA170" s="122" t="s">
        <v>92</v>
      </c>
      <c r="AB170" s="124"/>
      <c r="AC170" s="124"/>
      <c r="AD170" s="124"/>
      <c r="AE170" s="124"/>
      <c r="AF170" s="124"/>
      <c r="AG170" s="124"/>
    </row>
    <row r="171" spans="1:33" ht="30" customHeight="1">
      <c r="A171" s="138" t="s">
        <v>88</v>
      </c>
      <c r="B171" s="145" t="s">
        <v>345</v>
      </c>
      <c r="C171" s="249" t="s">
        <v>346</v>
      </c>
      <c r="D171" s="139"/>
      <c r="E171" s="140"/>
      <c r="F171" s="141">
        <v>0.22</v>
      </c>
      <c r="G171" s="142">
        <f t="shared" si="399"/>
        <v>0</v>
      </c>
      <c r="H171" s="140"/>
      <c r="I171" s="141">
        <v>0.22</v>
      </c>
      <c r="J171" s="142">
        <f t="shared" si="400"/>
        <v>0</v>
      </c>
      <c r="K171" s="140"/>
      <c r="L171" s="141">
        <v>0.22</v>
      </c>
      <c r="M171" s="142">
        <f t="shared" si="401"/>
        <v>0</v>
      </c>
      <c r="N171" s="140"/>
      <c r="O171" s="141">
        <v>0.22</v>
      </c>
      <c r="P171" s="142">
        <f t="shared" si="402"/>
        <v>0</v>
      </c>
      <c r="Q171" s="140"/>
      <c r="R171" s="141">
        <v>0.22</v>
      </c>
      <c r="S171" s="142">
        <f t="shared" si="403"/>
        <v>0</v>
      </c>
      <c r="T171" s="140"/>
      <c r="U171" s="141">
        <v>0.22</v>
      </c>
      <c r="V171" s="250">
        <f t="shared" si="404"/>
        <v>0</v>
      </c>
      <c r="W171" s="328">
        <f t="shared" si="405"/>
        <v>0</v>
      </c>
      <c r="X171" s="329">
        <f t="shared" si="406"/>
        <v>0</v>
      </c>
      <c r="Y171" s="329">
        <f t="shared" si="397"/>
        <v>0</v>
      </c>
      <c r="Z171" s="330" t="e">
        <f t="shared" si="398"/>
        <v>#DIV/0!</v>
      </c>
      <c r="AA171" s="143"/>
      <c r="AB171" s="124"/>
      <c r="AC171" s="124"/>
      <c r="AD171" s="124"/>
      <c r="AE171" s="124"/>
      <c r="AF171" s="124"/>
      <c r="AG171" s="124"/>
    </row>
    <row r="172" spans="1:33" ht="30" customHeight="1">
      <c r="A172" s="251" t="s">
        <v>85</v>
      </c>
      <c r="B172" s="252" t="s">
        <v>347</v>
      </c>
      <c r="C172" s="201" t="s">
        <v>348</v>
      </c>
      <c r="D172" s="109"/>
      <c r="E172" s="110">
        <f>SUM(E173:E175)</f>
        <v>0</v>
      </c>
      <c r="F172" s="111"/>
      <c r="G172" s="112">
        <f>SUM(G173:G176)</f>
        <v>0</v>
      </c>
      <c r="H172" s="110">
        <f>SUM(H173:H175)</f>
        <v>0</v>
      </c>
      <c r="I172" s="111"/>
      <c r="J172" s="112">
        <f>SUM(J173:J176)</f>
        <v>0</v>
      </c>
      <c r="K172" s="110">
        <f>SUM(K173:K175)</f>
        <v>0</v>
      </c>
      <c r="L172" s="111"/>
      <c r="M172" s="112">
        <f>SUM(M173:M176)</f>
        <v>0</v>
      </c>
      <c r="N172" s="110">
        <f>SUM(N173:N175)</f>
        <v>0</v>
      </c>
      <c r="O172" s="111"/>
      <c r="P172" s="112">
        <f>SUM(P173:P176)</f>
        <v>0</v>
      </c>
      <c r="Q172" s="110">
        <f>SUM(Q173:Q175)</f>
        <v>0</v>
      </c>
      <c r="R172" s="111"/>
      <c r="S172" s="112">
        <f>SUM(S173:S176)</f>
        <v>0</v>
      </c>
      <c r="T172" s="110">
        <f>SUM(T173:T175)</f>
        <v>0</v>
      </c>
      <c r="U172" s="111"/>
      <c r="V172" s="112">
        <f t="shared" ref="V172:X172" si="407">SUM(V173:V176)</f>
        <v>0</v>
      </c>
      <c r="W172" s="297">
        <f t="shared" si="407"/>
        <v>0</v>
      </c>
      <c r="X172" s="297">
        <f t="shared" si="407"/>
        <v>0</v>
      </c>
      <c r="Y172" s="297">
        <f t="shared" si="397"/>
        <v>0</v>
      </c>
      <c r="Z172" s="297" t="e">
        <f t="shared" si="398"/>
        <v>#DIV/0!</v>
      </c>
      <c r="AA172" s="112"/>
      <c r="AB172" s="114"/>
      <c r="AC172" s="114"/>
      <c r="AD172" s="114"/>
      <c r="AE172" s="114"/>
      <c r="AF172" s="114"/>
      <c r="AG172" s="114"/>
    </row>
    <row r="173" spans="1:33" ht="30" customHeight="1">
      <c r="A173" s="115" t="s">
        <v>88</v>
      </c>
      <c r="B173" s="116" t="s">
        <v>349</v>
      </c>
      <c r="C173" s="171" t="s">
        <v>350</v>
      </c>
      <c r="D173" s="118"/>
      <c r="E173" s="119"/>
      <c r="F173" s="120"/>
      <c r="G173" s="121">
        <f t="shared" ref="G173:G176" si="408">E173*F173</f>
        <v>0</v>
      </c>
      <c r="H173" s="119"/>
      <c r="I173" s="120"/>
      <c r="J173" s="121">
        <f t="shared" ref="J173:J176" si="409">H173*I173</f>
        <v>0</v>
      </c>
      <c r="K173" s="119"/>
      <c r="L173" s="120"/>
      <c r="M173" s="121">
        <f t="shared" ref="M173:M176" si="410">K173*L173</f>
        <v>0</v>
      </c>
      <c r="N173" s="119"/>
      <c r="O173" s="120"/>
      <c r="P173" s="121">
        <f t="shared" ref="P173:P176" si="411">N173*O173</f>
        <v>0</v>
      </c>
      <c r="Q173" s="119"/>
      <c r="R173" s="120"/>
      <c r="S173" s="121">
        <f t="shared" ref="S173:S176" si="412">Q173*R173</f>
        <v>0</v>
      </c>
      <c r="T173" s="119"/>
      <c r="U173" s="120"/>
      <c r="V173" s="121">
        <f t="shared" ref="V173:V176" si="413">T173*U173</f>
        <v>0</v>
      </c>
      <c r="W173" s="300">
        <f t="shared" ref="W173:W176" si="414">G173+M173+S173</f>
        <v>0</v>
      </c>
      <c r="X173" s="301">
        <f t="shared" ref="X173:X176" si="415">J173+P173+V173</f>
        <v>0</v>
      </c>
      <c r="Y173" s="301">
        <f t="shared" si="397"/>
        <v>0</v>
      </c>
      <c r="Z173" s="302" t="e">
        <f t="shared" si="398"/>
        <v>#DIV/0!</v>
      </c>
      <c r="AA173" s="122"/>
      <c r="AB173" s="124"/>
      <c r="AC173" s="124"/>
      <c r="AD173" s="124"/>
      <c r="AE173" s="124"/>
      <c r="AF173" s="124"/>
      <c r="AG173" s="124"/>
    </row>
    <row r="174" spans="1:33" ht="30" customHeight="1">
      <c r="A174" s="115" t="s">
        <v>88</v>
      </c>
      <c r="B174" s="116" t="s">
        <v>351</v>
      </c>
      <c r="C174" s="171" t="s">
        <v>350</v>
      </c>
      <c r="D174" s="118"/>
      <c r="E174" s="119"/>
      <c r="F174" s="120"/>
      <c r="G174" s="121">
        <f t="shared" si="408"/>
        <v>0</v>
      </c>
      <c r="H174" s="119"/>
      <c r="I174" s="120"/>
      <c r="J174" s="121">
        <f t="shared" si="409"/>
        <v>0</v>
      </c>
      <c r="K174" s="119"/>
      <c r="L174" s="120"/>
      <c r="M174" s="121">
        <f t="shared" si="410"/>
        <v>0</v>
      </c>
      <c r="N174" s="119"/>
      <c r="O174" s="120"/>
      <c r="P174" s="121">
        <f t="shared" si="411"/>
        <v>0</v>
      </c>
      <c r="Q174" s="119"/>
      <c r="R174" s="120"/>
      <c r="S174" s="121">
        <f t="shared" si="412"/>
        <v>0</v>
      </c>
      <c r="T174" s="119"/>
      <c r="U174" s="120"/>
      <c r="V174" s="121">
        <f t="shared" si="413"/>
        <v>0</v>
      </c>
      <c r="W174" s="300">
        <f t="shared" si="414"/>
        <v>0</v>
      </c>
      <c r="X174" s="301">
        <f t="shared" si="415"/>
        <v>0</v>
      </c>
      <c r="Y174" s="301">
        <f t="shared" si="397"/>
        <v>0</v>
      </c>
      <c r="Z174" s="302" t="e">
        <f t="shared" si="398"/>
        <v>#DIV/0!</v>
      </c>
      <c r="AA174" s="122"/>
      <c r="AB174" s="124"/>
      <c r="AC174" s="124"/>
      <c r="AD174" s="124"/>
      <c r="AE174" s="124"/>
      <c r="AF174" s="124"/>
      <c r="AG174" s="124"/>
    </row>
    <row r="175" spans="1:33" ht="30" customHeight="1">
      <c r="A175" s="125" t="s">
        <v>88</v>
      </c>
      <c r="B175" s="126" t="s">
        <v>352</v>
      </c>
      <c r="C175" s="171" t="s">
        <v>350</v>
      </c>
      <c r="D175" s="127"/>
      <c r="E175" s="128"/>
      <c r="F175" s="129"/>
      <c r="G175" s="130">
        <f t="shared" si="408"/>
        <v>0</v>
      </c>
      <c r="H175" s="128"/>
      <c r="I175" s="129"/>
      <c r="J175" s="130">
        <f t="shared" si="409"/>
        <v>0</v>
      </c>
      <c r="K175" s="128"/>
      <c r="L175" s="129"/>
      <c r="M175" s="130">
        <f t="shared" si="410"/>
        <v>0</v>
      </c>
      <c r="N175" s="128"/>
      <c r="O175" s="129"/>
      <c r="P175" s="130">
        <f t="shared" si="411"/>
        <v>0</v>
      </c>
      <c r="Q175" s="128"/>
      <c r="R175" s="129"/>
      <c r="S175" s="130">
        <f t="shared" si="412"/>
        <v>0</v>
      </c>
      <c r="T175" s="128"/>
      <c r="U175" s="129"/>
      <c r="V175" s="130">
        <f t="shared" si="413"/>
        <v>0</v>
      </c>
      <c r="W175" s="303">
        <f t="shared" si="414"/>
        <v>0</v>
      </c>
      <c r="X175" s="301">
        <f t="shared" si="415"/>
        <v>0</v>
      </c>
      <c r="Y175" s="301">
        <f t="shared" si="397"/>
        <v>0</v>
      </c>
      <c r="Z175" s="302" t="e">
        <f t="shared" si="398"/>
        <v>#DIV/0!</v>
      </c>
      <c r="AA175" s="131"/>
      <c r="AB175" s="124"/>
      <c r="AC175" s="124"/>
      <c r="AD175" s="124"/>
      <c r="AE175" s="124"/>
      <c r="AF175" s="124"/>
      <c r="AG175" s="124"/>
    </row>
    <row r="176" spans="1:33" ht="30" customHeight="1">
      <c r="A176" s="125" t="s">
        <v>88</v>
      </c>
      <c r="B176" s="126" t="s">
        <v>353</v>
      </c>
      <c r="C176" s="172" t="s">
        <v>354</v>
      </c>
      <c r="D176" s="139"/>
      <c r="E176" s="128"/>
      <c r="F176" s="129">
        <v>0.22</v>
      </c>
      <c r="G176" s="130">
        <f t="shared" si="408"/>
        <v>0</v>
      </c>
      <c r="H176" s="128"/>
      <c r="I176" s="129">
        <v>0.22</v>
      </c>
      <c r="J176" s="130">
        <f t="shared" si="409"/>
        <v>0</v>
      </c>
      <c r="K176" s="128"/>
      <c r="L176" s="129">
        <v>0.22</v>
      </c>
      <c r="M176" s="130">
        <f t="shared" si="410"/>
        <v>0</v>
      </c>
      <c r="N176" s="128"/>
      <c r="O176" s="129">
        <v>0.22</v>
      </c>
      <c r="P176" s="130">
        <f t="shared" si="411"/>
        <v>0</v>
      </c>
      <c r="Q176" s="128"/>
      <c r="R176" s="129">
        <v>0.22</v>
      </c>
      <c r="S176" s="130">
        <f t="shared" si="412"/>
        <v>0</v>
      </c>
      <c r="T176" s="128"/>
      <c r="U176" s="129">
        <v>0.22</v>
      </c>
      <c r="V176" s="130">
        <f t="shared" si="413"/>
        <v>0</v>
      </c>
      <c r="W176" s="303">
        <f t="shared" si="414"/>
        <v>0</v>
      </c>
      <c r="X176" s="301">
        <f t="shared" si="415"/>
        <v>0</v>
      </c>
      <c r="Y176" s="301">
        <f t="shared" si="397"/>
        <v>0</v>
      </c>
      <c r="Z176" s="302" t="e">
        <f t="shared" si="398"/>
        <v>#DIV/0!</v>
      </c>
      <c r="AA176" s="143"/>
      <c r="AB176" s="124"/>
      <c r="AC176" s="124"/>
      <c r="AD176" s="124"/>
      <c r="AE176" s="124"/>
      <c r="AF176" s="124"/>
      <c r="AG176" s="124"/>
    </row>
    <row r="177" spans="1:33" ht="30" customHeight="1">
      <c r="A177" s="106" t="s">
        <v>85</v>
      </c>
      <c r="B177" s="146" t="s">
        <v>355</v>
      </c>
      <c r="C177" s="201" t="s">
        <v>356</v>
      </c>
      <c r="D177" s="133"/>
      <c r="E177" s="134">
        <f>SUM(E178:E180)</f>
        <v>0</v>
      </c>
      <c r="F177" s="135"/>
      <c r="G177" s="136">
        <f t="shared" ref="G177:H177" si="416">SUM(G178:G180)</f>
        <v>0</v>
      </c>
      <c r="H177" s="134">
        <f t="shared" si="416"/>
        <v>0</v>
      </c>
      <c r="I177" s="135"/>
      <c r="J177" s="136">
        <f t="shared" ref="J177:K177" si="417">SUM(J178:J180)</f>
        <v>0</v>
      </c>
      <c r="K177" s="134">
        <f t="shared" si="417"/>
        <v>0</v>
      </c>
      <c r="L177" s="135"/>
      <c r="M177" s="136">
        <f t="shared" ref="M177:N177" si="418">SUM(M178:M180)</f>
        <v>0</v>
      </c>
      <c r="N177" s="134">
        <f t="shared" si="418"/>
        <v>0</v>
      </c>
      <c r="O177" s="135"/>
      <c r="P177" s="136">
        <f t="shared" ref="P177:Q177" si="419">SUM(P178:P180)</f>
        <v>0</v>
      </c>
      <c r="Q177" s="134">
        <f t="shared" si="419"/>
        <v>0</v>
      </c>
      <c r="R177" s="135"/>
      <c r="S177" s="136">
        <f t="shared" ref="S177:T177" si="420">SUM(S178:S180)</f>
        <v>0</v>
      </c>
      <c r="T177" s="134">
        <f t="shared" si="420"/>
        <v>0</v>
      </c>
      <c r="U177" s="135"/>
      <c r="V177" s="136">
        <f t="shared" ref="V177:X177" si="421">SUM(V178:V180)</f>
        <v>0</v>
      </c>
      <c r="W177" s="304">
        <f t="shared" si="421"/>
        <v>0</v>
      </c>
      <c r="X177" s="304">
        <f t="shared" si="421"/>
        <v>0</v>
      </c>
      <c r="Y177" s="304">
        <f t="shared" si="397"/>
        <v>0</v>
      </c>
      <c r="Z177" s="304" t="e">
        <f t="shared" si="398"/>
        <v>#DIV/0!</v>
      </c>
      <c r="AA177" s="253"/>
      <c r="AB177" s="114"/>
      <c r="AC177" s="114"/>
      <c r="AD177" s="114"/>
      <c r="AE177" s="114"/>
      <c r="AF177" s="114"/>
      <c r="AG177" s="114"/>
    </row>
    <row r="178" spans="1:33" ht="30" customHeight="1">
      <c r="A178" s="115" t="s">
        <v>88</v>
      </c>
      <c r="B178" s="116" t="s">
        <v>357</v>
      </c>
      <c r="C178" s="171" t="s">
        <v>358</v>
      </c>
      <c r="D178" s="118"/>
      <c r="E178" s="119"/>
      <c r="F178" s="120"/>
      <c r="G178" s="121">
        <f t="shared" ref="G178:G180" si="422">E178*F178</f>
        <v>0</v>
      </c>
      <c r="H178" s="119"/>
      <c r="I178" s="120"/>
      <c r="J178" s="121">
        <f t="shared" ref="J178:J180" si="423">H178*I178</f>
        <v>0</v>
      </c>
      <c r="K178" s="119"/>
      <c r="L178" s="120"/>
      <c r="M178" s="121">
        <f t="shared" ref="M178:M180" si="424">K178*L178</f>
        <v>0</v>
      </c>
      <c r="N178" s="119"/>
      <c r="O178" s="120"/>
      <c r="P178" s="121">
        <f t="shared" ref="P178:P180" si="425">N178*O178</f>
        <v>0</v>
      </c>
      <c r="Q178" s="119"/>
      <c r="R178" s="120"/>
      <c r="S178" s="121">
        <f t="shared" ref="S178:S180" si="426">Q178*R178</f>
        <v>0</v>
      </c>
      <c r="T178" s="119"/>
      <c r="U178" s="120"/>
      <c r="V178" s="121">
        <f t="shared" ref="V178:V180" si="427">T178*U178</f>
        <v>0</v>
      </c>
      <c r="W178" s="300">
        <f t="shared" ref="W178:W180" si="428">G178+M178+S178</f>
        <v>0</v>
      </c>
      <c r="X178" s="301">
        <f t="shared" ref="X178:X180" si="429">J178+P178+V178</f>
        <v>0</v>
      </c>
      <c r="Y178" s="301">
        <f t="shared" si="397"/>
        <v>0</v>
      </c>
      <c r="Z178" s="302" t="e">
        <f t="shared" si="398"/>
        <v>#DIV/0!</v>
      </c>
      <c r="AA178" s="242"/>
      <c r="AB178" s="124"/>
      <c r="AC178" s="124"/>
      <c r="AD178" s="124"/>
      <c r="AE178" s="124"/>
      <c r="AF178" s="124"/>
      <c r="AG178" s="124"/>
    </row>
    <row r="179" spans="1:33" ht="30" customHeight="1">
      <c r="A179" s="115" t="s">
        <v>88</v>
      </c>
      <c r="B179" s="116" t="s">
        <v>359</v>
      </c>
      <c r="C179" s="171" t="s">
        <v>358</v>
      </c>
      <c r="D179" s="118"/>
      <c r="E179" s="119"/>
      <c r="F179" s="120"/>
      <c r="G179" s="121">
        <f t="shared" si="422"/>
        <v>0</v>
      </c>
      <c r="H179" s="119"/>
      <c r="I179" s="120"/>
      <c r="J179" s="121">
        <f t="shared" si="423"/>
        <v>0</v>
      </c>
      <c r="K179" s="119"/>
      <c r="L179" s="120"/>
      <c r="M179" s="121">
        <f t="shared" si="424"/>
        <v>0</v>
      </c>
      <c r="N179" s="119"/>
      <c r="O179" s="120"/>
      <c r="P179" s="121">
        <f t="shared" si="425"/>
        <v>0</v>
      </c>
      <c r="Q179" s="119"/>
      <c r="R179" s="120"/>
      <c r="S179" s="121">
        <f t="shared" si="426"/>
        <v>0</v>
      </c>
      <c r="T179" s="119"/>
      <c r="U179" s="120"/>
      <c r="V179" s="121">
        <f t="shared" si="427"/>
        <v>0</v>
      </c>
      <c r="W179" s="300">
        <f t="shared" si="428"/>
        <v>0</v>
      </c>
      <c r="X179" s="301">
        <f t="shared" si="429"/>
        <v>0</v>
      </c>
      <c r="Y179" s="301">
        <f t="shared" si="397"/>
        <v>0</v>
      </c>
      <c r="Z179" s="302" t="e">
        <f t="shared" si="398"/>
        <v>#DIV/0!</v>
      </c>
      <c r="AA179" s="242"/>
      <c r="AB179" s="124"/>
      <c r="AC179" s="124"/>
      <c r="AD179" s="124"/>
      <c r="AE179" s="124"/>
      <c r="AF179" s="124"/>
      <c r="AG179" s="124"/>
    </row>
    <row r="180" spans="1:33" ht="30" customHeight="1">
      <c r="A180" s="125" t="s">
        <v>88</v>
      </c>
      <c r="B180" s="126" t="s">
        <v>360</v>
      </c>
      <c r="C180" s="154" t="s">
        <v>358</v>
      </c>
      <c r="D180" s="127"/>
      <c r="E180" s="128"/>
      <c r="F180" s="129"/>
      <c r="G180" s="130">
        <f t="shared" si="422"/>
        <v>0</v>
      </c>
      <c r="H180" s="128"/>
      <c r="I180" s="129"/>
      <c r="J180" s="130">
        <f t="shared" si="423"/>
        <v>0</v>
      </c>
      <c r="K180" s="128"/>
      <c r="L180" s="129"/>
      <c r="M180" s="130">
        <f t="shared" si="424"/>
        <v>0</v>
      </c>
      <c r="N180" s="128"/>
      <c r="O180" s="129"/>
      <c r="P180" s="130">
        <f t="shared" si="425"/>
        <v>0</v>
      </c>
      <c r="Q180" s="128"/>
      <c r="R180" s="129"/>
      <c r="S180" s="130">
        <f t="shared" si="426"/>
        <v>0</v>
      </c>
      <c r="T180" s="128"/>
      <c r="U180" s="129"/>
      <c r="V180" s="130">
        <f t="shared" si="427"/>
        <v>0</v>
      </c>
      <c r="W180" s="303">
        <f t="shared" si="428"/>
        <v>0</v>
      </c>
      <c r="X180" s="301">
        <f t="shared" si="429"/>
        <v>0</v>
      </c>
      <c r="Y180" s="301">
        <f t="shared" si="397"/>
        <v>0</v>
      </c>
      <c r="Z180" s="302" t="e">
        <f t="shared" si="398"/>
        <v>#DIV/0!</v>
      </c>
      <c r="AA180" s="243"/>
      <c r="AB180" s="124"/>
      <c r="AC180" s="124"/>
      <c r="AD180" s="124"/>
      <c r="AE180" s="124"/>
      <c r="AF180" s="124"/>
      <c r="AG180" s="124"/>
    </row>
    <row r="181" spans="1:33" ht="30" customHeight="1">
      <c r="A181" s="106" t="s">
        <v>85</v>
      </c>
      <c r="B181" s="146" t="s">
        <v>361</v>
      </c>
      <c r="C181" s="254" t="s">
        <v>336</v>
      </c>
      <c r="D181" s="133"/>
      <c r="E181" s="134">
        <f>SUM(E182:E188)</f>
        <v>0</v>
      </c>
      <c r="F181" s="135"/>
      <c r="G181" s="136">
        <f>SUM(G182:G189)</f>
        <v>0</v>
      </c>
      <c r="H181" s="134">
        <f>SUM(H182:H188)</f>
        <v>0</v>
      </c>
      <c r="I181" s="135"/>
      <c r="J181" s="136">
        <f>SUM(J182:J189)</f>
        <v>0</v>
      </c>
      <c r="K181" s="134">
        <f>SUM(K182:K188)</f>
        <v>0</v>
      </c>
      <c r="L181" s="135"/>
      <c r="M181" s="136">
        <f>SUM(M182:M189)</f>
        <v>0</v>
      </c>
      <c r="N181" s="134">
        <f>SUM(N182:N188)</f>
        <v>0</v>
      </c>
      <c r="O181" s="135"/>
      <c r="P181" s="136">
        <f>SUM(P182:P189)</f>
        <v>0</v>
      </c>
      <c r="Q181" s="134">
        <f>SUM(Q182:Q188)</f>
        <v>0</v>
      </c>
      <c r="R181" s="135"/>
      <c r="S181" s="136">
        <f>SUM(S182:S189)</f>
        <v>0</v>
      </c>
      <c r="T181" s="134">
        <f>SUM(T182:T188)</f>
        <v>0</v>
      </c>
      <c r="U181" s="135"/>
      <c r="V181" s="136">
        <f t="shared" ref="V181:X181" si="430">SUM(V182:V189)</f>
        <v>0</v>
      </c>
      <c r="W181" s="304">
        <f t="shared" si="430"/>
        <v>0</v>
      </c>
      <c r="X181" s="304">
        <f t="shared" si="430"/>
        <v>0</v>
      </c>
      <c r="Y181" s="304">
        <f t="shared" si="397"/>
        <v>0</v>
      </c>
      <c r="Z181" s="304" t="e">
        <f t="shared" si="398"/>
        <v>#DIV/0!</v>
      </c>
      <c r="AA181" s="253"/>
      <c r="AB181" s="114"/>
      <c r="AC181" s="114"/>
      <c r="AD181" s="114"/>
      <c r="AE181" s="114"/>
      <c r="AF181" s="114"/>
      <c r="AG181" s="114"/>
    </row>
    <row r="182" spans="1:33" ht="30" customHeight="1">
      <c r="A182" s="115" t="s">
        <v>88</v>
      </c>
      <c r="B182" s="116" t="s">
        <v>362</v>
      </c>
      <c r="C182" s="171" t="s">
        <v>363</v>
      </c>
      <c r="D182" s="118"/>
      <c r="E182" s="119"/>
      <c r="F182" s="120"/>
      <c r="G182" s="121">
        <f t="shared" ref="G182:G189" si="431">E182*F182</f>
        <v>0</v>
      </c>
      <c r="H182" s="119"/>
      <c r="I182" s="120"/>
      <c r="J182" s="121">
        <f t="shared" ref="J182:J189" si="432">H182*I182</f>
        <v>0</v>
      </c>
      <c r="K182" s="119"/>
      <c r="L182" s="120"/>
      <c r="M182" s="121">
        <f t="shared" ref="M182:M189" si="433">K182*L182</f>
        <v>0</v>
      </c>
      <c r="N182" s="119"/>
      <c r="O182" s="120"/>
      <c r="P182" s="121">
        <f t="shared" ref="P182:P189" si="434">N182*O182</f>
        <v>0</v>
      </c>
      <c r="Q182" s="119"/>
      <c r="R182" s="120"/>
      <c r="S182" s="121">
        <f t="shared" ref="S182:S189" si="435">Q182*R182</f>
        <v>0</v>
      </c>
      <c r="T182" s="119"/>
      <c r="U182" s="120"/>
      <c r="V182" s="121">
        <f t="shared" ref="V182:V189" si="436">T182*U182</f>
        <v>0</v>
      </c>
      <c r="W182" s="300">
        <f t="shared" ref="W182:W189" si="437">G182+M182+S182</f>
        <v>0</v>
      </c>
      <c r="X182" s="301">
        <f t="shared" ref="X182:X189" si="438">J182+P182+V182</f>
        <v>0</v>
      </c>
      <c r="Y182" s="301">
        <f t="shared" si="397"/>
        <v>0</v>
      </c>
      <c r="Z182" s="302" t="e">
        <f t="shared" si="398"/>
        <v>#DIV/0!</v>
      </c>
      <c r="AA182" s="242"/>
      <c r="AB182" s="124"/>
      <c r="AC182" s="124"/>
      <c r="AD182" s="124"/>
      <c r="AE182" s="124"/>
      <c r="AF182" s="124"/>
      <c r="AG182" s="124"/>
    </row>
    <row r="183" spans="1:33" ht="30" customHeight="1">
      <c r="A183" s="115" t="s">
        <v>88</v>
      </c>
      <c r="B183" s="116" t="s">
        <v>364</v>
      </c>
      <c r="C183" s="171" t="s">
        <v>365</v>
      </c>
      <c r="D183" s="118"/>
      <c r="E183" s="119"/>
      <c r="F183" s="120"/>
      <c r="G183" s="121">
        <f t="shared" si="431"/>
        <v>0</v>
      </c>
      <c r="H183" s="119"/>
      <c r="I183" s="120"/>
      <c r="J183" s="121">
        <f t="shared" si="432"/>
        <v>0</v>
      </c>
      <c r="K183" s="119"/>
      <c r="L183" s="120"/>
      <c r="M183" s="121">
        <f t="shared" si="433"/>
        <v>0</v>
      </c>
      <c r="N183" s="119"/>
      <c r="O183" s="120"/>
      <c r="P183" s="121">
        <f t="shared" si="434"/>
        <v>0</v>
      </c>
      <c r="Q183" s="119"/>
      <c r="R183" s="120"/>
      <c r="S183" s="121">
        <f t="shared" si="435"/>
        <v>0</v>
      </c>
      <c r="T183" s="119"/>
      <c r="U183" s="120"/>
      <c r="V183" s="121">
        <f t="shared" si="436"/>
        <v>0</v>
      </c>
      <c r="W183" s="303">
        <f t="shared" si="437"/>
        <v>0</v>
      </c>
      <c r="X183" s="301">
        <f t="shared" si="438"/>
        <v>0</v>
      </c>
      <c r="Y183" s="301">
        <f t="shared" si="397"/>
        <v>0</v>
      </c>
      <c r="Z183" s="302" t="e">
        <f t="shared" si="398"/>
        <v>#DIV/0!</v>
      </c>
      <c r="AA183" s="242"/>
      <c r="AB183" s="124"/>
      <c r="AC183" s="124"/>
      <c r="AD183" s="124"/>
      <c r="AE183" s="124"/>
      <c r="AF183" s="124"/>
      <c r="AG183" s="124"/>
    </row>
    <row r="184" spans="1:33" ht="30" customHeight="1">
      <c r="A184" s="115" t="s">
        <v>88</v>
      </c>
      <c r="B184" s="116" t="s">
        <v>366</v>
      </c>
      <c r="C184" s="171" t="s">
        <v>367</v>
      </c>
      <c r="D184" s="118"/>
      <c r="E184" s="119"/>
      <c r="F184" s="120"/>
      <c r="G184" s="121">
        <f t="shared" si="431"/>
        <v>0</v>
      </c>
      <c r="H184" s="119"/>
      <c r="I184" s="120"/>
      <c r="J184" s="121">
        <f t="shared" si="432"/>
        <v>0</v>
      </c>
      <c r="K184" s="119"/>
      <c r="L184" s="120"/>
      <c r="M184" s="121">
        <f t="shared" si="433"/>
        <v>0</v>
      </c>
      <c r="N184" s="119"/>
      <c r="O184" s="120"/>
      <c r="P184" s="121">
        <f t="shared" si="434"/>
        <v>0</v>
      </c>
      <c r="Q184" s="119"/>
      <c r="R184" s="120"/>
      <c r="S184" s="121">
        <f t="shared" si="435"/>
        <v>0</v>
      </c>
      <c r="T184" s="119"/>
      <c r="U184" s="120"/>
      <c r="V184" s="121">
        <f t="shared" si="436"/>
        <v>0</v>
      </c>
      <c r="W184" s="303">
        <f t="shared" si="437"/>
        <v>0</v>
      </c>
      <c r="X184" s="301">
        <f t="shared" si="438"/>
        <v>0</v>
      </c>
      <c r="Y184" s="301">
        <f t="shared" si="397"/>
        <v>0</v>
      </c>
      <c r="Z184" s="302" t="e">
        <f t="shared" si="398"/>
        <v>#DIV/0!</v>
      </c>
      <c r="AA184" s="242"/>
      <c r="AB184" s="124"/>
      <c r="AC184" s="124"/>
      <c r="AD184" s="124"/>
      <c r="AE184" s="124"/>
      <c r="AF184" s="124"/>
      <c r="AG184" s="124"/>
    </row>
    <row r="185" spans="1:33" ht="30" customHeight="1">
      <c r="A185" s="115" t="s">
        <v>88</v>
      </c>
      <c r="B185" s="116" t="s">
        <v>368</v>
      </c>
      <c r="C185" s="171" t="s">
        <v>369</v>
      </c>
      <c r="D185" s="118"/>
      <c r="E185" s="119"/>
      <c r="F185" s="120"/>
      <c r="G185" s="121">
        <f t="shared" si="431"/>
        <v>0</v>
      </c>
      <c r="H185" s="119"/>
      <c r="I185" s="120"/>
      <c r="J185" s="121">
        <f t="shared" si="432"/>
        <v>0</v>
      </c>
      <c r="K185" s="119"/>
      <c r="L185" s="120"/>
      <c r="M185" s="121">
        <f t="shared" si="433"/>
        <v>0</v>
      </c>
      <c r="N185" s="119"/>
      <c r="O185" s="120"/>
      <c r="P185" s="121">
        <f t="shared" si="434"/>
        <v>0</v>
      </c>
      <c r="Q185" s="119"/>
      <c r="R185" s="120"/>
      <c r="S185" s="121">
        <f t="shared" si="435"/>
        <v>0</v>
      </c>
      <c r="T185" s="119"/>
      <c r="U185" s="120"/>
      <c r="V185" s="121">
        <f t="shared" si="436"/>
        <v>0</v>
      </c>
      <c r="W185" s="303">
        <f t="shared" si="437"/>
        <v>0</v>
      </c>
      <c r="X185" s="301">
        <f t="shared" si="438"/>
        <v>0</v>
      </c>
      <c r="Y185" s="301">
        <f t="shared" si="397"/>
        <v>0</v>
      </c>
      <c r="Z185" s="302" t="e">
        <f t="shared" si="398"/>
        <v>#DIV/0!</v>
      </c>
      <c r="AA185" s="242"/>
      <c r="AB185" s="124"/>
      <c r="AC185" s="124"/>
      <c r="AD185" s="124"/>
      <c r="AE185" s="124"/>
      <c r="AF185" s="124"/>
      <c r="AG185" s="124"/>
    </row>
    <row r="186" spans="1:33" ht="30" customHeight="1">
      <c r="A186" s="115" t="s">
        <v>88</v>
      </c>
      <c r="B186" s="116" t="s">
        <v>370</v>
      </c>
      <c r="C186" s="154" t="s">
        <v>371</v>
      </c>
      <c r="D186" s="118"/>
      <c r="E186" s="119"/>
      <c r="F186" s="120"/>
      <c r="G186" s="121">
        <f t="shared" si="431"/>
        <v>0</v>
      </c>
      <c r="H186" s="119"/>
      <c r="I186" s="120"/>
      <c r="J186" s="121">
        <f t="shared" si="432"/>
        <v>0</v>
      </c>
      <c r="K186" s="119"/>
      <c r="L186" s="120"/>
      <c r="M186" s="121">
        <f t="shared" si="433"/>
        <v>0</v>
      </c>
      <c r="N186" s="119"/>
      <c r="O186" s="120"/>
      <c r="P186" s="121">
        <f t="shared" si="434"/>
        <v>0</v>
      </c>
      <c r="Q186" s="119"/>
      <c r="R186" s="120"/>
      <c r="S186" s="121">
        <f t="shared" si="435"/>
        <v>0</v>
      </c>
      <c r="T186" s="119"/>
      <c r="U186" s="120"/>
      <c r="V186" s="121">
        <f t="shared" si="436"/>
        <v>0</v>
      </c>
      <c r="W186" s="303">
        <f t="shared" si="437"/>
        <v>0</v>
      </c>
      <c r="X186" s="301">
        <f t="shared" si="438"/>
        <v>0</v>
      </c>
      <c r="Y186" s="301">
        <f t="shared" si="397"/>
        <v>0</v>
      </c>
      <c r="Z186" s="302" t="e">
        <f t="shared" si="398"/>
        <v>#DIV/0!</v>
      </c>
      <c r="AA186" s="242"/>
      <c r="AB186" s="123"/>
      <c r="AC186" s="124"/>
      <c r="AD186" s="124"/>
      <c r="AE186" s="124"/>
      <c r="AF186" s="124"/>
      <c r="AG186" s="124"/>
    </row>
    <row r="187" spans="1:33" ht="30" customHeight="1">
      <c r="A187" s="115" t="s">
        <v>88</v>
      </c>
      <c r="B187" s="116" t="s">
        <v>372</v>
      </c>
      <c r="C187" s="154" t="s">
        <v>371</v>
      </c>
      <c r="D187" s="118"/>
      <c r="E187" s="119"/>
      <c r="F187" s="120"/>
      <c r="G187" s="121">
        <f t="shared" si="431"/>
        <v>0</v>
      </c>
      <c r="H187" s="119"/>
      <c r="I187" s="120"/>
      <c r="J187" s="121">
        <f t="shared" si="432"/>
        <v>0</v>
      </c>
      <c r="K187" s="119"/>
      <c r="L187" s="120"/>
      <c r="M187" s="121">
        <f t="shared" si="433"/>
        <v>0</v>
      </c>
      <c r="N187" s="119"/>
      <c r="O187" s="120"/>
      <c r="P187" s="121">
        <f t="shared" si="434"/>
        <v>0</v>
      </c>
      <c r="Q187" s="119"/>
      <c r="R187" s="120"/>
      <c r="S187" s="121">
        <f t="shared" si="435"/>
        <v>0</v>
      </c>
      <c r="T187" s="119"/>
      <c r="U187" s="120"/>
      <c r="V187" s="121">
        <f t="shared" si="436"/>
        <v>0</v>
      </c>
      <c r="W187" s="303">
        <f t="shared" si="437"/>
        <v>0</v>
      </c>
      <c r="X187" s="301">
        <f t="shared" si="438"/>
        <v>0</v>
      </c>
      <c r="Y187" s="301">
        <f t="shared" si="397"/>
        <v>0</v>
      </c>
      <c r="Z187" s="302" t="e">
        <f t="shared" si="398"/>
        <v>#DIV/0!</v>
      </c>
      <c r="AA187" s="242"/>
      <c r="AB187" s="124"/>
      <c r="AC187" s="124"/>
      <c r="AD187" s="124"/>
      <c r="AE187" s="124"/>
      <c r="AF187" s="124"/>
      <c r="AG187" s="124"/>
    </row>
    <row r="188" spans="1:33" ht="30" customHeight="1">
      <c r="A188" s="125" t="s">
        <v>88</v>
      </c>
      <c r="B188" s="126" t="s">
        <v>373</v>
      </c>
      <c r="C188" s="154" t="s">
        <v>371</v>
      </c>
      <c r="D188" s="127"/>
      <c r="E188" s="128"/>
      <c r="F188" s="129"/>
      <c r="G188" s="130">
        <f t="shared" si="431"/>
        <v>0</v>
      </c>
      <c r="H188" s="128"/>
      <c r="I188" s="129"/>
      <c r="J188" s="130">
        <f t="shared" si="432"/>
        <v>0</v>
      </c>
      <c r="K188" s="128"/>
      <c r="L188" s="129"/>
      <c r="M188" s="130">
        <f t="shared" si="433"/>
        <v>0</v>
      </c>
      <c r="N188" s="128"/>
      <c r="O188" s="129"/>
      <c r="P188" s="130">
        <f t="shared" si="434"/>
        <v>0</v>
      </c>
      <c r="Q188" s="128"/>
      <c r="R188" s="129"/>
      <c r="S188" s="130">
        <f t="shared" si="435"/>
        <v>0</v>
      </c>
      <c r="T188" s="128"/>
      <c r="U188" s="129"/>
      <c r="V188" s="130">
        <f t="shared" si="436"/>
        <v>0</v>
      </c>
      <c r="W188" s="303">
        <f t="shared" si="437"/>
        <v>0</v>
      </c>
      <c r="X188" s="301">
        <f t="shared" si="438"/>
        <v>0</v>
      </c>
      <c r="Y188" s="301">
        <f t="shared" si="397"/>
        <v>0</v>
      </c>
      <c r="Z188" s="302" t="e">
        <f t="shared" si="398"/>
        <v>#DIV/0!</v>
      </c>
      <c r="AA188" s="243"/>
      <c r="AB188" s="124"/>
      <c r="AC188" s="124"/>
      <c r="AD188" s="124"/>
      <c r="AE188" s="124"/>
      <c r="AF188" s="124"/>
      <c r="AG188" s="124"/>
    </row>
    <row r="189" spans="1:33" ht="30" customHeight="1">
      <c r="A189" s="125" t="s">
        <v>88</v>
      </c>
      <c r="B189" s="145" t="s">
        <v>374</v>
      </c>
      <c r="C189" s="172" t="s">
        <v>375</v>
      </c>
      <c r="D189" s="139"/>
      <c r="E189" s="128"/>
      <c r="F189" s="129">
        <v>0.22</v>
      </c>
      <c r="G189" s="130">
        <f t="shared" si="431"/>
        <v>0</v>
      </c>
      <c r="H189" s="128"/>
      <c r="I189" s="129">
        <v>0.22</v>
      </c>
      <c r="J189" s="130">
        <f t="shared" si="432"/>
        <v>0</v>
      </c>
      <c r="K189" s="128"/>
      <c r="L189" s="129">
        <v>0.22</v>
      </c>
      <c r="M189" s="130">
        <f t="shared" si="433"/>
        <v>0</v>
      </c>
      <c r="N189" s="128"/>
      <c r="O189" s="129">
        <v>0.22</v>
      </c>
      <c r="P189" s="130">
        <f t="shared" si="434"/>
        <v>0</v>
      </c>
      <c r="Q189" s="128"/>
      <c r="R189" s="129">
        <v>0.22</v>
      </c>
      <c r="S189" s="130">
        <f t="shared" si="435"/>
        <v>0</v>
      </c>
      <c r="T189" s="128"/>
      <c r="U189" s="129">
        <v>0.22</v>
      </c>
      <c r="V189" s="130">
        <f t="shared" si="436"/>
        <v>0</v>
      </c>
      <c r="W189" s="303">
        <f t="shared" si="437"/>
        <v>0</v>
      </c>
      <c r="X189" s="301">
        <f t="shared" si="438"/>
        <v>0</v>
      </c>
      <c r="Y189" s="301">
        <f t="shared" si="397"/>
        <v>0</v>
      </c>
      <c r="Z189" s="302" t="e">
        <f t="shared" si="398"/>
        <v>#DIV/0!</v>
      </c>
      <c r="AA189" s="143"/>
      <c r="AB189" s="8"/>
      <c r="AC189" s="8"/>
      <c r="AD189" s="8"/>
      <c r="AE189" s="8"/>
      <c r="AF189" s="8"/>
      <c r="AG189" s="8"/>
    </row>
    <row r="190" spans="1:33" ht="30" customHeight="1">
      <c r="A190" s="255" t="s">
        <v>376</v>
      </c>
      <c r="B190" s="256"/>
      <c r="C190" s="257"/>
      <c r="D190" s="258"/>
      <c r="E190" s="163">
        <f>E181+E177+E172+E167</f>
        <v>0</v>
      </c>
      <c r="F190" s="173"/>
      <c r="G190" s="259">
        <f t="shared" ref="G190:H190" si="439">G181+G177+G172+G167</f>
        <v>0</v>
      </c>
      <c r="H190" s="163">
        <f t="shared" si="439"/>
        <v>0</v>
      </c>
      <c r="I190" s="173"/>
      <c r="J190" s="259">
        <f t="shared" ref="J190:K190" si="440">J181+J177+J172+J167</f>
        <v>0</v>
      </c>
      <c r="K190" s="163">
        <f t="shared" si="440"/>
        <v>1</v>
      </c>
      <c r="L190" s="173"/>
      <c r="M190" s="259">
        <f t="shared" ref="M190:N190" si="441">M181+M177+M172+M167</f>
        <v>49809</v>
      </c>
      <c r="N190" s="163">
        <f t="shared" si="441"/>
        <v>1</v>
      </c>
      <c r="O190" s="173"/>
      <c r="P190" s="259">
        <f t="shared" ref="P190:Q190" si="442">P181+P177+P172+P167</f>
        <v>49809</v>
      </c>
      <c r="Q190" s="163">
        <f t="shared" si="442"/>
        <v>0</v>
      </c>
      <c r="R190" s="173"/>
      <c r="S190" s="259">
        <f t="shared" ref="S190:T190" si="443">S181+S177+S172+S167</f>
        <v>0</v>
      </c>
      <c r="T190" s="163">
        <f t="shared" si="443"/>
        <v>0</v>
      </c>
      <c r="U190" s="173"/>
      <c r="V190" s="259">
        <f>V181+V177+V172+V167</f>
        <v>0</v>
      </c>
      <c r="W190" s="322">
        <f t="shared" ref="W190:X190" si="444">W181+W167+W177+W172</f>
        <v>49809</v>
      </c>
      <c r="X190" s="322">
        <f t="shared" si="444"/>
        <v>49809</v>
      </c>
      <c r="Y190" s="322">
        <f t="shared" si="397"/>
        <v>0</v>
      </c>
      <c r="Z190" s="322">
        <f t="shared" si="398"/>
        <v>0</v>
      </c>
      <c r="AA190" s="202"/>
      <c r="AB190" s="8"/>
      <c r="AC190" s="8"/>
      <c r="AD190" s="8"/>
      <c r="AE190" s="8"/>
      <c r="AF190" s="8"/>
      <c r="AG190" s="8"/>
    </row>
    <row r="191" spans="1:33" ht="30" customHeight="1">
      <c r="A191" s="260" t="s">
        <v>377</v>
      </c>
      <c r="B191" s="261"/>
      <c r="C191" s="262"/>
      <c r="D191" s="263"/>
      <c r="E191" s="264"/>
      <c r="F191" s="265"/>
      <c r="G191" s="266">
        <f>G33+G47+G65+G87+G101+G119+G132+G140+G148+G155+G159+G165+G190</f>
        <v>418197</v>
      </c>
      <c r="H191" s="264"/>
      <c r="I191" s="265"/>
      <c r="J191" s="266">
        <f>J33+J47+J65+J87+J101+J119+J132+J140+J148+J155+J159+J165+J190</f>
        <v>417797</v>
      </c>
      <c r="K191" s="264"/>
      <c r="L191" s="265"/>
      <c r="M191" s="266">
        <f>M33+M47+M65+M87+M101+M119+M132+M140+M148+M155+M159+M165+M190</f>
        <v>70000</v>
      </c>
      <c r="N191" s="264"/>
      <c r="O191" s="265"/>
      <c r="P191" s="266">
        <f>P33+P47+P65+P87+P101+P119+P132+P140+P148+P155+P159+P165+P190</f>
        <v>70000</v>
      </c>
      <c r="Q191" s="264"/>
      <c r="R191" s="265"/>
      <c r="S191" s="266">
        <f>S33+S47+S65+S87+S101+S119+S132+S140+S148+S155+S159+S165+S190</f>
        <v>0</v>
      </c>
      <c r="T191" s="264"/>
      <c r="U191" s="265"/>
      <c r="V191" s="266">
        <f t="shared" ref="V191:Y191" si="445">V33+V47+V65+V87+V101+V119+V132+V140+V148+V155+V159+V165+V190</f>
        <v>0</v>
      </c>
      <c r="W191" s="338">
        <f t="shared" si="445"/>
        <v>488197</v>
      </c>
      <c r="X191" s="338">
        <f t="shared" si="445"/>
        <v>487797</v>
      </c>
      <c r="Y191" s="338">
        <f t="shared" si="445"/>
        <v>400</v>
      </c>
      <c r="Z191" s="339">
        <f t="shared" si="398"/>
        <v>8.1934137243776586E-4</v>
      </c>
      <c r="AA191" s="267"/>
      <c r="AB191" s="8"/>
      <c r="AC191" s="8"/>
      <c r="AD191" s="8"/>
      <c r="AE191" s="8"/>
      <c r="AF191" s="8"/>
      <c r="AG191" s="8"/>
    </row>
    <row r="192" spans="1:33" ht="15" customHeight="1">
      <c r="A192" s="367"/>
      <c r="B192" s="343"/>
      <c r="C192" s="343"/>
      <c r="D192" s="72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340"/>
      <c r="X192" s="340"/>
      <c r="Y192" s="340"/>
      <c r="Z192" s="340"/>
      <c r="AA192" s="81"/>
      <c r="AB192" s="8"/>
      <c r="AC192" s="8"/>
      <c r="AD192" s="8"/>
      <c r="AE192" s="8"/>
      <c r="AF192" s="8"/>
      <c r="AG192" s="8"/>
    </row>
    <row r="193" spans="1:33" ht="30" customHeight="1">
      <c r="A193" s="368" t="s">
        <v>378</v>
      </c>
      <c r="B193" s="355"/>
      <c r="C193" s="369"/>
      <c r="D193" s="268"/>
      <c r="E193" s="264"/>
      <c r="F193" s="265"/>
      <c r="G193" s="269">
        <f>Фінансування!C27-'Кошторис  витрат'!G191</f>
        <v>0</v>
      </c>
      <c r="H193" s="264"/>
      <c r="I193" s="265"/>
      <c r="J193" s="269">
        <f>Фінансування!C28-'Кошторис  витрат'!J191</f>
        <v>0</v>
      </c>
      <c r="K193" s="264"/>
      <c r="L193" s="265"/>
      <c r="M193" s="269">
        <f>Фінансування!J27-'Кошторис  витрат'!M191</f>
        <v>0</v>
      </c>
      <c r="N193" s="264"/>
      <c r="O193" s="265"/>
      <c r="P193" s="269">
        <f>Фінансування!J28-'Кошторис  витрат'!P191</f>
        <v>0</v>
      </c>
      <c r="Q193" s="264"/>
      <c r="R193" s="265"/>
      <c r="S193" s="269">
        <f>Фінансування!L27-'Кошторис  витрат'!S191</f>
        <v>0</v>
      </c>
      <c r="T193" s="264"/>
      <c r="U193" s="265"/>
      <c r="V193" s="269">
        <f>Фінансування!L28-'Кошторис  витрат'!V191</f>
        <v>0</v>
      </c>
      <c r="W193" s="341">
        <f>Фінансування!N27-'Кошторис  витрат'!W191</f>
        <v>0</v>
      </c>
      <c r="X193" s="341">
        <f>Фінансування!N28-'Кошторис  витрат'!X191</f>
        <v>0</v>
      </c>
      <c r="Y193" s="341"/>
      <c r="Z193" s="341"/>
      <c r="AA193" s="270"/>
      <c r="AB193" s="8"/>
      <c r="AC193" s="8"/>
      <c r="AD193" s="8"/>
      <c r="AE193" s="8"/>
      <c r="AF193" s="8"/>
      <c r="AG193" s="8"/>
    </row>
    <row r="194" spans="1:33" ht="15.75" customHeight="1">
      <c r="A194" s="1"/>
      <c r="B194" s="271"/>
      <c r="C194" s="2"/>
      <c r="D194" s="272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9"/>
      <c r="X194" s="69"/>
      <c r="Y194" s="69"/>
      <c r="Z194" s="69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271"/>
      <c r="C195" s="2"/>
      <c r="D195" s="272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9"/>
      <c r="X195" s="69"/>
      <c r="Y195" s="69"/>
      <c r="Z195" s="69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271"/>
      <c r="C196" s="2"/>
      <c r="D196" s="272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9"/>
      <c r="X196" s="69"/>
      <c r="Y196" s="69"/>
      <c r="Z196" s="69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273"/>
      <c r="B197" s="274"/>
      <c r="C197" s="275"/>
      <c r="D197" s="272"/>
      <c r="E197" s="276"/>
      <c r="F197" s="276"/>
      <c r="G197" s="68"/>
      <c r="H197" s="277"/>
      <c r="I197" s="273"/>
      <c r="J197" s="276"/>
      <c r="K197" s="278"/>
      <c r="L197" s="2"/>
      <c r="M197" s="68"/>
      <c r="N197" s="278"/>
      <c r="O197" s="2"/>
      <c r="P197" s="68"/>
      <c r="Q197" s="68"/>
      <c r="R197" s="68"/>
      <c r="S197" s="68"/>
      <c r="T197" s="68"/>
      <c r="U197" s="68"/>
      <c r="V197" s="68"/>
      <c r="W197" s="69"/>
      <c r="X197" s="69"/>
      <c r="Y197" s="69"/>
      <c r="Z197" s="69"/>
      <c r="AA197" s="2"/>
      <c r="AB197" s="1"/>
      <c r="AC197" s="2"/>
      <c r="AD197" s="1"/>
      <c r="AE197" s="1"/>
      <c r="AF197" s="1"/>
      <c r="AG197" s="1"/>
    </row>
    <row r="198" spans="1:33" ht="15.75" customHeight="1">
      <c r="A198" s="279"/>
      <c r="B198" s="280"/>
      <c r="C198" s="281" t="s">
        <v>379</v>
      </c>
      <c r="D198" s="282"/>
      <c r="E198" s="283" t="s">
        <v>380</v>
      </c>
      <c r="F198" s="283"/>
      <c r="G198" s="284"/>
      <c r="H198" s="285"/>
      <c r="I198" s="286" t="s">
        <v>381</v>
      </c>
      <c r="J198" s="284"/>
      <c r="K198" s="285"/>
      <c r="L198" s="286"/>
      <c r="M198" s="284"/>
      <c r="N198" s="285"/>
      <c r="O198" s="286"/>
      <c r="P198" s="284"/>
      <c r="Q198" s="284"/>
      <c r="R198" s="284"/>
      <c r="S198" s="284"/>
      <c r="T198" s="284"/>
      <c r="U198" s="284"/>
      <c r="V198" s="284"/>
      <c r="W198" s="287"/>
      <c r="X198" s="287"/>
      <c r="Y198" s="287"/>
      <c r="Z198" s="287"/>
      <c r="AA198" s="288"/>
      <c r="AB198" s="289"/>
      <c r="AC198" s="288"/>
      <c r="AD198" s="289"/>
      <c r="AE198" s="289"/>
      <c r="AF198" s="289"/>
      <c r="AG198" s="289"/>
    </row>
    <row r="199" spans="1:33" ht="15.75" customHeight="1">
      <c r="A199" s="1"/>
      <c r="B199" s="271"/>
      <c r="C199" s="2"/>
      <c r="D199" s="272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9"/>
      <c r="X199" s="69"/>
      <c r="Y199" s="69"/>
      <c r="Z199" s="69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271"/>
      <c r="C200" s="2"/>
      <c r="D200" s="272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9"/>
      <c r="X200" s="69"/>
      <c r="Y200" s="69"/>
      <c r="Z200" s="69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271"/>
      <c r="C201" s="2"/>
      <c r="D201" s="272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9"/>
      <c r="X201" s="69"/>
      <c r="Y201" s="69"/>
      <c r="Z201" s="69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271"/>
      <c r="C202" s="2"/>
      <c r="D202" s="272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290"/>
      <c r="X202" s="290"/>
      <c r="Y202" s="290"/>
      <c r="Z202" s="290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271"/>
      <c r="C203" s="2"/>
      <c r="D203" s="272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290"/>
      <c r="X203" s="290"/>
      <c r="Y203" s="290"/>
      <c r="Z203" s="290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271"/>
      <c r="C204" s="2"/>
      <c r="D204" s="272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290"/>
      <c r="X204" s="290"/>
      <c r="Y204" s="290"/>
      <c r="Z204" s="290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271"/>
      <c r="C205" s="2"/>
      <c r="D205" s="272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290"/>
      <c r="X205" s="290"/>
      <c r="Y205" s="290"/>
      <c r="Z205" s="290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271"/>
      <c r="C206" s="2"/>
      <c r="D206" s="272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290"/>
      <c r="X206" s="290"/>
      <c r="Y206" s="290"/>
      <c r="Z206" s="290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271"/>
      <c r="C207" s="2"/>
      <c r="D207" s="272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290"/>
      <c r="X207" s="290"/>
      <c r="Y207" s="290"/>
      <c r="Z207" s="290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271"/>
      <c r="C208" s="2"/>
      <c r="D208" s="272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290"/>
      <c r="X208" s="290"/>
      <c r="Y208" s="290"/>
      <c r="Z208" s="290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271"/>
      <c r="C209" s="2"/>
      <c r="D209" s="272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290"/>
      <c r="X209" s="290"/>
      <c r="Y209" s="290"/>
      <c r="Z209" s="290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271"/>
      <c r="C210" s="2"/>
      <c r="D210" s="272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290"/>
      <c r="X210" s="290"/>
      <c r="Y210" s="290"/>
      <c r="Z210" s="290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271"/>
      <c r="C211" s="2"/>
      <c r="D211" s="272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290"/>
      <c r="X211" s="290"/>
      <c r="Y211" s="290"/>
      <c r="Z211" s="290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271"/>
      <c r="C212" s="2"/>
      <c r="D212" s="272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290"/>
      <c r="X212" s="290"/>
      <c r="Y212" s="290"/>
      <c r="Z212" s="290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271"/>
      <c r="C213" s="2"/>
      <c r="D213" s="272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290"/>
      <c r="X213" s="290"/>
      <c r="Y213" s="290"/>
      <c r="Z213" s="290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271"/>
      <c r="C214" s="2"/>
      <c r="D214" s="272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290"/>
      <c r="X214" s="290"/>
      <c r="Y214" s="290"/>
      <c r="Z214" s="290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271"/>
      <c r="C215" s="2"/>
      <c r="D215" s="272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290"/>
      <c r="X215" s="290"/>
      <c r="Y215" s="290"/>
      <c r="Z215" s="290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271"/>
      <c r="C216" s="2"/>
      <c r="D216" s="272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290"/>
      <c r="X216" s="290"/>
      <c r="Y216" s="290"/>
      <c r="Z216" s="290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271"/>
      <c r="C217" s="2"/>
      <c r="D217" s="272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290"/>
      <c r="X217" s="290"/>
      <c r="Y217" s="290"/>
      <c r="Z217" s="290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271"/>
      <c r="C218" s="2"/>
      <c r="D218" s="272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290"/>
      <c r="X218" s="290"/>
      <c r="Y218" s="290"/>
      <c r="Z218" s="290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271"/>
      <c r="C219" s="2"/>
      <c r="D219" s="272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290"/>
      <c r="X219" s="290"/>
      <c r="Y219" s="290"/>
      <c r="Z219" s="290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271"/>
      <c r="C220" s="2"/>
      <c r="D220" s="272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290"/>
      <c r="X220" s="290"/>
      <c r="Y220" s="290"/>
      <c r="Z220" s="290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271"/>
      <c r="C221" s="2"/>
      <c r="D221" s="272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290"/>
      <c r="X221" s="290"/>
      <c r="Y221" s="290"/>
      <c r="Z221" s="290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271"/>
      <c r="C222" s="2"/>
      <c r="D222" s="272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290"/>
      <c r="X222" s="290"/>
      <c r="Y222" s="290"/>
      <c r="Z222" s="290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271"/>
      <c r="C223" s="2"/>
      <c r="D223" s="272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290"/>
      <c r="X223" s="290"/>
      <c r="Y223" s="290"/>
      <c r="Z223" s="290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271"/>
      <c r="C224" s="2"/>
      <c r="D224" s="272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290"/>
      <c r="X224" s="290"/>
      <c r="Y224" s="290"/>
      <c r="Z224" s="290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271"/>
      <c r="C225" s="2"/>
      <c r="D225" s="272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290"/>
      <c r="X225" s="290"/>
      <c r="Y225" s="290"/>
      <c r="Z225" s="290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271"/>
      <c r="C226" s="2"/>
      <c r="D226" s="272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290"/>
      <c r="X226" s="290"/>
      <c r="Y226" s="290"/>
      <c r="Z226" s="290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271"/>
      <c r="C227" s="2"/>
      <c r="D227" s="272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290"/>
      <c r="X227" s="290"/>
      <c r="Y227" s="290"/>
      <c r="Z227" s="290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271"/>
      <c r="C228" s="2"/>
      <c r="D228" s="272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290"/>
      <c r="X228" s="290"/>
      <c r="Y228" s="290"/>
      <c r="Z228" s="290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271"/>
      <c r="C229" s="2"/>
      <c r="D229" s="272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290"/>
      <c r="X229" s="290"/>
      <c r="Y229" s="290"/>
      <c r="Z229" s="290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271"/>
      <c r="C230" s="2"/>
      <c r="D230" s="272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290"/>
      <c r="X230" s="290"/>
      <c r="Y230" s="290"/>
      <c r="Z230" s="290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271"/>
      <c r="C231" s="2"/>
      <c r="D231" s="272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290"/>
      <c r="X231" s="290"/>
      <c r="Y231" s="290"/>
      <c r="Z231" s="290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271"/>
      <c r="C232" s="2"/>
      <c r="D232" s="272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290"/>
      <c r="X232" s="290"/>
      <c r="Y232" s="290"/>
      <c r="Z232" s="290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271"/>
      <c r="C233" s="2"/>
      <c r="D233" s="272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290"/>
      <c r="X233" s="290"/>
      <c r="Y233" s="290"/>
      <c r="Z233" s="290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271"/>
      <c r="C234" s="2"/>
      <c r="D234" s="272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290"/>
      <c r="X234" s="290"/>
      <c r="Y234" s="290"/>
      <c r="Z234" s="290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271"/>
      <c r="C235" s="2"/>
      <c r="D235" s="272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290"/>
      <c r="X235" s="290"/>
      <c r="Y235" s="290"/>
      <c r="Z235" s="290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271"/>
      <c r="C236" s="2"/>
      <c r="D236" s="272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290"/>
      <c r="X236" s="290"/>
      <c r="Y236" s="290"/>
      <c r="Z236" s="290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271"/>
      <c r="C237" s="2"/>
      <c r="D237" s="272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290"/>
      <c r="X237" s="290"/>
      <c r="Y237" s="290"/>
      <c r="Z237" s="290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271"/>
      <c r="C238" s="2"/>
      <c r="D238" s="272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290"/>
      <c r="X238" s="290"/>
      <c r="Y238" s="290"/>
      <c r="Z238" s="290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271"/>
      <c r="C239" s="2"/>
      <c r="D239" s="272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290"/>
      <c r="X239" s="290"/>
      <c r="Y239" s="290"/>
      <c r="Z239" s="290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271"/>
      <c r="C240" s="2"/>
      <c r="D240" s="272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290"/>
      <c r="X240" s="290"/>
      <c r="Y240" s="290"/>
      <c r="Z240" s="290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271"/>
      <c r="C241" s="2"/>
      <c r="D241" s="272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290"/>
      <c r="X241" s="290"/>
      <c r="Y241" s="290"/>
      <c r="Z241" s="290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271"/>
      <c r="C242" s="2"/>
      <c r="D242" s="272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290"/>
      <c r="X242" s="290"/>
      <c r="Y242" s="290"/>
      <c r="Z242" s="290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271"/>
      <c r="C243" s="2"/>
      <c r="D243" s="272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290"/>
      <c r="X243" s="290"/>
      <c r="Y243" s="290"/>
      <c r="Z243" s="290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271"/>
      <c r="C244" s="2"/>
      <c r="D244" s="272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290"/>
      <c r="X244" s="290"/>
      <c r="Y244" s="290"/>
      <c r="Z244" s="290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271"/>
      <c r="C245" s="2"/>
      <c r="D245" s="272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290"/>
      <c r="X245" s="290"/>
      <c r="Y245" s="290"/>
      <c r="Z245" s="290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271"/>
      <c r="C246" s="2"/>
      <c r="D246" s="272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290"/>
      <c r="X246" s="290"/>
      <c r="Y246" s="290"/>
      <c r="Z246" s="290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271"/>
      <c r="C247" s="2"/>
      <c r="D247" s="272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290"/>
      <c r="X247" s="290"/>
      <c r="Y247" s="290"/>
      <c r="Z247" s="290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271"/>
      <c r="C248" s="2"/>
      <c r="D248" s="272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290"/>
      <c r="X248" s="290"/>
      <c r="Y248" s="290"/>
      <c r="Z248" s="290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271"/>
      <c r="C249" s="2"/>
      <c r="D249" s="272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290"/>
      <c r="X249" s="290"/>
      <c r="Y249" s="290"/>
      <c r="Z249" s="290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271"/>
      <c r="C250" s="2"/>
      <c r="D250" s="272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290"/>
      <c r="X250" s="290"/>
      <c r="Y250" s="290"/>
      <c r="Z250" s="290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271"/>
      <c r="C251" s="2"/>
      <c r="D251" s="272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290"/>
      <c r="X251" s="290"/>
      <c r="Y251" s="290"/>
      <c r="Z251" s="290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271"/>
      <c r="C252" s="2"/>
      <c r="D252" s="272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290"/>
      <c r="X252" s="290"/>
      <c r="Y252" s="290"/>
      <c r="Z252" s="290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271"/>
      <c r="C253" s="2"/>
      <c r="D253" s="272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290"/>
      <c r="X253" s="290"/>
      <c r="Y253" s="290"/>
      <c r="Z253" s="290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271"/>
      <c r="C254" s="2"/>
      <c r="D254" s="272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290"/>
      <c r="X254" s="290"/>
      <c r="Y254" s="290"/>
      <c r="Z254" s="290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271"/>
      <c r="C255" s="2"/>
      <c r="D255" s="272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290"/>
      <c r="X255" s="290"/>
      <c r="Y255" s="290"/>
      <c r="Z255" s="290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271"/>
      <c r="C256" s="2"/>
      <c r="D256" s="272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290"/>
      <c r="X256" s="290"/>
      <c r="Y256" s="290"/>
      <c r="Z256" s="290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271"/>
      <c r="C257" s="2"/>
      <c r="D257" s="272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290"/>
      <c r="X257" s="290"/>
      <c r="Y257" s="290"/>
      <c r="Z257" s="290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271"/>
      <c r="C258" s="2"/>
      <c r="D258" s="272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290"/>
      <c r="X258" s="290"/>
      <c r="Y258" s="290"/>
      <c r="Z258" s="290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271"/>
      <c r="C259" s="2"/>
      <c r="D259" s="272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290"/>
      <c r="X259" s="290"/>
      <c r="Y259" s="290"/>
      <c r="Z259" s="290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271"/>
      <c r="C260" s="2"/>
      <c r="D260" s="272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290"/>
      <c r="X260" s="290"/>
      <c r="Y260" s="290"/>
      <c r="Z260" s="290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271"/>
      <c r="C261" s="2"/>
      <c r="D261" s="272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290"/>
      <c r="X261" s="290"/>
      <c r="Y261" s="290"/>
      <c r="Z261" s="290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271"/>
      <c r="C262" s="2"/>
      <c r="D262" s="272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290"/>
      <c r="X262" s="290"/>
      <c r="Y262" s="290"/>
      <c r="Z262" s="290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271"/>
      <c r="C263" s="2"/>
      <c r="D263" s="272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290"/>
      <c r="X263" s="290"/>
      <c r="Y263" s="290"/>
      <c r="Z263" s="290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271"/>
      <c r="C264" s="2"/>
      <c r="D264" s="272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290"/>
      <c r="X264" s="290"/>
      <c r="Y264" s="290"/>
      <c r="Z264" s="290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271"/>
      <c r="C265" s="2"/>
      <c r="D265" s="272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290"/>
      <c r="X265" s="290"/>
      <c r="Y265" s="290"/>
      <c r="Z265" s="290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271"/>
      <c r="C266" s="2"/>
      <c r="D266" s="272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290"/>
      <c r="X266" s="290"/>
      <c r="Y266" s="290"/>
      <c r="Z266" s="290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271"/>
      <c r="C267" s="2"/>
      <c r="D267" s="272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290"/>
      <c r="X267" s="290"/>
      <c r="Y267" s="290"/>
      <c r="Z267" s="290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271"/>
      <c r="C268" s="2"/>
      <c r="D268" s="272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290"/>
      <c r="X268" s="290"/>
      <c r="Y268" s="290"/>
      <c r="Z268" s="290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271"/>
      <c r="C269" s="2"/>
      <c r="D269" s="272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290"/>
      <c r="X269" s="290"/>
      <c r="Y269" s="290"/>
      <c r="Z269" s="290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271"/>
      <c r="C270" s="2"/>
      <c r="D270" s="272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290"/>
      <c r="X270" s="290"/>
      <c r="Y270" s="290"/>
      <c r="Z270" s="290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271"/>
      <c r="C271" s="2"/>
      <c r="D271" s="272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290"/>
      <c r="X271" s="290"/>
      <c r="Y271" s="290"/>
      <c r="Z271" s="290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271"/>
      <c r="C272" s="2"/>
      <c r="D272" s="272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290"/>
      <c r="X272" s="290"/>
      <c r="Y272" s="290"/>
      <c r="Z272" s="290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271"/>
      <c r="C273" s="2"/>
      <c r="D273" s="272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290"/>
      <c r="X273" s="290"/>
      <c r="Y273" s="290"/>
      <c r="Z273" s="290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271"/>
      <c r="C274" s="2"/>
      <c r="D274" s="272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290"/>
      <c r="X274" s="290"/>
      <c r="Y274" s="290"/>
      <c r="Z274" s="290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271"/>
      <c r="C275" s="2"/>
      <c r="D275" s="272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290"/>
      <c r="X275" s="290"/>
      <c r="Y275" s="290"/>
      <c r="Z275" s="290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271"/>
      <c r="C276" s="2"/>
      <c r="D276" s="272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290"/>
      <c r="X276" s="290"/>
      <c r="Y276" s="290"/>
      <c r="Z276" s="290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271"/>
      <c r="C277" s="2"/>
      <c r="D277" s="272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290"/>
      <c r="X277" s="290"/>
      <c r="Y277" s="290"/>
      <c r="Z277" s="290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271"/>
      <c r="C278" s="2"/>
      <c r="D278" s="272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290"/>
      <c r="X278" s="290"/>
      <c r="Y278" s="290"/>
      <c r="Z278" s="290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271"/>
      <c r="C279" s="2"/>
      <c r="D279" s="272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290"/>
      <c r="X279" s="290"/>
      <c r="Y279" s="290"/>
      <c r="Z279" s="290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271"/>
      <c r="C280" s="2"/>
      <c r="D280" s="272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290"/>
      <c r="X280" s="290"/>
      <c r="Y280" s="290"/>
      <c r="Z280" s="290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271"/>
      <c r="C281" s="2"/>
      <c r="D281" s="272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290"/>
      <c r="X281" s="290"/>
      <c r="Y281" s="290"/>
      <c r="Z281" s="290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271"/>
      <c r="C282" s="2"/>
      <c r="D282" s="272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290"/>
      <c r="X282" s="290"/>
      <c r="Y282" s="290"/>
      <c r="Z282" s="290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271"/>
      <c r="C283" s="2"/>
      <c r="D283" s="272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290"/>
      <c r="X283" s="290"/>
      <c r="Y283" s="290"/>
      <c r="Z283" s="290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271"/>
      <c r="C284" s="2"/>
      <c r="D284" s="272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290"/>
      <c r="X284" s="290"/>
      <c r="Y284" s="290"/>
      <c r="Z284" s="290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271"/>
      <c r="C285" s="2"/>
      <c r="D285" s="272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290"/>
      <c r="X285" s="290"/>
      <c r="Y285" s="290"/>
      <c r="Z285" s="290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271"/>
      <c r="C286" s="2"/>
      <c r="D286" s="272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290"/>
      <c r="X286" s="290"/>
      <c r="Y286" s="290"/>
      <c r="Z286" s="290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271"/>
      <c r="C287" s="2"/>
      <c r="D287" s="272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290"/>
      <c r="X287" s="290"/>
      <c r="Y287" s="290"/>
      <c r="Z287" s="290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271"/>
      <c r="C288" s="2"/>
      <c r="D288" s="272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290"/>
      <c r="X288" s="290"/>
      <c r="Y288" s="290"/>
      <c r="Z288" s="290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271"/>
      <c r="C289" s="2"/>
      <c r="D289" s="272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290"/>
      <c r="X289" s="290"/>
      <c r="Y289" s="290"/>
      <c r="Z289" s="290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271"/>
      <c r="C290" s="2"/>
      <c r="D290" s="272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290"/>
      <c r="X290" s="290"/>
      <c r="Y290" s="290"/>
      <c r="Z290" s="290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271"/>
      <c r="C291" s="2"/>
      <c r="D291" s="272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290"/>
      <c r="X291" s="290"/>
      <c r="Y291" s="290"/>
      <c r="Z291" s="290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271"/>
      <c r="C292" s="2"/>
      <c r="D292" s="272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290"/>
      <c r="X292" s="290"/>
      <c r="Y292" s="290"/>
      <c r="Z292" s="290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271"/>
      <c r="C293" s="2"/>
      <c r="D293" s="272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290"/>
      <c r="X293" s="290"/>
      <c r="Y293" s="290"/>
      <c r="Z293" s="290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271"/>
      <c r="C294" s="2"/>
      <c r="D294" s="272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290"/>
      <c r="X294" s="290"/>
      <c r="Y294" s="290"/>
      <c r="Z294" s="290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271"/>
      <c r="C295" s="2"/>
      <c r="D295" s="272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290"/>
      <c r="X295" s="290"/>
      <c r="Y295" s="290"/>
      <c r="Z295" s="290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271"/>
      <c r="C296" s="2"/>
      <c r="D296" s="272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290"/>
      <c r="X296" s="290"/>
      <c r="Y296" s="290"/>
      <c r="Z296" s="290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271"/>
      <c r="C297" s="2"/>
      <c r="D297" s="272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290"/>
      <c r="X297" s="290"/>
      <c r="Y297" s="290"/>
      <c r="Z297" s="290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271"/>
      <c r="C298" s="2"/>
      <c r="D298" s="272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290"/>
      <c r="X298" s="290"/>
      <c r="Y298" s="290"/>
      <c r="Z298" s="290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271"/>
      <c r="C299" s="2"/>
      <c r="D299" s="272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290"/>
      <c r="X299" s="290"/>
      <c r="Y299" s="290"/>
      <c r="Z299" s="290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271"/>
      <c r="C300" s="2"/>
      <c r="D300" s="272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290"/>
      <c r="X300" s="290"/>
      <c r="Y300" s="290"/>
      <c r="Z300" s="290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271"/>
      <c r="C301" s="2"/>
      <c r="D301" s="272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290"/>
      <c r="X301" s="290"/>
      <c r="Y301" s="290"/>
      <c r="Z301" s="290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271"/>
      <c r="C302" s="2"/>
      <c r="D302" s="272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290"/>
      <c r="X302" s="290"/>
      <c r="Y302" s="290"/>
      <c r="Z302" s="290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271"/>
      <c r="C303" s="2"/>
      <c r="D303" s="272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290"/>
      <c r="X303" s="290"/>
      <c r="Y303" s="290"/>
      <c r="Z303" s="290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271"/>
      <c r="C304" s="2"/>
      <c r="D304" s="272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290"/>
      <c r="X304" s="290"/>
      <c r="Y304" s="290"/>
      <c r="Z304" s="290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271"/>
      <c r="C305" s="2"/>
      <c r="D305" s="272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290"/>
      <c r="X305" s="290"/>
      <c r="Y305" s="290"/>
      <c r="Z305" s="290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271"/>
      <c r="C306" s="2"/>
      <c r="D306" s="272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290"/>
      <c r="X306" s="290"/>
      <c r="Y306" s="290"/>
      <c r="Z306" s="290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271"/>
      <c r="C307" s="2"/>
      <c r="D307" s="272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290"/>
      <c r="X307" s="290"/>
      <c r="Y307" s="290"/>
      <c r="Z307" s="290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271"/>
      <c r="C308" s="2"/>
      <c r="D308" s="272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290"/>
      <c r="X308" s="290"/>
      <c r="Y308" s="290"/>
      <c r="Z308" s="290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271"/>
      <c r="C309" s="2"/>
      <c r="D309" s="272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290"/>
      <c r="X309" s="290"/>
      <c r="Y309" s="290"/>
      <c r="Z309" s="290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271"/>
      <c r="C310" s="2"/>
      <c r="D310" s="272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290"/>
      <c r="X310" s="290"/>
      <c r="Y310" s="290"/>
      <c r="Z310" s="290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271"/>
      <c r="C311" s="2"/>
      <c r="D311" s="272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290"/>
      <c r="X311" s="290"/>
      <c r="Y311" s="290"/>
      <c r="Z311" s="290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271"/>
      <c r="C312" s="2"/>
      <c r="D312" s="272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290"/>
      <c r="X312" s="290"/>
      <c r="Y312" s="290"/>
      <c r="Z312" s="290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271"/>
      <c r="C313" s="2"/>
      <c r="D313" s="272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290"/>
      <c r="X313" s="290"/>
      <c r="Y313" s="290"/>
      <c r="Z313" s="290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271"/>
      <c r="C314" s="2"/>
      <c r="D314" s="272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290"/>
      <c r="X314" s="290"/>
      <c r="Y314" s="290"/>
      <c r="Z314" s="290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271"/>
      <c r="C315" s="2"/>
      <c r="D315" s="272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290"/>
      <c r="X315" s="290"/>
      <c r="Y315" s="290"/>
      <c r="Z315" s="290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271"/>
      <c r="C316" s="2"/>
      <c r="D316" s="272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290"/>
      <c r="X316" s="290"/>
      <c r="Y316" s="290"/>
      <c r="Z316" s="290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271"/>
      <c r="C317" s="2"/>
      <c r="D317" s="272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290"/>
      <c r="X317" s="290"/>
      <c r="Y317" s="290"/>
      <c r="Z317" s="290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271"/>
      <c r="C318" s="2"/>
      <c r="D318" s="272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290"/>
      <c r="X318" s="290"/>
      <c r="Y318" s="290"/>
      <c r="Z318" s="290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271"/>
      <c r="C319" s="2"/>
      <c r="D319" s="272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290"/>
      <c r="X319" s="290"/>
      <c r="Y319" s="290"/>
      <c r="Z319" s="290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271"/>
      <c r="C320" s="2"/>
      <c r="D320" s="272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290"/>
      <c r="X320" s="290"/>
      <c r="Y320" s="290"/>
      <c r="Z320" s="290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271"/>
      <c r="C321" s="2"/>
      <c r="D321" s="272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290"/>
      <c r="X321" s="290"/>
      <c r="Y321" s="290"/>
      <c r="Z321" s="290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271"/>
      <c r="C322" s="2"/>
      <c r="D322" s="272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290"/>
      <c r="X322" s="290"/>
      <c r="Y322" s="290"/>
      <c r="Z322" s="290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271"/>
      <c r="C323" s="2"/>
      <c r="D323" s="272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290"/>
      <c r="X323" s="290"/>
      <c r="Y323" s="290"/>
      <c r="Z323" s="290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271"/>
      <c r="C324" s="2"/>
      <c r="D324" s="272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290"/>
      <c r="X324" s="290"/>
      <c r="Y324" s="290"/>
      <c r="Z324" s="290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271"/>
      <c r="C325" s="2"/>
      <c r="D325" s="272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290"/>
      <c r="X325" s="290"/>
      <c r="Y325" s="290"/>
      <c r="Z325" s="290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271"/>
      <c r="C326" s="2"/>
      <c r="D326" s="272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290"/>
      <c r="X326" s="290"/>
      <c r="Y326" s="290"/>
      <c r="Z326" s="290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271"/>
      <c r="C327" s="2"/>
      <c r="D327" s="272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290"/>
      <c r="X327" s="290"/>
      <c r="Y327" s="290"/>
      <c r="Z327" s="290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271"/>
      <c r="C328" s="2"/>
      <c r="D328" s="272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290"/>
      <c r="X328" s="290"/>
      <c r="Y328" s="290"/>
      <c r="Z328" s="290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271"/>
      <c r="C329" s="2"/>
      <c r="D329" s="272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290"/>
      <c r="X329" s="290"/>
      <c r="Y329" s="290"/>
      <c r="Z329" s="290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271"/>
      <c r="C330" s="2"/>
      <c r="D330" s="272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290"/>
      <c r="X330" s="290"/>
      <c r="Y330" s="290"/>
      <c r="Z330" s="290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271"/>
      <c r="C331" s="2"/>
      <c r="D331" s="272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290"/>
      <c r="X331" s="290"/>
      <c r="Y331" s="290"/>
      <c r="Z331" s="290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271"/>
      <c r="C332" s="2"/>
      <c r="D332" s="272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290"/>
      <c r="X332" s="290"/>
      <c r="Y332" s="290"/>
      <c r="Z332" s="290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271"/>
      <c r="C333" s="2"/>
      <c r="D333" s="272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290"/>
      <c r="X333" s="290"/>
      <c r="Y333" s="290"/>
      <c r="Z333" s="290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271"/>
      <c r="C334" s="2"/>
      <c r="D334" s="272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290"/>
      <c r="X334" s="290"/>
      <c r="Y334" s="290"/>
      <c r="Z334" s="290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271"/>
      <c r="C335" s="2"/>
      <c r="D335" s="272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290"/>
      <c r="X335" s="290"/>
      <c r="Y335" s="290"/>
      <c r="Z335" s="290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271"/>
      <c r="C336" s="2"/>
      <c r="D336" s="272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290"/>
      <c r="X336" s="290"/>
      <c r="Y336" s="290"/>
      <c r="Z336" s="290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271"/>
      <c r="C337" s="2"/>
      <c r="D337" s="272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290"/>
      <c r="X337" s="290"/>
      <c r="Y337" s="290"/>
      <c r="Z337" s="290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271"/>
      <c r="C338" s="2"/>
      <c r="D338" s="272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290"/>
      <c r="X338" s="290"/>
      <c r="Y338" s="290"/>
      <c r="Z338" s="290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271"/>
      <c r="C339" s="2"/>
      <c r="D339" s="272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290"/>
      <c r="X339" s="290"/>
      <c r="Y339" s="290"/>
      <c r="Z339" s="290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271"/>
      <c r="C340" s="2"/>
      <c r="D340" s="272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290"/>
      <c r="X340" s="290"/>
      <c r="Y340" s="290"/>
      <c r="Z340" s="290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271"/>
      <c r="C341" s="2"/>
      <c r="D341" s="272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290"/>
      <c r="X341" s="290"/>
      <c r="Y341" s="290"/>
      <c r="Z341" s="290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271"/>
      <c r="C342" s="2"/>
      <c r="D342" s="272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290"/>
      <c r="X342" s="290"/>
      <c r="Y342" s="290"/>
      <c r="Z342" s="290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271"/>
      <c r="C343" s="2"/>
      <c r="D343" s="272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290"/>
      <c r="X343" s="290"/>
      <c r="Y343" s="290"/>
      <c r="Z343" s="290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271"/>
      <c r="C344" s="2"/>
      <c r="D344" s="272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290"/>
      <c r="X344" s="290"/>
      <c r="Y344" s="290"/>
      <c r="Z344" s="290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271"/>
      <c r="C345" s="2"/>
      <c r="D345" s="272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290"/>
      <c r="X345" s="290"/>
      <c r="Y345" s="290"/>
      <c r="Z345" s="290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271"/>
      <c r="C346" s="2"/>
      <c r="D346" s="272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290"/>
      <c r="X346" s="290"/>
      <c r="Y346" s="290"/>
      <c r="Z346" s="290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271"/>
      <c r="C347" s="2"/>
      <c r="D347" s="272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290"/>
      <c r="X347" s="290"/>
      <c r="Y347" s="290"/>
      <c r="Z347" s="290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271"/>
      <c r="C348" s="2"/>
      <c r="D348" s="272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290"/>
      <c r="X348" s="290"/>
      <c r="Y348" s="290"/>
      <c r="Z348" s="290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271"/>
      <c r="C349" s="2"/>
      <c r="D349" s="272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290"/>
      <c r="X349" s="290"/>
      <c r="Y349" s="290"/>
      <c r="Z349" s="290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271"/>
      <c r="C350" s="2"/>
      <c r="D350" s="272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290"/>
      <c r="X350" s="290"/>
      <c r="Y350" s="290"/>
      <c r="Z350" s="290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271"/>
      <c r="C351" s="2"/>
      <c r="D351" s="272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290"/>
      <c r="X351" s="290"/>
      <c r="Y351" s="290"/>
      <c r="Z351" s="290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271"/>
      <c r="C352" s="2"/>
      <c r="D352" s="272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290"/>
      <c r="X352" s="290"/>
      <c r="Y352" s="290"/>
      <c r="Z352" s="290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271"/>
      <c r="C353" s="2"/>
      <c r="D353" s="272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290"/>
      <c r="X353" s="290"/>
      <c r="Y353" s="290"/>
      <c r="Z353" s="290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271"/>
      <c r="C354" s="2"/>
      <c r="D354" s="272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290"/>
      <c r="X354" s="290"/>
      <c r="Y354" s="290"/>
      <c r="Z354" s="290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271"/>
      <c r="C355" s="2"/>
      <c r="D355" s="272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290"/>
      <c r="X355" s="290"/>
      <c r="Y355" s="290"/>
      <c r="Z355" s="290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271"/>
      <c r="C356" s="2"/>
      <c r="D356" s="272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290"/>
      <c r="X356" s="290"/>
      <c r="Y356" s="290"/>
      <c r="Z356" s="290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271"/>
      <c r="C357" s="2"/>
      <c r="D357" s="272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290"/>
      <c r="X357" s="290"/>
      <c r="Y357" s="290"/>
      <c r="Z357" s="290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271"/>
      <c r="C358" s="2"/>
      <c r="D358" s="272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290"/>
      <c r="X358" s="290"/>
      <c r="Y358" s="290"/>
      <c r="Z358" s="290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271"/>
      <c r="C359" s="2"/>
      <c r="D359" s="272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290"/>
      <c r="X359" s="290"/>
      <c r="Y359" s="290"/>
      <c r="Z359" s="290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271"/>
      <c r="C360" s="2"/>
      <c r="D360" s="272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290"/>
      <c r="X360" s="290"/>
      <c r="Y360" s="290"/>
      <c r="Z360" s="290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271"/>
      <c r="C361" s="2"/>
      <c r="D361" s="272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290"/>
      <c r="X361" s="290"/>
      <c r="Y361" s="290"/>
      <c r="Z361" s="290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271"/>
      <c r="C362" s="2"/>
      <c r="D362" s="272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290"/>
      <c r="X362" s="290"/>
      <c r="Y362" s="290"/>
      <c r="Z362" s="290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271"/>
      <c r="C363" s="2"/>
      <c r="D363" s="272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290"/>
      <c r="X363" s="290"/>
      <c r="Y363" s="290"/>
      <c r="Z363" s="290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271"/>
      <c r="C364" s="2"/>
      <c r="D364" s="272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290"/>
      <c r="X364" s="290"/>
      <c r="Y364" s="290"/>
      <c r="Z364" s="290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271"/>
      <c r="C365" s="2"/>
      <c r="D365" s="272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290"/>
      <c r="X365" s="290"/>
      <c r="Y365" s="290"/>
      <c r="Z365" s="290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271"/>
      <c r="C366" s="2"/>
      <c r="D366" s="272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290"/>
      <c r="X366" s="290"/>
      <c r="Y366" s="290"/>
      <c r="Z366" s="290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271"/>
      <c r="C367" s="2"/>
      <c r="D367" s="272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290"/>
      <c r="X367" s="290"/>
      <c r="Y367" s="290"/>
      <c r="Z367" s="290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271"/>
      <c r="C368" s="2"/>
      <c r="D368" s="272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290"/>
      <c r="X368" s="290"/>
      <c r="Y368" s="290"/>
      <c r="Z368" s="290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271"/>
      <c r="C369" s="2"/>
      <c r="D369" s="272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290"/>
      <c r="X369" s="290"/>
      <c r="Y369" s="290"/>
      <c r="Z369" s="290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271"/>
      <c r="C370" s="2"/>
      <c r="D370" s="272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290"/>
      <c r="X370" s="290"/>
      <c r="Y370" s="290"/>
      <c r="Z370" s="290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271"/>
      <c r="C371" s="2"/>
      <c r="D371" s="272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290"/>
      <c r="X371" s="290"/>
      <c r="Y371" s="290"/>
      <c r="Z371" s="290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271"/>
      <c r="C372" s="2"/>
      <c r="D372" s="272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290"/>
      <c r="X372" s="290"/>
      <c r="Y372" s="290"/>
      <c r="Z372" s="290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271"/>
      <c r="C373" s="2"/>
      <c r="D373" s="272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290"/>
      <c r="X373" s="290"/>
      <c r="Y373" s="290"/>
      <c r="Z373" s="290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271"/>
      <c r="C374" s="2"/>
      <c r="D374" s="272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290"/>
      <c r="X374" s="290"/>
      <c r="Y374" s="290"/>
      <c r="Z374" s="290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271"/>
      <c r="C375" s="2"/>
      <c r="D375" s="272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290"/>
      <c r="X375" s="290"/>
      <c r="Y375" s="290"/>
      <c r="Z375" s="290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271"/>
      <c r="C376" s="2"/>
      <c r="D376" s="272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290"/>
      <c r="X376" s="290"/>
      <c r="Y376" s="290"/>
      <c r="Z376" s="290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271"/>
      <c r="C377" s="2"/>
      <c r="D377" s="272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290"/>
      <c r="X377" s="290"/>
      <c r="Y377" s="290"/>
      <c r="Z377" s="290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271"/>
      <c r="C378" s="2"/>
      <c r="D378" s="272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290"/>
      <c r="X378" s="290"/>
      <c r="Y378" s="290"/>
      <c r="Z378" s="290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271"/>
      <c r="C379" s="2"/>
      <c r="D379" s="272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290"/>
      <c r="X379" s="290"/>
      <c r="Y379" s="290"/>
      <c r="Z379" s="290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271"/>
      <c r="C380" s="2"/>
      <c r="D380" s="272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290"/>
      <c r="X380" s="290"/>
      <c r="Y380" s="290"/>
      <c r="Z380" s="290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271"/>
      <c r="C381" s="2"/>
      <c r="D381" s="272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290"/>
      <c r="X381" s="290"/>
      <c r="Y381" s="290"/>
      <c r="Z381" s="290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271"/>
      <c r="C382" s="2"/>
      <c r="D382" s="272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290"/>
      <c r="X382" s="290"/>
      <c r="Y382" s="290"/>
      <c r="Z382" s="290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271"/>
      <c r="C383" s="2"/>
      <c r="D383" s="272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290"/>
      <c r="X383" s="290"/>
      <c r="Y383" s="290"/>
      <c r="Z383" s="290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271"/>
      <c r="C384" s="2"/>
      <c r="D384" s="272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290"/>
      <c r="X384" s="290"/>
      <c r="Y384" s="290"/>
      <c r="Z384" s="290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271"/>
      <c r="C385" s="2"/>
      <c r="D385" s="272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290"/>
      <c r="X385" s="290"/>
      <c r="Y385" s="290"/>
      <c r="Z385" s="290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271"/>
      <c r="C386" s="2"/>
      <c r="D386" s="272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290"/>
      <c r="X386" s="290"/>
      <c r="Y386" s="290"/>
      <c r="Z386" s="290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271"/>
      <c r="C387" s="2"/>
      <c r="D387" s="272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290"/>
      <c r="X387" s="290"/>
      <c r="Y387" s="290"/>
      <c r="Z387" s="290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271"/>
      <c r="C388" s="2"/>
      <c r="D388" s="272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290"/>
      <c r="X388" s="290"/>
      <c r="Y388" s="290"/>
      <c r="Z388" s="290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271"/>
      <c r="C389" s="2"/>
      <c r="D389" s="272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290"/>
      <c r="X389" s="290"/>
      <c r="Y389" s="290"/>
      <c r="Z389" s="290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271"/>
      <c r="C390" s="2"/>
      <c r="D390" s="272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290"/>
      <c r="X390" s="290"/>
      <c r="Y390" s="290"/>
      <c r="Z390" s="290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271"/>
      <c r="C391" s="2"/>
      <c r="D391" s="272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290"/>
      <c r="X391" s="290"/>
      <c r="Y391" s="290"/>
      <c r="Z391" s="290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271"/>
      <c r="C392" s="2"/>
      <c r="D392" s="272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290"/>
      <c r="X392" s="290"/>
      <c r="Y392" s="290"/>
      <c r="Z392" s="290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271"/>
      <c r="C393" s="2"/>
      <c r="D393" s="272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290"/>
      <c r="X393" s="290"/>
      <c r="Y393" s="290"/>
      <c r="Z393" s="290"/>
      <c r="AA393" s="2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2"/>
      <c r="D394" s="272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290"/>
      <c r="X394" s="290"/>
      <c r="Y394" s="290"/>
      <c r="Z394" s="290"/>
      <c r="AA394" s="2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2"/>
      <c r="D395" s="272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290"/>
      <c r="X395" s="290"/>
      <c r="Y395" s="290"/>
      <c r="Z395" s="290"/>
      <c r="AA395" s="2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2"/>
      <c r="D396" s="272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290"/>
      <c r="X396" s="290"/>
      <c r="Y396" s="290"/>
      <c r="Z396" s="290"/>
      <c r="AA396" s="2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2"/>
      <c r="D397" s="272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290"/>
      <c r="X397" s="290"/>
      <c r="Y397" s="290"/>
      <c r="Z397" s="290"/>
      <c r="AA397" s="2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"/>
      <c r="C398" s="2"/>
      <c r="D398" s="272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290"/>
      <c r="X398" s="290"/>
      <c r="Y398" s="290"/>
      <c r="Z398" s="290"/>
      <c r="AA398" s="2"/>
      <c r="AB398" s="1"/>
      <c r="AC398" s="1"/>
      <c r="AD398" s="1"/>
      <c r="AE398" s="1"/>
      <c r="AF398" s="1"/>
      <c r="AG398" s="1"/>
    </row>
    <row r="399" spans="1:33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9:D159"/>
    <mergeCell ref="A192:C192"/>
    <mergeCell ref="A193:C193"/>
    <mergeCell ref="K8:M8"/>
    <mergeCell ref="N8:P8"/>
    <mergeCell ref="E8:G8"/>
    <mergeCell ref="H8:J8"/>
    <mergeCell ref="E63:G64"/>
    <mergeCell ref="H63:J64"/>
    <mergeCell ref="A101:D101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2023-11-09T11:40:01Z</cp:lastPrinted>
  <dcterms:created xsi:type="dcterms:W3CDTF">2020-11-14T13:09:40Z</dcterms:created>
  <dcterms:modified xsi:type="dcterms:W3CDTF">2023-11-10T20:26:06Z</dcterms:modified>
</cp:coreProperties>
</file>