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224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4519"/>
</workbook>
</file>

<file path=xl/calcChain.xml><?xml version="1.0" encoding="utf-8"?>
<calcChain xmlns="http://schemas.openxmlformats.org/spreadsheetml/2006/main">
  <c r="G33" i="3"/>
  <c r="H33"/>
  <c r="I33"/>
  <c r="E33"/>
  <c r="F33"/>
  <c r="D33"/>
  <c r="G178" i="2"/>
  <c r="G177"/>
  <c r="X17"/>
  <c r="J165"/>
  <c r="X165" s="1"/>
  <c r="J164"/>
  <c r="X164" s="1"/>
  <c r="J163"/>
  <c r="X163" s="1"/>
  <c r="G167"/>
  <c r="G166"/>
  <c r="G165"/>
  <c r="W165" s="1"/>
  <c r="G164"/>
  <c r="W164" s="1"/>
  <c r="Y164" s="1"/>
  <c r="Z164" s="1"/>
  <c r="G163"/>
  <c r="W163" s="1"/>
  <c r="Y163" s="1"/>
  <c r="Z163" s="1"/>
  <c r="G162"/>
  <c r="G161"/>
  <c r="E168"/>
  <c r="G169"/>
  <c r="G170"/>
  <c r="G171"/>
  <c r="G157"/>
  <c r="G138"/>
  <c r="G134"/>
  <c r="G131"/>
  <c r="G109"/>
  <c r="G96"/>
  <c r="G25"/>
  <c r="G24"/>
  <c r="G23"/>
  <c r="G17"/>
  <c r="W17" s="1"/>
  <c r="Y17" s="1"/>
  <c r="Z17" s="1"/>
  <c r="G16"/>
  <c r="G15"/>
  <c r="G14"/>
  <c r="Y165" l="1"/>
  <c r="Z165" s="1"/>
  <c r="G168"/>
  <c r="G22"/>
  <c r="G13"/>
  <c r="I53" i="3" l="1"/>
  <c r="F53"/>
  <c r="D53"/>
  <c r="I43"/>
  <c r="F43"/>
  <c r="D43"/>
  <c r="V180" i="2"/>
  <c r="S180"/>
  <c r="P180"/>
  <c r="M180"/>
  <c r="J180"/>
  <c r="G180"/>
  <c r="V179"/>
  <c r="S179"/>
  <c r="P179"/>
  <c r="M179"/>
  <c r="J179"/>
  <c r="G179"/>
  <c r="V178"/>
  <c r="S178"/>
  <c r="P178"/>
  <c r="M178"/>
  <c r="J178"/>
  <c r="X178" s="1"/>
  <c r="V177"/>
  <c r="S177"/>
  <c r="P177"/>
  <c r="M177"/>
  <c r="W177" s="1"/>
  <c r="J177"/>
  <c r="V176"/>
  <c r="S176"/>
  <c r="P176"/>
  <c r="M176"/>
  <c r="J176"/>
  <c r="G176"/>
  <c r="V175"/>
  <c r="S175"/>
  <c r="P175"/>
  <c r="M175"/>
  <c r="J175"/>
  <c r="G175"/>
  <c r="V174"/>
  <c r="S174"/>
  <c r="P174"/>
  <c r="M174"/>
  <c r="J174"/>
  <c r="X174" s="1"/>
  <c r="G174"/>
  <c r="V173"/>
  <c r="S173"/>
  <c r="P173"/>
  <c r="M173"/>
  <c r="M172" s="1"/>
  <c r="J173"/>
  <c r="G173"/>
  <c r="T172"/>
  <c r="Q172"/>
  <c r="N172"/>
  <c r="K172"/>
  <c r="H172"/>
  <c r="E172"/>
  <c r="V171"/>
  <c r="S171"/>
  <c r="P171"/>
  <c r="M171"/>
  <c r="J171"/>
  <c r="V170"/>
  <c r="S170"/>
  <c r="P170"/>
  <c r="M170"/>
  <c r="J170"/>
  <c r="V169"/>
  <c r="V168" s="1"/>
  <c r="S169"/>
  <c r="P169"/>
  <c r="M169"/>
  <c r="J169"/>
  <c r="J168" s="1"/>
  <c r="T168"/>
  <c r="Q168"/>
  <c r="N168"/>
  <c r="K168"/>
  <c r="H168"/>
  <c r="V167"/>
  <c r="S167"/>
  <c r="P167"/>
  <c r="M167"/>
  <c r="J167"/>
  <c r="V166"/>
  <c r="S166"/>
  <c r="P166"/>
  <c r="M166"/>
  <c r="J166"/>
  <c r="V162"/>
  <c r="S162"/>
  <c r="P162"/>
  <c r="M162"/>
  <c r="J162"/>
  <c r="V161"/>
  <c r="S161"/>
  <c r="P161"/>
  <c r="M161"/>
  <c r="M160" s="1"/>
  <c r="J161"/>
  <c r="T160"/>
  <c r="Q160"/>
  <c r="N160"/>
  <c r="K160"/>
  <c r="H160"/>
  <c r="E160"/>
  <c r="V159"/>
  <c r="S159"/>
  <c r="P159"/>
  <c r="M159"/>
  <c r="J159"/>
  <c r="G159"/>
  <c r="V158"/>
  <c r="S158"/>
  <c r="P158"/>
  <c r="M158"/>
  <c r="J158"/>
  <c r="G158"/>
  <c r="V157"/>
  <c r="S157"/>
  <c r="P157"/>
  <c r="M157"/>
  <c r="J157"/>
  <c r="V156"/>
  <c r="S156"/>
  <c r="P156"/>
  <c r="M156"/>
  <c r="J156"/>
  <c r="G156"/>
  <c r="T155"/>
  <c r="Q155"/>
  <c r="N155"/>
  <c r="K155"/>
  <c r="H155"/>
  <c r="E155"/>
  <c r="T153"/>
  <c r="Q153"/>
  <c r="N153"/>
  <c r="K153"/>
  <c r="H153"/>
  <c r="E153"/>
  <c r="V152"/>
  <c r="S152"/>
  <c r="P152"/>
  <c r="M152"/>
  <c r="J152"/>
  <c r="G152"/>
  <c r="V151"/>
  <c r="S151"/>
  <c r="P151"/>
  <c r="M151"/>
  <c r="J151"/>
  <c r="G151"/>
  <c r="V150"/>
  <c r="S150"/>
  <c r="P150"/>
  <c r="M150"/>
  <c r="J150"/>
  <c r="G150"/>
  <c r="V149"/>
  <c r="S149"/>
  <c r="P149"/>
  <c r="M149"/>
  <c r="J149"/>
  <c r="G149"/>
  <c r="T147"/>
  <c r="Q147"/>
  <c r="N147"/>
  <c r="K147"/>
  <c r="H147"/>
  <c r="E147"/>
  <c r="V146"/>
  <c r="S146"/>
  <c r="P146"/>
  <c r="M146"/>
  <c r="J146"/>
  <c r="G146"/>
  <c r="V145"/>
  <c r="V147" s="1"/>
  <c r="S145"/>
  <c r="P145"/>
  <c r="M145"/>
  <c r="J145"/>
  <c r="G145"/>
  <c r="T143"/>
  <c r="Q143"/>
  <c r="N143"/>
  <c r="K143"/>
  <c r="H143"/>
  <c r="E143"/>
  <c r="V142"/>
  <c r="S142"/>
  <c r="P142"/>
  <c r="M142"/>
  <c r="J142"/>
  <c r="G142"/>
  <c r="V141"/>
  <c r="S141"/>
  <c r="P141"/>
  <c r="M141"/>
  <c r="J141"/>
  <c r="G141"/>
  <c r="V140"/>
  <c r="S140"/>
  <c r="P140"/>
  <c r="M140"/>
  <c r="J140"/>
  <c r="G140"/>
  <c r="V139"/>
  <c r="S139"/>
  <c r="P139"/>
  <c r="M139"/>
  <c r="J139"/>
  <c r="G139"/>
  <c r="V138"/>
  <c r="S138"/>
  <c r="P138"/>
  <c r="M138"/>
  <c r="J138"/>
  <c r="T136"/>
  <c r="Q136"/>
  <c r="N136"/>
  <c r="K136"/>
  <c r="H136"/>
  <c r="E136"/>
  <c r="V135"/>
  <c r="S135"/>
  <c r="P135"/>
  <c r="M135"/>
  <c r="J135"/>
  <c r="G135"/>
  <c r="W135" s="1"/>
  <c r="V134"/>
  <c r="S134"/>
  <c r="P134"/>
  <c r="M134"/>
  <c r="W134" s="1"/>
  <c r="J134"/>
  <c r="V133"/>
  <c r="S133"/>
  <c r="P133"/>
  <c r="M133"/>
  <c r="J133"/>
  <c r="G133"/>
  <c r="V132"/>
  <c r="S132"/>
  <c r="P132"/>
  <c r="M132"/>
  <c r="J132"/>
  <c r="X132" s="1"/>
  <c r="G132"/>
  <c r="V131"/>
  <c r="S131"/>
  <c r="P131"/>
  <c r="M131"/>
  <c r="J131"/>
  <c r="V130"/>
  <c r="S130"/>
  <c r="P130"/>
  <c r="M130"/>
  <c r="J130"/>
  <c r="G130"/>
  <c r="T128"/>
  <c r="Q128"/>
  <c r="N128"/>
  <c r="K128"/>
  <c r="H128"/>
  <c r="E128"/>
  <c r="V127"/>
  <c r="S127"/>
  <c r="P127"/>
  <c r="M127"/>
  <c r="J127"/>
  <c r="G127"/>
  <c r="V126"/>
  <c r="S126"/>
  <c r="P126"/>
  <c r="M126"/>
  <c r="J126"/>
  <c r="G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G123"/>
  <c r="V122"/>
  <c r="S122"/>
  <c r="P122"/>
  <c r="M122"/>
  <c r="J122"/>
  <c r="G122"/>
  <c r="T120"/>
  <c r="Q120"/>
  <c r="N120"/>
  <c r="K120"/>
  <c r="H120"/>
  <c r="E120"/>
  <c r="V119"/>
  <c r="S119"/>
  <c r="P119"/>
  <c r="M119"/>
  <c r="J119"/>
  <c r="G119"/>
  <c r="V118"/>
  <c r="S118"/>
  <c r="P118"/>
  <c r="M118"/>
  <c r="J118"/>
  <c r="G118"/>
  <c r="V117"/>
  <c r="S117"/>
  <c r="P117"/>
  <c r="M117"/>
  <c r="J117"/>
  <c r="G117"/>
  <c r="V116"/>
  <c r="S116"/>
  <c r="P116"/>
  <c r="M116"/>
  <c r="J116"/>
  <c r="G116"/>
  <c r="V115"/>
  <c r="S115"/>
  <c r="P115"/>
  <c r="M115"/>
  <c r="J115"/>
  <c r="G115"/>
  <c r="V114"/>
  <c r="S114"/>
  <c r="P114"/>
  <c r="M114"/>
  <c r="J114"/>
  <c r="G114"/>
  <c r="V113"/>
  <c r="S113"/>
  <c r="P113"/>
  <c r="M113"/>
  <c r="J113"/>
  <c r="G113"/>
  <c r="V112"/>
  <c r="S112"/>
  <c r="P112"/>
  <c r="M112"/>
  <c r="J112"/>
  <c r="G112"/>
  <c r="V111"/>
  <c r="S111"/>
  <c r="P111"/>
  <c r="M111"/>
  <c r="J111"/>
  <c r="G111"/>
  <c r="V110"/>
  <c r="S110"/>
  <c r="P110"/>
  <c r="M110"/>
  <c r="J110"/>
  <c r="G110"/>
  <c r="V109"/>
  <c r="S109"/>
  <c r="S120" s="1"/>
  <c r="P109"/>
  <c r="M109"/>
  <c r="J109"/>
  <c r="V106"/>
  <c r="S106"/>
  <c r="P106"/>
  <c r="M106"/>
  <c r="J106"/>
  <c r="X106" s="1"/>
  <c r="G106"/>
  <c r="V105"/>
  <c r="S105"/>
  <c r="P105"/>
  <c r="M105"/>
  <c r="J105"/>
  <c r="G105"/>
  <c r="V104"/>
  <c r="S104"/>
  <c r="P104"/>
  <c r="M104"/>
  <c r="J104"/>
  <c r="G104"/>
  <c r="T103"/>
  <c r="Q103"/>
  <c r="N103"/>
  <c r="K103"/>
  <c r="H103"/>
  <c r="E103"/>
  <c r="V102"/>
  <c r="S102"/>
  <c r="P102"/>
  <c r="M102"/>
  <c r="J102"/>
  <c r="G102"/>
  <c r="V101"/>
  <c r="S101"/>
  <c r="P101"/>
  <c r="M101"/>
  <c r="J101"/>
  <c r="G101"/>
  <c r="V100"/>
  <c r="S100"/>
  <c r="P100"/>
  <c r="M100"/>
  <c r="J100"/>
  <c r="G100"/>
  <c r="T99"/>
  <c r="Q99"/>
  <c r="N99"/>
  <c r="K99"/>
  <c r="H99"/>
  <c r="E99"/>
  <c r="V98"/>
  <c r="S98"/>
  <c r="P98"/>
  <c r="M98"/>
  <c r="J98"/>
  <c r="G98"/>
  <c r="V97"/>
  <c r="S97"/>
  <c r="P97"/>
  <c r="M97"/>
  <c r="J97"/>
  <c r="G97"/>
  <c r="V96"/>
  <c r="S96"/>
  <c r="P96"/>
  <c r="M96"/>
  <c r="J96"/>
  <c r="T95"/>
  <c r="Q95"/>
  <c r="N95"/>
  <c r="K95"/>
  <c r="H95"/>
  <c r="E95"/>
  <c r="V92"/>
  <c r="S92"/>
  <c r="P92"/>
  <c r="M92"/>
  <c r="J92"/>
  <c r="G92"/>
  <c r="V91"/>
  <c r="S91"/>
  <c r="P91"/>
  <c r="M91"/>
  <c r="J91"/>
  <c r="G91"/>
  <c r="V90"/>
  <c r="S90"/>
  <c r="P90"/>
  <c r="M90"/>
  <c r="J90"/>
  <c r="G90"/>
  <c r="T89"/>
  <c r="Q89"/>
  <c r="N89"/>
  <c r="K89"/>
  <c r="H89"/>
  <c r="E89"/>
  <c r="V88"/>
  <c r="S88"/>
  <c r="P88"/>
  <c r="M88"/>
  <c r="J88"/>
  <c r="G88"/>
  <c r="V87"/>
  <c r="S87"/>
  <c r="P87"/>
  <c r="M87"/>
  <c r="J87"/>
  <c r="G87"/>
  <c r="V86"/>
  <c r="S86"/>
  <c r="S85" s="1"/>
  <c r="P86"/>
  <c r="M86"/>
  <c r="J86"/>
  <c r="G86"/>
  <c r="G85" s="1"/>
  <c r="T85"/>
  <c r="Q85"/>
  <c r="N85"/>
  <c r="K85"/>
  <c r="H85"/>
  <c r="E85"/>
  <c r="V84"/>
  <c r="S84"/>
  <c r="P84"/>
  <c r="M84"/>
  <c r="J84"/>
  <c r="G84"/>
  <c r="V83"/>
  <c r="S83"/>
  <c r="P83"/>
  <c r="M83"/>
  <c r="J83"/>
  <c r="G83"/>
  <c r="V82"/>
  <c r="S82"/>
  <c r="S81" s="1"/>
  <c r="P82"/>
  <c r="M82"/>
  <c r="J82"/>
  <c r="G82"/>
  <c r="T81"/>
  <c r="Q81"/>
  <c r="N81"/>
  <c r="K81"/>
  <c r="H81"/>
  <c r="E81"/>
  <c r="V78"/>
  <c r="S78"/>
  <c r="P78"/>
  <c r="M78"/>
  <c r="J78"/>
  <c r="G78"/>
  <c r="V77"/>
  <c r="S77"/>
  <c r="P77"/>
  <c r="M77"/>
  <c r="J77"/>
  <c r="G77"/>
  <c r="V76"/>
  <c r="S76"/>
  <c r="P76"/>
  <c r="M76"/>
  <c r="J76"/>
  <c r="J75" s="1"/>
  <c r="G76"/>
  <c r="T75"/>
  <c r="Q75"/>
  <c r="N75"/>
  <c r="K75"/>
  <c r="H75"/>
  <c r="E75"/>
  <c r="V74"/>
  <c r="S74"/>
  <c r="P74"/>
  <c r="M74"/>
  <c r="J74"/>
  <c r="G74"/>
  <c r="V73"/>
  <c r="S73"/>
  <c r="P73"/>
  <c r="M73"/>
  <c r="J73"/>
  <c r="G73"/>
  <c r="V72"/>
  <c r="V71" s="1"/>
  <c r="S72"/>
  <c r="P72"/>
  <c r="M72"/>
  <c r="J72"/>
  <c r="G72"/>
  <c r="T71"/>
  <c r="Q71"/>
  <c r="N71"/>
  <c r="K71"/>
  <c r="H71"/>
  <c r="E71"/>
  <c r="V70"/>
  <c r="S70"/>
  <c r="P70"/>
  <c r="M70"/>
  <c r="J70"/>
  <c r="G70"/>
  <c r="V69"/>
  <c r="S69"/>
  <c r="P69"/>
  <c r="M69"/>
  <c r="J69"/>
  <c r="G69"/>
  <c r="W69" s="1"/>
  <c r="V68"/>
  <c r="V67" s="1"/>
  <c r="S68"/>
  <c r="P68"/>
  <c r="M68"/>
  <c r="J68"/>
  <c r="G68"/>
  <c r="T67"/>
  <c r="Q67"/>
  <c r="N67"/>
  <c r="K67"/>
  <c r="H67"/>
  <c r="E67"/>
  <c r="V66"/>
  <c r="S66"/>
  <c r="P66"/>
  <c r="M66"/>
  <c r="J66"/>
  <c r="G66"/>
  <c r="V65"/>
  <c r="S65"/>
  <c r="P65"/>
  <c r="M65"/>
  <c r="J65"/>
  <c r="G65"/>
  <c r="V64"/>
  <c r="S64"/>
  <c r="P64"/>
  <c r="M64"/>
  <c r="J64"/>
  <c r="X64" s="1"/>
  <c r="G64"/>
  <c r="T63"/>
  <c r="Q63"/>
  <c r="N63"/>
  <c r="K63"/>
  <c r="H63"/>
  <c r="E63"/>
  <c r="V62"/>
  <c r="S62"/>
  <c r="P62"/>
  <c r="M62"/>
  <c r="J62"/>
  <c r="G62"/>
  <c r="V61"/>
  <c r="S61"/>
  <c r="P61"/>
  <c r="M61"/>
  <c r="J61"/>
  <c r="G61"/>
  <c r="V60"/>
  <c r="V59" s="1"/>
  <c r="S60"/>
  <c r="P60"/>
  <c r="M60"/>
  <c r="J60"/>
  <c r="J59" s="1"/>
  <c r="G60"/>
  <c r="T59"/>
  <c r="Q59"/>
  <c r="N59"/>
  <c r="K59"/>
  <c r="H59"/>
  <c r="E59"/>
  <c r="V56"/>
  <c r="S56"/>
  <c r="P56"/>
  <c r="M56"/>
  <c r="V55"/>
  <c r="S55"/>
  <c r="P55"/>
  <c r="M55"/>
  <c r="T54"/>
  <c r="Q54"/>
  <c r="P54"/>
  <c r="N54"/>
  <c r="K54"/>
  <c r="V53"/>
  <c r="S53"/>
  <c r="P53"/>
  <c r="M53"/>
  <c r="J53"/>
  <c r="G53"/>
  <c r="W53" s="1"/>
  <c r="V52"/>
  <c r="S52"/>
  <c r="P52"/>
  <c r="M52"/>
  <c r="J52"/>
  <c r="G52"/>
  <c r="V51"/>
  <c r="S51"/>
  <c r="S50" s="1"/>
  <c r="P51"/>
  <c r="M51"/>
  <c r="J51"/>
  <c r="G51"/>
  <c r="T50"/>
  <c r="Q50"/>
  <c r="N50"/>
  <c r="K50"/>
  <c r="H50"/>
  <c r="H57" s="1"/>
  <c r="E50"/>
  <c r="E57" s="1"/>
  <c r="V47"/>
  <c r="S47"/>
  <c r="P47"/>
  <c r="M47"/>
  <c r="J47"/>
  <c r="G47"/>
  <c r="V46"/>
  <c r="S46"/>
  <c r="P46"/>
  <c r="M46"/>
  <c r="J46"/>
  <c r="G46"/>
  <c r="V45"/>
  <c r="S45"/>
  <c r="P45"/>
  <c r="P44" s="1"/>
  <c r="M45"/>
  <c r="J45"/>
  <c r="G45"/>
  <c r="T44"/>
  <c r="Q44"/>
  <c r="N44"/>
  <c r="K44"/>
  <c r="H44"/>
  <c r="E44"/>
  <c r="V43"/>
  <c r="S43"/>
  <c r="P43"/>
  <c r="M43"/>
  <c r="J43"/>
  <c r="G43"/>
  <c r="V42"/>
  <c r="S42"/>
  <c r="P42"/>
  <c r="M42"/>
  <c r="J42"/>
  <c r="G42"/>
  <c r="V41"/>
  <c r="S41"/>
  <c r="P41"/>
  <c r="M41"/>
  <c r="J41"/>
  <c r="G41"/>
  <c r="T40"/>
  <c r="Q40"/>
  <c r="N40"/>
  <c r="K40"/>
  <c r="H40"/>
  <c r="E40"/>
  <c r="V39"/>
  <c r="S39"/>
  <c r="P39"/>
  <c r="M39"/>
  <c r="J39"/>
  <c r="G39"/>
  <c r="V38"/>
  <c r="S38"/>
  <c r="P38"/>
  <c r="M38"/>
  <c r="J38"/>
  <c r="G38"/>
  <c r="V37"/>
  <c r="V36" s="1"/>
  <c r="S37"/>
  <c r="P37"/>
  <c r="M37"/>
  <c r="J37"/>
  <c r="G37"/>
  <c r="G36" s="1"/>
  <c r="T36"/>
  <c r="Q36"/>
  <c r="N36"/>
  <c r="K36"/>
  <c r="H36"/>
  <c r="E36"/>
  <c r="E48" s="1"/>
  <c r="V33"/>
  <c r="S33"/>
  <c r="P33"/>
  <c r="M33"/>
  <c r="J33"/>
  <c r="G33"/>
  <c r="V32"/>
  <c r="S32"/>
  <c r="P32"/>
  <c r="M32"/>
  <c r="J32"/>
  <c r="G32"/>
  <c r="V31"/>
  <c r="S31"/>
  <c r="P31"/>
  <c r="M31"/>
  <c r="J31"/>
  <c r="J30" s="1"/>
  <c r="G31"/>
  <c r="T30"/>
  <c r="Q30"/>
  <c r="N30"/>
  <c r="K30"/>
  <c r="H30"/>
  <c r="E30"/>
  <c r="V25"/>
  <c r="S25"/>
  <c r="P25"/>
  <c r="M25"/>
  <c r="W25" s="1"/>
  <c r="V24"/>
  <c r="S24"/>
  <c r="P24"/>
  <c r="M24"/>
  <c r="V23"/>
  <c r="S23"/>
  <c r="P23"/>
  <c r="M23"/>
  <c r="J23"/>
  <c r="E29"/>
  <c r="G29" s="1"/>
  <c r="T22"/>
  <c r="Q22"/>
  <c r="N22"/>
  <c r="K22"/>
  <c r="H22"/>
  <c r="E22"/>
  <c r="V21"/>
  <c r="S21"/>
  <c r="P21"/>
  <c r="M21"/>
  <c r="J21"/>
  <c r="G21"/>
  <c r="V20"/>
  <c r="S20"/>
  <c r="P20"/>
  <c r="M20"/>
  <c r="J20"/>
  <c r="G20"/>
  <c r="V19"/>
  <c r="S19"/>
  <c r="P19"/>
  <c r="M19"/>
  <c r="J19"/>
  <c r="G19"/>
  <c r="T18"/>
  <c r="Q18"/>
  <c r="P18"/>
  <c r="N28" s="1"/>
  <c r="P28" s="1"/>
  <c r="N18"/>
  <c r="K18"/>
  <c r="H18"/>
  <c r="E18"/>
  <c r="V16"/>
  <c r="S16"/>
  <c r="P16"/>
  <c r="M16"/>
  <c r="J16"/>
  <c r="V15"/>
  <c r="S15"/>
  <c r="P15"/>
  <c r="M15"/>
  <c r="W15" s="1"/>
  <c r="J15"/>
  <c r="V14"/>
  <c r="S14"/>
  <c r="P14"/>
  <c r="M14"/>
  <c r="J14"/>
  <c r="T13"/>
  <c r="Q13"/>
  <c r="N13"/>
  <c r="K13"/>
  <c r="H13"/>
  <c r="E13"/>
  <c r="A5"/>
  <c r="A4"/>
  <c r="A3"/>
  <c r="A2"/>
  <c r="H30" i="1"/>
  <c r="G30"/>
  <c r="F30"/>
  <c r="E30"/>
  <c r="D30"/>
  <c r="J29"/>
  <c r="N29" s="1"/>
  <c r="I29" s="1"/>
  <c r="J28"/>
  <c r="J27"/>
  <c r="J13" i="2" l="1"/>
  <c r="W33"/>
  <c r="K48"/>
  <c r="M40"/>
  <c r="M50"/>
  <c r="P59"/>
  <c r="P63"/>
  <c r="P67"/>
  <c r="P71"/>
  <c r="P89"/>
  <c r="W96"/>
  <c r="M95"/>
  <c r="X111"/>
  <c r="X115"/>
  <c r="X119"/>
  <c r="W131"/>
  <c r="W142"/>
  <c r="W150"/>
  <c r="W152"/>
  <c r="J18"/>
  <c r="H28" s="1"/>
  <c r="J28" s="1"/>
  <c r="N57"/>
  <c r="W70"/>
  <c r="M81"/>
  <c r="X97"/>
  <c r="X105"/>
  <c r="W123"/>
  <c r="X133"/>
  <c r="P147"/>
  <c r="X158"/>
  <c r="P155"/>
  <c r="X37"/>
  <c r="V54"/>
  <c r="X76"/>
  <c r="X86"/>
  <c r="X90"/>
  <c r="X100"/>
  <c r="M120"/>
  <c r="W116"/>
  <c r="M13"/>
  <c r="W23"/>
  <c r="P30"/>
  <c r="V30"/>
  <c r="M89"/>
  <c r="X122"/>
  <c r="X167"/>
  <c r="E79"/>
  <c r="V75"/>
  <c r="X92"/>
  <c r="Q48"/>
  <c r="X38"/>
  <c r="X39"/>
  <c r="M63"/>
  <c r="X83"/>
  <c r="J85"/>
  <c r="X88"/>
  <c r="T107"/>
  <c r="X101"/>
  <c r="W111"/>
  <c r="W115"/>
  <c r="W119"/>
  <c r="Y119" s="1"/>
  <c r="Z119" s="1"/>
  <c r="W132"/>
  <c r="Y132" s="1"/>
  <c r="Z132" s="1"/>
  <c r="W133"/>
  <c r="W138"/>
  <c r="W140"/>
  <c r="W146"/>
  <c r="M155"/>
  <c r="V160"/>
  <c r="S168"/>
  <c r="W171"/>
  <c r="V172"/>
  <c r="W179"/>
  <c r="W20"/>
  <c r="X33"/>
  <c r="V44"/>
  <c r="J44"/>
  <c r="T79"/>
  <c r="W78"/>
  <c r="W84"/>
  <c r="W102"/>
  <c r="Q107"/>
  <c r="X125"/>
  <c r="P143"/>
  <c r="X141"/>
  <c r="X176"/>
  <c r="X180"/>
  <c r="N107"/>
  <c r="V120"/>
  <c r="X112"/>
  <c r="J67"/>
  <c r="X74"/>
  <c r="V85"/>
  <c r="W112"/>
  <c r="Y112" s="1"/>
  <c r="Z112" s="1"/>
  <c r="X135"/>
  <c r="Y135" s="1"/>
  <c r="Z135" s="1"/>
  <c r="W139"/>
  <c r="W180"/>
  <c r="X166"/>
  <c r="J160"/>
  <c r="H181"/>
  <c r="X131"/>
  <c r="M18"/>
  <c r="K28" s="1"/>
  <c r="M28" s="1"/>
  <c r="P36"/>
  <c r="S63"/>
  <c r="P13"/>
  <c r="N27" s="1"/>
  <c r="P22"/>
  <c r="N29" s="1"/>
  <c r="P29" s="1"/>
  <c r="M36"/>
  <c r="X47"/>
  <c r="T57"/>
  <c r="X60"/>
  <c r="G67"/>
  <c r="W87"/>
  <c r="W92"/>
  <c r="Y92" s="1"/>
  <c r="Z92" s="1"/>
  <c r="W14"/>
  <c r="X20"/>
  <c r="X21"/>
  <c r="W24"/>
  <c r="J36"/>
  <c r="X41"/>
  <c r="P40"/>
  <c r="W46"/>
  <c r="W47"/>
  <c r="V50"/>
  <c r="X53"/>
  <c r="Y53" s="1"/>
  <c r="Z53" s="1"/>
  <c r="X56"/>
  <c r="X69"/>
  <c r="Y69" s="1"/>
  <c r="Z69" s="1"/>
  <c r="X70"/>
  <c r="Y70" s="1"/>
  <c r="Z70" s="1"/>
  <c r="P81"/>
  <c r="W88"/>
  <c r="Y88" s="1"/>
  <c r="Z88" s="1"/>
  <c r="G120"/>
  <c r="W125"/>
  <c r="X126"/>
  <c r="X127"/>
  <c r="V143"/>
  <c r="X140"/>
  <c r="M153"/>
  <c r="S155"/>
  <c r="W158"/>
  <c r="X159"/>
  <c r="S160"/>
  <c r="W166"/>
  <c r="W167"/>
  <c r="X170"/>
  <c r="X171"/>
  <c r="Y171" s="1"/>
  <c r="Z171" s="1"/>
  <c r="X175"/>
  <c r="P75"/>
  <c r="P85"/>
  <c r="M128"/>
  <c r="N181"/>
  <c r="Y180"/>
  <c r="Z180" s="1"/>
  <c r="W16"/>
  <c r="S22"/>
  <c r="Q29" s="1"/>
  <c r="S29" s="1"/>
  <c r="W39"/>
  <c r="Y39" s="1"/>
  <c r="Z39" s="1"/>
  <c r="X61"/>
  <c r="S67"/>
  <c r="W74"/>
  <c r="W83"/>
  <c r="Y83" s="1"/>
  <c r="Z83" s="1"/>
  <c r="W91"/>
  <c r="S103"/>
  <c r="W109"/>
  <c r="X113"/>
  <c r="X117"/>
  <c r="X123"/>
  <c r="W141"/>
  <c r="X142"/>
  <c r="Y142" s="1"/>
  <c r="Z142" s="1"/>
  <c r="X145"/>
  <c r="X151"/>
  <c r="W176"/>
  <c r="X177"/>
  <c r="Y177" s="1"/>
  <c r="Z177" s="1"/>
  <c r="V13"/>
  <c r="T27" s="1"/>
  <c r="V27" s="1"/>
  <c r="W21"/>
  <c r="X25"/>
  <c r="Y25" s="1"/>
  <c r="Z25" s="1"/>
  <c r="W38"/>
  <c r="X45"/>
  <c r="X62"/>
  <c r="S71"/>
  <c r="W77"/>
  <c r="X84"/>
  <c r="M85"/>
  <c r="M93" s="1"/>
  <c r="J89"/>
  <c r="W106"/>
  <c r="Y106" s="1"/>
  <c r="Z106" s="1"/>
  <c r="S13"/>
  <c r="Q27" s="1"/>
  <c r="X16"/>
  <c r="X19"/>
  <c r="V18"/>
  <c r="T28" s="1"/>
  <c r="W32"/>
  <c r="V40"/>
  <c r="X43"/>
  <c r="X51"/>
  <c r="P50"/>
  <c r="P57" s="1"/>
  <c r="X55"/>
  <c r="W61"/>
  <c r="Y61" s="1"/>
  <c r="Z61" s="1"/>
  <c r="W62"/>
  <c r="X68"/>
  <c r="X67" s="1"/>
  <c r="X77"/>
  <c r="X78"/>
  <c r="Y78" s="1"/>
  <c r="Z78" s="1"/>
  <c r="V81"/>
  <c r="X91"/>
  <c r="X109"/>
  <c r="Y109" s="1"/>
  <c r="Z109" s="1"/>
  <c r="W124"/>
  <c r="X138"/>
  <c r="Y138" s="1"/>
  <c r="Z138" s="1"/>
  <c r="X139"/>
  <c r="J143"/>
  <c r="W157"/>
  <c r="V155"/>
  <c r="W162"/>
  <c r="W173"/>
  <c r="W43"/>
  <c r="M54"/>
  <c r="M57" s="1"/>
  <c r="V63"/>
  <c r="X66"/>
  <c r="M71"/>
  <c r="V95"/>
  <c r="M99"/>
  <c r="X118"/>
  <c r="X124"/>
  <c r="M136"/>
  <c r="X162"/>
  <c r="P172"/>
  <c r="S172"/>
  <c r="W66"/>
  <c r="X72"/>
  <c r="X87"/>
  <c r="X85" s="1"/>
  <c r="W98"/>
  <c r="S99"/>
  <c r="X110"/>
  <c r="Y111"/>
  <c r="Z111" s="1"/>
  <c r="W114"/>
  <c r="Y115"/>
  <c r="Z115" s="1"/>
  <c r="W118"/>
  <c r="Y118" s="1"/>
  <c r="Z118" s="1"/>
  <c r="X134"/>
  <c r="Y134" s="1"/>
  <c r="Z134" s="1"/>
  <c r="S153"/>
  <c r="W151"/>
  <c r="X152"/>
  <c r="Y152" s="1"/>
  <c r="Z152" s="1"/>
  <c r="X156"/>
  <c r="W178"/>
  <c r="Y178" s="1"/>
  <c r="Z178" s="1"/>
  <c r="X179"/>
  <c r="Y179" s="1"/>
  <c r="Z179" s="1"/>
  <c r="X32"/>
  <c r="S36"/>
  <c r="Y33"/>
  <c r="Z33" s="1"/>
  <c r="H48"/>
  <c r="S95"/>
  <c r="X46"/>
  <c r="W73"/>
  <c r="V89"/>
  <c r="P95"/>
  <c r="H107"/>
  <c r="W100"/>
  <c r="W104"/>
  <c r="M103"/>
  <c r="W110"/>
  <c r="S128"/>
  <c r="W126"/>
  <c r="V153"/>
  <c r="W159"/>
  <c r="M168"/>
  <c r="T181"/>
  <c r="W175"/>
  <c r="Y175" s="1"/>
  <c r="Z175" s="1"/>
  <c r="W117"/>
  <c r="E181"/>
  <c r="E107"/>
  <c r="K29" i="1"/>
  <c r="B29"/>
  <c r="P27" i="2"/>
  <c r="P26" s="1"/>
  <c r="X15"/>
  <c r="Y15" s="1"/>
  <c r="Z15" s="1"/>
  <c r="K27"/>
  <c r="W113"/>
  <c r="X14"/>
  <c r="W19"/>
  <c r="G30"/>
  <c r="S30"/>
  <c r="G44"/>
  <c r="S44"/>
  <c r="W51"/>
  <c r="G50"/>
  <c r="G57" s="1"/>
  <c r="Q57"/>
  <c r="G59"/>
  <c r="S59"/>
  <c r="W64"/>
  <c r="G63"/>
  <c r="Q79"/>
  <c r="N79"/>
  <c r="P79"/>
  <c r="Y100"/>
  <c r="Z100" s="1"/>
  <c r="W122"/>
  <c r="G128"/>
  <c r="X31"/>
  <c r="K79"/>
  <c r="M22"/>
  <c r="K29" s="1"/>
  <c r="M29" s="1"/>
  <c r="W29" s="1"/>
  <c r="X24"/>
  <c r="W37"/>
  <c r="W41"/>
  <c r="G40"/>
  <c r="S40"/>
  <c r="T48"/>
  <c r="W52"/>
  <c r="K57"/>
  <c r="W56"/>
  <c r="W65"/>
  <c r="M67"/>
  <c r="W68"/>
  <c r="H79"/>
  <c r="W72"/>
  <c r="G71"/>
  <c r="W82"/>
  <c r="G81"/>
  <c r="J95"/>
  <c r="X96"/>
  <c r="J30" i="1"/>
  <c r="G18" i="2"/>
  <c r="E28" s="1"/>
  <c r="G28" s="1"/>
  <c r="S18"/>
  <c r="Q28" s="1"/>
  <c r="S28" s="1"/>
  <c r="X23"/>
  <c r="J22"/>
  <c r="H29" s="1"/>
  <c r="J29" s="1"/>
  <c r="V22"/>
  <c r="T29" s="1"/>
  <c r="V29" s="1"/>
  <c r="M30"/>
  <c r="W31"/>
  <c r="W42"/>
  <c r="N48"/>
  <c r="V48"/>
  <c r="M44"/>
  <c r="W45"/>
  <c r="V57"/>
  <c r="S54"/>
  <c r="S57" s="1"/>
  <c r="M59"/>
  <c r="W60"/>
  <c r="W97"/>
  <c r="X102"/>
  <c r="X99" s="1"/>
  <c r="P120"/>
  <c r="X42"/>
  <c r="X52"/>
  <c r="X65"/>
  <c r="X63" s="1"/>
  <c r="X73"/>
  <c r="V79"/>
  <c r="G75"/>
  <c r="S75"/>
  <c r="X82"/>
  <c r="J81"/>
  <c r="J93" s="1"/>
  <c r="W90"/>
  <c r="G89"/>
  <c r="S89"/>
  <c r="S93" s="1"/>
  <c r="P99"/>
  <c r="W101"/>
  <c r="Y101" s="1"/>
  <c r="Z101" s="1"/>
  <c r="G99"/>
  <c r="J103"/>
  <c r="X104"/>
  <c r="V103"/>
  <c r="W105"/>
  <c r="W130"/>
  <c r="M147"/>
  <c r="W145"/>
  <c r="Y159"/>
  <c r="Z159" s="1"/>
  <c r="X161"/>
  <c r="P160"/>
  <c r="W55"/>
  <c r="K107"/>
  <c r="X116"/>
  <c r="Y116" s="1"/>
  <c r="Z116" s="1"/>
  <c r="J120"/>
  <c r="Y123"/>
  <c r="Z123" s="1"/>
  <c r="W127"/>
  <c r="Y131"/>
  <c r="Z131" s="1"/>
  <c r="W149"/>
  <c r="G153"/>
  <c r="X150"/>
  <c r="Y150" s="1"/>
  <c r="Z150" s="1"/>
  <c r="J153"/>
  <c r="W169"/>
  <c r="X173"/>
  <c r="J172"/>
  <c r="J40"/>
  <c r="J50"/>
  <c r="J57" s="1"/>
  <c r="J63"/>
  <c r="J71"/>
  <c r="J79" s="1"/>
  <c r="M75"/>
  <c r="W76"/>
  <c r="W86"/>
  <c r="Y91"/>
  <c r="Z91" s="1"/>
  <c r="X98"/>
  <c r="Y98" s="1"/>
  <c r="Z98" s="1"/>
  <c r="J99"/>
  <c r="V99"/>
  <c r="P103"/>
  <c r="X114"/>
  <c r="G136"/>
  <c r="S136"/>
  <c r="Y133"/>
  <c r="Z133" s="1"/>
  <c r="Y141"/>
  <c r="Z141" s="1"/>
  <c r="X157"/>
  <c r="J155"/>
  <c r="G95"/>
  <c r="G103"/>
  <c r="J128"/>
  <c r="V128"/>
  <c r="J136"/>
  <c r="X130"/>
  <c r="V136"/>
  <c r="M143"/>
  <c r="X146"/>
  <c r="Y146" s="1"/>
  <c r="Z146" s="1"/>
  <c r="J147"/>
  <c r="X149"/>
  <c r="P153"/>
  <c r="X169"/>
  <c r="P168"/>
  <c r="K181"/>
  <c r="W174"/>
  <c r="Y174" s="1"/>
  <c r="Z174" s="1"/>
  <c r="G172"/>
  <c r="P128"/>
  <c r="G143"/>
  <c r="S143"/>
  <c r="W161"/>
  <c r="G160"/>
  <c r="P136"/>
  <c r="G147"/>
  <c r="S147"/>
  <c r="W156"/>
  <c r="G155"/>
  <c r="W170"/>
  <c r="Q181"/>
  <c r="Y124" l="1"/>
  <c r="Z124" s="1"/>
  <c r="Y21"/>
  <c r="Z21" s="1"/>
  <c r="X89"/>
  <c r="X36"/>
  <c r="X13"/>
  <c r="X128"/>
  <c r="W143"/>
  <c r="Y84"/>
  <c r="Z84" s="1"/>
  <c r="Y20"/>
  <c r="Z20" s="1"/>
  <c r="M181"/>
  <c r="Y140"/>
  <c r="Z140" s="1"/>
  <c r="Y16"/>
  <c r="Z16" s="1"/>
  <c r="X155"/>
  <c r="Y158"/>
  <c r="Z158" s="1"/>
  <c r="X18"/>
  <c r="Y167"/>
  <c r="Z167" s="1"/>
  <c r="X59"/>
  <c r="P48"/>
  <c r="X81"/>
  <c r="X93" s="1"/>
  <c r="Y139"/>
  <c r="Z139" s="1"/>
  <c r="Y62"/>
  <c r="Z62" s="1"/>
  <c r="Y77"/>
  <c r="Z77" s="1"/>
  <c r="X40"/>
  <c r="W22"/>
  <c r="X172"/>
  <c r="Y151"/>
  <c r="Z151" s="1"/>
  <c r="P181"/>
  <c r="X75"/>
  <c r="Y74"/>
  <c r="Z74" s="1"/>
  <c r="Y46"/>
  <c r="Z46" s="1"/>
  <c r="N26"/>
  <c r="X153"/>
  <c r="M107"/>
  <c r="Y47"/>
  <c r="Z47" s="1"/>
  <c r="W13"/>
  <c r="Y13" s="1"/>
  <c r="Z13" s="1"/>
  <c r="J48"/>
  <c r="Y73"/>
  <c r="Z73" s="1"/>
  <c r="P34"/>
  <c r="S181"/>
  <c r="V181"/>
  <c r="Y38"/>
  <c r="Z38" s="1"/>
  <c r="Y125"/>
  <c r="Z125" s="1"/>
  <c r="G79"/>
  <c r="Y126"/>
  <c r="Z126" s="1"/>
  <c r="Y176"/>
  <c r="Z176" s="1"/>
  <c r="X160"/>
  <c r="Y166"/>
  <c r="Z166" s="1"/>
  <c r="Y162"/>
  <c r="Z162" s="1"/>
  <c r="Y102"/>
  <c r="Z102" s="1"/>
  <c r="G48"/>
  <c r="V93"/>
  <c r="X143"/>
  <c r="X147"/>
  <c r="P107"/>
  <c r="W120"/>
  <c r="X30"/>
  <c r="Y110"/>
  <c r="Z110" s="1"/>
  <c r="X44"/>
  <c r="S107"/>
  <c r="Y114"/>
  <c r="Z114" s="1"/>
  <c r="S79"/>
  <c r="Y113"/>
  <c r="Z113" s="1"/>
  <c r="Y117"/>
  <c r="Z117" s="1"/>
  <c r="X54"/>
  <c r="P93"/>
  <c r="Y87"/>
  <c r="Z87" s="1"/>
  <c r="X71"/>
  <c r="Y43"/>
  <c r="Z43" s="1"/>
  <c r="X50"/>
  <c r="X57" s="1"/>
  <c r="Y56"/>
  <c r="Z56" s="1"/>
  <c r="Y24"/>
  <c r="Z24" s="1"/>
  <c r="Y32"/>
  <c r="Z32" s="1"/>
  <c r="Y170"/>
  <c r="Z170" s="1"/>
  <c r="X168"/>
  <c r="X136"/>
  <c r="Y127"/>
  <c r="Z127" s="1"/>
  <c r="M48"/>
  <c r="X29"/>
  <c r="Y29" s="1"/>
  <c r="Z29" s="1"/>
  <c r="Y66"/>
  <c r="Z66" s="1"/>
  <c r="Y156"/>
  <c r="Z156" s="1"/>
  <c r="W155"/>
  <c r="W71"/>
  <c r="Y72"/>
  <c r="Z72" s="1"/>
  <c r="Y64"/>
  <c r="Z64" s="1"/>
  <c r="W63"/>
  <c r="Y63" s="1"/>
  <c r="Z63" s="1"/>
  <c r="Y19"/>
  <c r="Z19" s="1"/>
  <c r="W18"/>
  <c r="Y18" s="1"/>
  <c r="Z18" s="1"/>
  <c r="W172"/>
  <c r="W85"/>
  <c r="Y85" s="1"/>
  <c r="Z85" s="1"/>
  <c r="Y86"/>
  <c r="Z86" s="1"/>
  <c r="W54"/>
  <c r="Y55"/>
  <c r="Z55" s="1"/>
  <c r="W136"/>
  <c r="Y130"/>
  <c r="Z130" s="1"/>
  <c r="V107"/>
  <c r="Y90"/>
  <c r="Z90" s="1"/>
  <c r="W89"/>
  <c r="Y89" s="1"/>
  <c r="Z89" s="1"/>
  <c r="W30"/>
  <c r="Y30" s="1"/>
  <c r="Z30" s="1"/>
  <c r="Y31"/>
  <c r="Z31" s="1"/>
  <c r="X22"/>
  <c r="Y157"/>
  <c r="Z157" s="1"/>
  <c r="Y82"/>
  <c r="Z82" s="1"/>
  <c r="W81"/>
  <c r="Y52"/>
  <c r="Z52" s="1"/>
  <c r="W99"/>
  <c r="Y99" s="1"/>
  <c r="Z99" s="1"/>
  <c r="H27"/>
  <c r="T26"/>
  <c r="V28"/>
  <c r="Y65"/>
  <c r="Z65" s="1"/>
  <c r="Y122"/>
  <c r="Z122" s="1"/>
  <c r="W128"/>
  <c r="Y128" s="1"/>
  <c r="Z128" s="1"/>
  <c r="S27"/>
  <c r="S26" s="1"/>
  <c r="S34" s="1"/>
  <c r="Q26"/>
  <c r="Y173"/>
  <c r="Z173" s="1"/>
  <c r="W75"/>
  <c r="Y76"/>
  <c r="Z76" s="1"/>
  <c r="W168"/>
  <c r="Y169"/>
  <c r="Z169" s="1"/>
  <c r="W153"/>
  <c r="Y153" s="1"/>
  <c r="Z153" s="1"/>
  <c r="Y149"/>
  <c r="Z149" s="1"/>
  <c r="X103"/>
  <c r="Y104"/>
  <c r="Z104" s="1"/>
  <c r="X95"/>
  <c r="Y96"/>
  <c r="Z96" s="1"/>
  <c r="Y68"/>
  <c r="Z68" s="1"/>
  <c r="W67"/>
  <c r="Y67" s="1"/>
  <c r="Z67" s="1"/>
  <c r="W40"/>
  <c r="Y40" s="1"/>
  <c r="Z40" s="1"/>
  <c r="Y41"/>
  <c r="Z41" s="1"/>
  <c r="Y51"/>
  <c r="Z51" s="1"/>
  <c r="W50"/>
  <c r="M27"/>
  <c r="M26" s="1"/>
  <c r="K26"/>
  <c r="Y23"/>
  <c r="Z23" s="1"/>
  <c r="Y14"/>
  <c r="Z14" s="1"/>
  <c r="M34"/>
  <c r="Y97"/>
  <c r="Z97" s="1"/>
  <c r="W95"/>
  <c r="G93"/>
  <c r="G107"/>
  <c r="W160"/>
  <c r="Y161"/>
  <c r="Z161" s="1"/>
  <c r="G181"/>
  <c r="M79"/>
  <c r="J181"/>
  <c r="Y145"/>
  <c r="Z145" s="1"/>
  <c r="W147"/>
  <c r="Y105"/>
  <c r="Z105" s="1"/>
  <c r="W103"/>
  <c r="J107"/>
  <c r="Y60"/>
  <c r="Z60" s="1"/>
  <c r="W59"/>
  <c r="Y45"/>
  <c r="Z45" s="1"/>
  <c r="W44"/>
  <c r="Y42"/>
  <c r="Z42" s="1"/>
  <c r="W28"/>
  <c r="X120"/>
  <c r="Y37"/>
  <c r="Z37" s="1"/>
  <c r="W36"/>
  <c r="Y36" s="1"/>
  <c r="Z36" s="1"/>
  <c r="S48"/>
  <c r="E27"/>
  <c r="Y59" l="1"/>
  <c r="Z59" s="1"/>
  <c r="X48"/>
  <c r="Y143"/>
  <c r="Z143" s="1"/>
  <c r="X79"/>
  <c r="Y155"/>
  <c r="Z155" s="1"/>
  <c r="X181"/>
  <c r="Y71"/>
  <c r="Z71" s="1"/>
  <c r="Y147"/>
  <c r="Z147" s="1"/>
  <c r="Y50"/>
  <c r="Z50" s="1"/>
  <c r="Y22"/>
  <c r="Z22" s="1"/>
  <c r="Y168"/>
  <c r="Z168" s="1"/>
  <c r="P182"/>
  <c r="P184" s="1"/>
  <c r="Y160"/>
  <c r="Z160" s="1"/>
  <c r="S182"/>
  <c r="L27" i="1" s="1"/>
  <c r="S184" i="2" s="1"/>
  <c r="Y95"/>
  <c r="Z95" s="1"/>
  <c r="Y136"/>
  <c r="Z136" s="1"/>
  <c r="Y120"/>
  <c r="Z120" s="1"/>
  <c r="G27"/>
  <c r="E26"/>
  <c r="Y75"/>
  <c r="Z75" s="1"/>
  <c r="W79"/>
  <c r="Y79" s="1"/>
  <c r="Z79" s="1"/>
  <c r="W93"/>
  <c r="Y93" s="1"/>
  <c r="Z93" s="1"/>
  <c r="Y81"/>
  <c r="Z81" s="1"/>
  <c r="W181"/>
  <c r="Y172"/>
  <c r="Z172" s="1"/>
  <c r="W48"/>
  <c r="Y48" s="1"/>
  <c r="Z48" s="1"/>
  <c r="Y44"/>
  <c r="Z44" s="1"/>
  <c r="W107"/>
  <c r="Y103"/>
  <c r="Z103" s="1"/>
  <c r="J27"/>
  <c r="H26"/>
  <c r="W57"/>
  <c r="Y57" s="1"/>
  <c r="Z57" s="1"/>
  <c r="Y54"/>
  <c r="Z54" s="1"/>
  <c r="M182"/>
  <c r="M184" s="1"/>
  <c r="X107"/>
  <c r="V26"/>
  <c r="V34" s="1"/>
  <c r="V182" s="1"/>
  <c r="L28" i="1" s="1"/>
  <c r="X28" i="2"/>
  <c r="Y28" s="1"/>
  <c r="Z28" s="1"/>
  <c r="Y181" l="1"/>
  <c r="Z181" s="1"/>
  <c r="Y107"/>
  <c r="Z107" s="1"/>
  <c r="X27"/>
  <c r="X26" s="1"/>
  <c r="X34" s="1"/>
  <c r="X182" s="1"/>
  <c r="J26"/>
  <c r="J34" s="1"/>
  <c r="J182" s="1"/>
  <c r="G26"/>
  <c r="G34" s="1"/>
  <c r="G182" s="1"/>
  <c r="W27"/>
  <c r="V184"/>
  <c r="L30" i="1"/>
  <c r="Y27" i="2" l="1"/>
  <c r="Z27" s="1"/>
  <c r="W26"/>
  <c r="G184"/>
  <c r="N27" i="1"/>
  <c r="B27" s="1"/>
  <c r="J184" i="2"/>
  <c r="N28" i="1"/>
  <c r="B28" s="1"/>
  <c r="B30" s="1"/>
  <c r="C30"/>
  <c r="Y26" i="2" l="1"/>
  <c r="Z26" s="1"/>
  <c r="W34"/>
  <c r="X184"/>
  <c r="N30" i="1"/>
  <c r="I28"/>
  <c r="I30" s="1"/>
  <c r="M29"/>
  <c r="M30" s="1"/>
  <c r="K28"/>
  <c r="K30" s="1"/>
  <c r="I27"/>
  <c r="K27"/>
  <c r="W182" i="2" l="1"/>
  <c r="W184" s="1"/>
  <c r="Y34"/>
  <c r="Y182" l="1"/>
  <c r="Z182" s="1"/>
  <c r="Z34"/>
</calcChain>
</file>

<file path=xl/sharedStrings.xml><?xml version="1.0" encoding="utf-8"?>
<sst xmlns="http://schemas.openxmlformats.org/spreadsheetml/2006/main" count="842" uniqueCount="454">
  <si>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</si>
  <si>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</si>
  <si>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</si>
  <si>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</si>
  <si>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</si>
  <si>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</si>
  <si>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</si>
  <si>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</si>
  <si>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</si>
  <si>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</si>
  <si>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</si>
  <si>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</si>
  <si>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</si>
  <si>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</si>
  <si>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</si>
  <si>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</si>
  <si>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</si>
  <si>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</si>
  <si>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</si>
  <si>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</si>
  <si>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</si>
  <si>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</si>
  <si>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</si>
  <si>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</si>
  <si>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</si>
  <si>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</si>
  <si>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</si>
  <si>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</si>
  <si>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</si>
  <si>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</si>
  <si>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</si>
  <si>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</si>
  <si>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</si>
  <si>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</si>
  <si>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</si>
  <si>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</si>
  <si>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</si>
  <si>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</si>
  <si>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</si>
  <si>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</si>
  <si>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</si>
  <si>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</si>
  <si>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</si>
  <si>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</si>
  <si>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</si>
  <si>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</si>
  <si>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</si>
  <si>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</si>
  <si>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</si>
  <si>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</si>
  <si>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</si>
  <si>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</si>
  <si>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</si>
  <si>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</si>
  <si>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</si>
  <si>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</si>
  <si>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</si>
  <si>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</si>
  <si>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</si>
  <si>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</si>
  <si>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</si>
  <si>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</si>
  <si>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</si>
  <si>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</si>
  <si>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</si>
  <si>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</si>
  <si>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</si>
  <si>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</si>
  <si>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</si>
  <si>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</si>
  <si>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</si>
  <si>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</si>
  <si>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</si>
  <si>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</si>
  <si>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</si>
  <si>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</si>
  <si>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</si>
  <si>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</si>
  <si>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</si>
  <si>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</si>
  <si>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</si>
  <si>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</si>
  <si>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</si>
  <si>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</si>
  <si>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</si>
  <si>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</si>
  <si>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</si>
  <si>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</si>
  <si>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</si>
  <si>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</si>
  <si>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</si>
  <si>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</si>
  <si>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</si>
  <si>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</si>
  <si>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</si>
  <si>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</si>
  <si>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</si>
  <si>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</si>
  <si>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</si>
  <si>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</si>
  <si>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</si>
  <si>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</si>
  <si>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</si>
  <si>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</si>
  <si>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</si>
  <si>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</si>
  <si>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</si>
  <si>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</si>
  <si>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</si>
  <si>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</si>
  <si>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</si>
  <si>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</si>
  <si>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</si>
  <si>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</si>
  <si>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</si>
  <si>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</si>
  <si>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</si>
  <si>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</si>
  <si>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</si>
  <si>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</si>
  <si>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</si>
  <si>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</si>
  <si>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</si>
  <si>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</si>
  <si>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</si>
  <si>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</si>
  <si>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</si>
  <si>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</si>
  <si>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</si>
  <si>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</si>
  <si>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</si>
  <si>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</si>
  <si>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</si>
  <si>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</si>
  <si>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</si>
  <si>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</si>
  <si>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</si>
  <si>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</si>
  <si>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</si>
  <si>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</si>
  <si>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</si>
  <si>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</si>
  <si>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</si>
  <si>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</si>
  <si>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</si>
  <si>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</si>
  <si>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</si>
  <si>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</si>
  <si>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</si>
  <si>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</si>
  <si>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</si>
  <si>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</si>
  <si>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</si>
  <si>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</si>
  <si>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</si>
  <si>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</si>
  <si>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</si>
  <si>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</si>
  <si>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</si>
  <si>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</si>
  <si>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</si>
  <si>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</si>
  <si>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</si>
  <si>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</si>
  <si>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</si>
  <si>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</si>
  <si>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</si>
  <si>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</si>
  <si>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</si>
  <si>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</si>
  <si>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</si>
  <si>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</si>
  <si>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</si>
  <si>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</si>
  <si>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</si>
  <si>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</si>
  <si>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</si>
  <si>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</si>
  <si>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</si>
  <si>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</si>
  <si>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</si>
  <si>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</si>
  <si>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</si>
  <si>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</si>
  <si>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</si>
  <si>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</si>
  <si>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</si>
  <si>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</si>
  <si>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</si>
  <si>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</si>
  <si>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</si>
  <si>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</si>
  <si>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</si>
  <si>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</si>
  <si>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</si>
  <si>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</si>
  <si>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</si>
  <si>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</si>
  <si>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</si>
  <si>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</si>
  <si>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</si>
  <si>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</si>
  <si>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</si>
  <si>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</si>
  <si>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</si>
  <si>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</si>
  <si>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</si>
  <si>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</si>
  <si>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</si>
  <si>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</si>
  <si>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</si>
  <si>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</si>
  <si>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</si>
  <si>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</si>
  <si>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</si>
  <si>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</si>
  <si>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</si>
  <si>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</si>
  <si>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</si>
  <si>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</si>
  <si>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</si>
  <si>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</si>
  <si>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</si>
  <si>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</si>
  <si>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</si>
  <si>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</si>
  <si>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</si>
  <si>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</si>
  <si>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</si>
  <si>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</si>
  <si>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</si>
  <si>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</si>
  <si>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</si>
  <si>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</si>
  <si>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</si>
  <si>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</si>
  <si>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</si>
  <si>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</si>
  <si>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</si>
  <si>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</si>
  <si>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</si>
  <si>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</si>
  <si>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</si>
  <si>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</si>
  <si>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</si>
  <si>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</si>
  <si>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</si>
  <si>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</si>
  <si>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</si>
  <si>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</si>
  <si>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</si>
  <si>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</si>
  <si>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</si>
  <si>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</si>
  <si>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</si>
  <si>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</si>
  <si>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</si>
  <si>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</si>
  <si>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</si>
  <si>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</si>
  <si>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</si>
  <si>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</si>
  <si>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</si>
  <si>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</si>
  <si>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</si>
  <si>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</si>
  <si>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</si>
  <si>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</si>
  <si>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</si>
  <si>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</si>
  <si>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</si>
  <si>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</si>
  <si>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</si>
  <si>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</si>
  <si>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</si>
  <si>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</si>
  <si>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</si>
  <si>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</si>
  <si>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</si>
  <si>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</si>
  <si>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</si>
  <si>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</si>
  <si>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</si>
  <si>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</si>
  <si>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</si>
  <si>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</si>
  <si>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</si>
  <si>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</si>
  <si>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</si>
  <si>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</si>
  <si>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</si>
  <si>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</si>
  <si>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</si>
  <si>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</si>
  <si>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</si>
  <si>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</si>
  <si>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</si>
  <si>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</si>
  <si>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</si>
  <si>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</si>
  <si>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</si>
  <si>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</si>
  <si>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</si>
  <si>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</si>
  <si>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</si>
  <si>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</si>
  <si>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</si>
  <si>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</si>
  <si>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</si>
  <si>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</si>
  <si>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</si>
  <si>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</si>
  <si>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</si>
  <si>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</si>
  <si>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</si>
  <si>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</si>
  <si>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</si>
  <si>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</si>
  <si>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</si>
  <si>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</si>
  <si>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</si>
  <si>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</si>
  <si>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</si>
  <si>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</si>
  <si>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</si>
  <si>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</si>
  <si>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</si>
  <si>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</si>
  <si>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</si>
  <si>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</si>
  <si>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</si>
  <si>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</si>
  <si>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</si>
  <si>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</si>
  <si>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</si>
  <si>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</si>
  <si>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</si>
  <si>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</si>
  <si>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</si>
  <si>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</si>
  <si>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</si>
  <si>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</si>
  <si>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</si>
  <si>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</si>
  <si>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Завідувач сектору</t>
  </si>
  <si>
    <t>Катерина ТРІШИНА</t>
  </si>
  <si>
    <t>від "05" червня 2023 року</t>
  </si>
  <si>
    <t>за період з 05 червня по 10 листопада 2023 року</t>
  </si>
  <si>
    <t>до Договору про надання гранту №6CUH21-01892</t>
  </si>
  <si>
    <t>Дзецько Олег Вікторович, директор Державного архіву в Рівненській області (роль у проєкті: керівник проєкту)</t>
  </si>
  <si>
    <t>Леонова Людмила Анатоліївна, заступник начальника відділу забезпечення збереженості документів, обліку та довідкового апарату (роль у проєкті: консультантка проєкту)</t>
  </si>
  <si>
    <t>Романова Ірина Олександрівна, старший зберігач фондів відділу забезпечення збереженості документів, обліку та довідкового апарату (роль у проєкті: дослідження архівних документів)</t>
  </si>
  <si>
    <t>Вознюк Вікторія Володимирівна, старший зберігач фондів відділу забезпечення збереженості документів, обліку та довідкового апарату (роль у проєкті: бухгалтерка проєкту)</t>
  </si>
  <si>
    <t>1.1.4</t>
  </si>
  <si>
    <t>Луц Віктор Данилович, оцифрування архівних документів</t>
  </si>
  <si>
    <t>Корнілович Олександр Йосипович, оцифрування архівних документів</t>
  </si>
  <si>
    <t xml:space="preserve">Крук Олена Тарасівна, художник-реставратор 3 категорії </t>
  </si>
  <si>
    <t>Синяк Степан Леонідович, доцент кафедри всесвітньої історії РДГУ</t>
  </si>
  <si>
    <t>Марчук Володимир Станіславович, доцент кафедри історії ім. професора М.П. Ковальського НаУОА</t>
  </si>
  <si>
    <t>Інформаційні таблички для панорамного туру з QR-кодами</t>
  </si>
  <si>
    <t>Виготовлення макетів табличок з логотипом та QR-кодів</t>
  </si>
  <si>
    <t>Створення промоційного відеролика проєкту</t>
  </si>
  <si>
    <t>Послуги інформаційного та медіа супроводу проєкту (PR та SMM менеджмент)</t>
  </si>
  <si>
    <t>Оновлення функціоналу веб-сайту Державного архіву Рівненської області</t>
  </si>
  <si>
    <t>Оцифрування існуючих будівель</t>
  </si>
  <si>
    <t>Стилізація текстур та реконструкція автентичного вигляду збережених будівель</t>
  </si>
  <si>
    <t>Цифрова реконструкція зруйнованих будівель</t>
  </si>
  <si>
    <t>Створення панорамного туру</t>
  </si>
  <si>
    <t>Створення відеоекскурсії вулицею Соборна м. Рівне</t>
  </si>
  <si>
    <t xml:space="preserve">План-конспект екскурсії вулицею Соборна </t>
  </si>
  <si>
    <t>13.2.5</t>
  </si>
  <si>
    <t>13.2.6</t>
  </si>
  <si>
    <t>13.2.7</t>
  </si>
  <si>
    <t>Соціальні внески за договорами ЦПХ з підрядниками  підстатті "Послуги комп'ютерної обробки, монтажу, зведення"</t>
  </si>
  <si>
    <t>Директор архіву</t>
  </si>
  <si>
    <t>Олег Дзецько</t>
  </si>
  <si>
    <t>Державний архів Рівненської області</t>
  </si>
  <si>
    <t>"Віртуальне Рівне: подорож у часі центральною вулицею міста"</t>
  </si>
  <si>
    <t>05 червня 2023</t>
  </si>
  <si>
    <t>10 листопада 2023</t>
  </si>
  <si>
    <t>за проектом  "Віртуальне Рівне: подорож у часі центральною вулицею міста"</t>
  </si>
  <si>
    <t>у період з 05 червня 2023 року по 10 листопада 2023 року</t>
  </si>
  <si>
    <t>За договорами цивільно-правового характеру</t>
  </si>
  <si>
    <t>Брижук Андрій Вікторович</t>
  </si>
  <si>
    <t>№47 від 16.10.2023</t>
  </si>
  <si>
    <t>№1 від 17.10.2023</t>
  </si>
  <si>
    <t>Трофімчук Антон Сергійович</t>
  </si>
  <si>
    <t>№45 від 10.10.2023</t>
  </si>
  <si>
    <t>№1 від 16.10.2023</t>
  </si>
  <si>
    <t>Гощук Олеся Федорівна</t>
  </si>
  <si>
    <t>№44 від 10.10.2023</t>
  </si>
  <si>
    <t>№1 від 10.10.2023</t>
  </si>
  <si>
    <t>№43 від 09.10.2023</t>
  </si>
  <si>
    <t>№1 від 09.10.2023</t>
  </si>
  <si>
    <t>Красницький Роман Володимирович</t>
  </si>
  <si>
    <t>№46 від 16.10.2023</t>
  </si>
  <si>
    <t>№1 від 17.10.2023 та №2 від 17.10.2023</t>
  </si>
  <si>
    <t>Денисюк Інна Іванівна</t>
  </si>
  <si>
    <t>№48 від 16.10.2023</t>
  </si>
  <si>
    <t>№8 від 17.10.2023</t>
  </si>
  <si>
    <t>№3 від 10.10.2023</t>
  </si>
  <si>
    <t>№2 від 09.10.2023</t>
  </si>
  <si>
    <t>№5 від 17.10.2023 та №6 від 17.10.2023</t>
  </si>
  <si>
    <t>№7 від 17.10.2023</t>
  </si>
  <si>
    <t>№4 від 17.10.2023</t>
  </si>
  <si>
    <t>№55 від 26.10.2023</t>
  </si>
  <si>
    <t>№55 від 06.11.2023</t>
  </si>
  <si>
    <t>Малюський Андрій Миколайович</t>
  </si>
  <si>
    <t>№37 від 23.08.2023</t>
  </si>
  <si>
    <t>№1 від 01.09.2023</t>
  </si>
  <si>
    <t>№1 від 06.09.2023</t>
  </si>
  <si>
    <t>Тзов "Юрконсалт Захід"</t>
  </si>
  <si>
    <t>№286/0112р від 24.10.2023</t>
  </si>
  <si>
    <t>Тзов "Все друк"</t>
  </si>
  <si>
    <t>№59 від 03.11.2023</t>
  </si>
  <si>
    <t>№214 від 06.11.2023</t>
  </si>
  <si>
    <t>№60 від 03.11.2023</t>
  </si>
  <si>
    <t>№213 від 06.11.2023</t>
  </si>
  <si>
    <t>Антонюк Іванна Іванівна</t>
  </si>
  <si>
    <t>№58 від 03.11.2023</t>
  </si>
  <si>
    <t>№1 від 06.11.2023</t>
  </si>
  <si>
    <t>Паюк Юлія Олександрівна</t>
  </si>
  <si>
    <t>"61 від 06.11.2023</t>
  </si>
  <si>
    <t>Податок з доходів-7560,00; ВЗ-60,00; Луц В.Д.-33810,00</t>
  </si>
  <si>
    <t>Податок з доходів-2700,00; ВЗ-225,00; Романова І.О.-12075,00</t>
  </si>
  <si>
    <t>Податок з доходів-2250,00; ВЗ-187,50;Вознюк В.В.-10062,50</t>
  </si>
  <si>
    <t>Податок з доходів-5400,00; ВЗ-450,00; Корнілович О.Й.-2415,00</t>
  </si>
  <si>
    <t>Податок з доходів-1440,00; ВЗ-120,00;Крук О.Т.-6440,00</t>
  </si>
  <si>
    <t>ЄСВ</t>
  </si>
  <si>
    <t>Податок з доходів-4320,00; ВЗ-360,00; Марчук В.С.-19320</t>
  </si>
  <si>
    <t>№54 від 26.10.2023</t>
  </si>
  <si>
    <t>№54 від 07.11.2023</t>
  </si>
  <si>
    <t>№56 від 27.10.2023</t>
  </si>
  <si>
    <t>№56 від 07.11.2023</t>
  </si>
  <si>
    <t xml:space="preserve"> </t>
  </si>
  <si>
    <t>№53 від 26.10.2023</t>
  </si>
  <si>
    <t>№53 від 07.11.2023</t>
  </si>
  <si>
    <t>№1 від 07.11.2023</t>
  </si>
  <si>
    <t>Відомість №1 від 08.11.2023</t>
  </si>
  <si>
    <t>Відомість №2 від 08.11.2023</t>
  </si>
  <si>
    <t>-</t>
  </si>
  <si>
    <t>_</t>
  </si>
  <si>
    <t>від 06.11.2023 №16-1100,43; №17-20,51; №18-246,06</t>
  </si>
  <si>
    <t>№19 від 06.11.2023</t>
  </si>
  <si>
    <t>№20 від 07.11.2023</t>
  </si>
  <si>
    <t>№16 від 06.11.2023</t>
  </si>
  <si>
    <t>від 06.11.2023№12-630,00№13-7560,00 №14-33810,00</t>
  </si>
  <si>
    <t>№11 від 06.11.2023</t>
  </si>
  <si>
    <t>№10 від 06.11.2023</t>
  </si>
  <si>
    <t>№06.11.2023</t>
  </si>
  <si>
    <t>№21</t>
  </si>
  <si>
    <t>Відмовився від оплати</t>
  </si>
  <si>
    <t>Культурна спадщина</t>
  </si>
  <si>
    <t>Кроссекторальні проєкти зі збереження культурної спадщини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</si>
</sst>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0" fontId="34" fillId="0" borderId="0" xfId="0" applyFont="1"/>
    <xf numFmtId="4" fontId="34" fillId="0" borderId="0" xfId="0" applyNumberFormat="1" applyFont="1"/>
    <xf numFmtId="0" fontId="0" fillId="0" borderId="0" xfId="0"/>
    <xf numFmtId="4" fontId="1" fillId="0" borderId="53" xfId="0" applyNumberFormat="1" applyFont="1" applyBorder="1" applyAlignment="1">
      <alignment horizontal="right" vertical="top"/>
    </xf>
    <xf numFmtId="0" fontId="35" fillId="0" borderId="57" xfId="0" applyFont="1" applyBorder="1" applyAlignment="1">
      <alignment vertical="top" wrapText="1"/>
    </xf>
    <xf numFmtId="0" fontId="35" fillId="0" borderId="72" xfId="0" applyFont="1" applyBorder="1" applyAlignment="1">
      <alignment vertical="top" wrapText="1"/>
    </xf>
    <xf numFmtId="4" fontId="15" fillId="0" borderId="80" xfId="0" applyNumberFormat="1" applyFont="1" applyBorder="1" applyAlignment="1">
      <alignment horizontal="right" vertical="top"/>
    </xf>
    <xf numFmtId="10" fontId="15" fillId="0" borderId="80" xfId="0" applyNumberFormat="1" applyFont="1" applyBorder="1" applyAlignment="1">
      <alignment horizontal="right" vertical="top"/>
    </xf>
    <xf numFmtId="165" fontId="2" fillId="6" borderId="71" xfId="0" applyNumberFormat="1" applyFont="1" applyFill="1" applyBorder="1" applyAlignment="1">
      <alignment vertical="top"/>
    </xf>
    <xf numFmtId="49" fontId="2" fillId="6" borderId="109" xfId="0" applyNumberFormat="1" applyFont="1" applyFill="1" applyBorder="1" applyAlignment="1">
      <alignment horizontal="center" vertical="top"/>
    </xf>
    <xf numFmtId="0" fontId="2" fillId="6" borderId="71" xfId="0" applyFont="1" applyFill="1" applyBorder="1" applyAlignment="1">
      <alignment horizontal="center" vertical="top"/>
    </xf>
    <xf numFmtId="4" fontId="1" fillId="6" borderId="54" xfId="0" applyNumberFormat="1" applyFont="1" applyFill="1" applyBorder="1" applyAlignment="1">
      <alignment horizontal="right" vertical="top"/>
    </xf>
    <xf numFmtId="165" fontId="2" fillId="0" borderId="110" xfId="0" applyNumberFormat="1" applyFont="1" applyBorder="1" applyAlignment="1">
      <alignment vertical="top"/>
    </xf>
    <xf numFmtId="49" fontId="3" fillId="0" borderId="110" xfId="0" applyNumberFormat="1" applyFont="1" applyBorder="1" applyAlignment="1">
      <alignment horizontal="center" vertical="top"/>
    </xf>
    <xf numFmtId="0" fontId="35" fillId="0" borderId="110" xfId="0" applyFont="1" applyBorder="1" applyAlignment="1">
      <alignment vertical="top" wrapText="1"/>
    </xf>
    <xf numFmtId="0" fontId="1" fillId="0" borderId="110" xfId="0" applyFont="1" applyBorder="1" applyAlignment="1">
      <alignment horizontal="center" vertical="top"/>
    </xf>
    <xf numFmtId="4" fontId="1" fillId="0" borderId="110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5" fillId="0" borderId="110" xfId="0" applyFont="1" applyBorder="1" applyAlignment="1">
      <alignment vertical="top" wrapText="1"/>
    </xf>
    <xf numFmtId="49" fontId="2" fillId="6" borderId="39" xfId="0" applyNumberFormat="1" applyFont="1" applyFill="1" applyBorder="1" applyAlignment="1">
      <alignment horizontal="center" vertical="top"/>
    </xf>
    <xf numFmtId="0" fontId="21" fillId="6" borderId="103" xfId="0" applyFont="1" applyFill="1" applyBorder="1" applyAlignment="1">
      <alignment vertical="top" wrapText="1"/>
    </xf>
    <xf numFmtId="0" fontId="2" fillId="6" borderId="102" xfId="0" applyFont="1" applyFill="1" applyBorder="1" applyAlignment="1">
      <alignment horizontal="center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9" fontId="3" fillId="0" borderId="111" xfId="0" applyNumberFormat="1" applyFont="1" applyBorder="1" applyAlignment="1">
      <alignment horizontal="center" vertical="top"/>
    </xf>
    <xf numFmtId="0" fontId="5" fillId="0" borderId="111" xfId="0" applyFont="1" applyBorder="1" applyAlignment="1">
      <alignment vertical="top" wrapText="1"/>
    </xf>
    <xf numFmtId="0" fontId="1" fillId="0" borderId="111" xfId="0" applyFont="1" applyBorder="1" applyAlignment="1">
      <alignment horizontal="center" vertical="top"/>
    </xf>
    <xf numFmtId="4" fontId="1" fillId="0" borderId="111" xfId="0" applyNumberFormat="1" applyFont="1" applyBorder="1" applyAlignment="1">
      <alignment horizontal="right" vertical="top"/>
    </xf>
    <xf numFmtId="4" fontId="15" fillId="6" borderId="59" xfId="0" applyNumberFormat="1" applyFont="1" applyFill="1" applyBorder="1" applyAlignment="1">
      <alignment horizontal="right" vertical="top"/>
    </xf>
    <xf numFmtId="10" fontId="15" fillId="6" borderId="59" xfId="0" applyNumberFormat="1" applyFont="1" applyFill="1" applyBorder="1" applyAlignment="1">
      <alignment horizontal="right" vertical="top"/>
    </xf>
    <xf numFmtId="0" fontId="36" fillId="0" borderId="57" xfId="0" applyFont="1" applyBorder="1" applyAlignment="1">
      <alignment vertical="top" wrapText="1"/>
    </xf>
    <xf numFmtId="0" fontId="36" fillId="0" borderId="50" xfId="0" applyFont="1" applyBorder="1" applyAlignment="1">
      <alignment vertical="top" wrapText="1"/>
    </xf>
    <xf numFmtId="4" fontId="1" fillId="0" borderId="54" xfId="0" applyNumberFormat="1" applyFont="1" applyBorder="1" applyAlignment="1">
      <alignment horizontal="right" vertical="top"/>
    </xf>
    <xf numFmtId="0" fontId="1" fillId="0" borderId="50" xfId="0" applyFont="1" applyBorder="1" applyAlignment="1">
      <alignment vertical="top" wrapText="1"/>
    </xf>
    <xf numFmtId="0" fontId="38" fillId="0" borderId="0" xfId="0" applyFont="1" applyAlignment="1">
      <alignment wrapText="1"/>
    </xf>
    <xf numFmtId="4" fontId="38" fillId="0" borderId="0" xfId="0" applyNumberFormat="1" applyFont="1"/>
    <xf numFmtId="0" fontId="38" fillId="0" borderId="0" xfId="0" applyFont="1"/>
    <xf numFmtId="0" fontId="40" fillId="0" borderId="26" xfId="0" applyFont="1" applyBorder="1" applyAlignment="1">
      <alignment horizontal="center" vertical="center" wrapText="1"/>
    </xf>
    <xf numFmtId="4" fontId="40" fillId="0" borderId="26" xfId="0" applyNumberFormat="1" applyFont="1" applyBorder="1" applyAlignment="1">
      <alignment horizontal="center" vertical="center" wrapText="1"/>
    </xf>
    <xf numFmtId="0" fontId="43" fillId="0" borderId="57" xfId="0" applyFont="1" applyBorder="1" applyAlignment="1">
      <alignment vertical="top" wrapText="1"/>
    </xf>
    <xf numFmtId="49" fontId="42" fillId="0" borderId="27" xfId="0" applyNumberFormat="1" applyFont="1" applyBorder="1" applyAlignment="1">
      <alignment horizontal="center" vertical="top"/>
    </xf>
    <xf numFmtId="0" fontId="43" fillId="0" borderId="72" xfId="0" applyFont="1" applyBorder="1" applyAlignment="1">
      <alignment vertical="top" wrapText="1"/>
    </xf>
    <xf numFmtId="4" fontId="38" fillId="0" borderId="26" xfId="0" applyNumberFormat="1" applyFont="1" applyBorder="1"/>
    <xf numFmtId="0" fontId="38" fillId="0" borderId="26" xfId="0" applyFont="1" applyBorder="1" applyAlignment="1">
      <alignment wrapText="1"/>
    </xf>
    <xf numFmtId="0" fontId="44" fillId="0" borderId="72" xfId="0" applyFont="1" applyBorder="1" applyAlignment="1">
      <alignment vertical="top" wrapText="1"/>
    </xf>
    <xf numFmtId="0" fontId="44" fillId="0" borderId="57" xfId="0" applyFont="1" applyBorder="1" applyAlignment="1">
      <alignment vertical="top" wrapText="1"/>
    </xf>
    <xf numFmtId="0" fontId="44" fillId="0" borderId="50" xfId="0" applyFont="1" applyBorder="1" applyAlignment="1">
      <alignment vertical="top" wrapText="1"/>
    </xf>
    <xf numFmtId="0" fontId="44" fillId="0" borderId="58" xfId="0" applyFont="1" applyBorder="1" applyAlignment="1">
      <alignment vertical="top" wrapText="1"/>
    </xf>
    <xf numFmtId="0" fontId="38" fillId="0" borderId="62" xfId="0" applyFont="1" applyBorder="1" applyAlignment="1">
      <alignment wrapText="1"/>
    </xf>
    <xf numFmtId="0" fontId="38" fillId="0" borderId="62" xfId="0" applyFont="1" applyBorder="1" applyAlignment="1">
      <alignment horizontal="center" vertical="center" wrapText="1"/>
    </xf>
    <xf numFmtId="0" fontId="38" fillId="0" borderId="110" xfId="0" applyFont="1" applyBorder="1" applyAlignment="1">
      <alignment wrapText="1"/>
    </xf>
    <xf numFmtId="0" fontId="43" fillId="0" borderId="83" xfId="0" applyFont="1" applyBorder="1" applyAlignment="1">
      <alignment vertical="top" wrapText="1"/>
    </xf>
    <xf numFmtId="0" fontId="38" fillId="0" borderId="110" xfId="0" applyFont="1" applyBorder="1"/>
    <xf numFmtId="4" fontId="40" fillId="0" borderId="53" xfId="0" applyNumberFormat="1" applyFont="1" applyBorder="1" applyAlignment="1">
      <alignment wrapText="1"/>
    </xf>
    <xf numFmtId="0" fontId="40" fillId="0" borderId="53" xfId="0" applyFont="1" applyBorder="1" applyAlignment="1">
      <alignment wrapText="1"/>
    </xf>
    <xf numFmtId="49" fontId="38" fillId="0" borderId="26" xfId="0" applyNumberFormat="1" applyFont="1" applyBorder="1" applyAlignment="1">
      <alignment horizontal="right" wrapText="1"/>
    </xf>
    <xf numFmtId="4" fontId="40" fillId="0" borderId="26" xfId="0" applyNumberFormat="1" applyFont="1" applyBorder="1" applyAlignment="1">
      <alignment wrapText="1"/>
    </xf>
    <xf numFmtId="0" fontId="40" fillId="0" borderId="26" xfId="0" applyFont="1" applyBorder="1" applyAlignment="1">
      <alignment wrapText="1"/>
    </xf>
    <xf numFmtId="0" fontId="38" fillId="0" borderId="26" xfId="0" applyFont="1" applyBorder="1" applyAlignment="1">
      <alignment horizontal="center" vertical="center" wrapText="1"/>
    </xf>
    <xf numFmtId="4" fontId="45" fillId="0" borderId="26" xfId="0" applyNumberFormat="1" applyFont="1" applyBorder="1" applyAlignment="1">
      <alignment horizontal="right" wrapText="1"/>
    </xf>
    <xf numFmtId="4" fontId="45" fillId="0" borderId="26" xfId="0" applyNumberFormat="1" applyFont="1" applyBorder="1" applyAlignment="1"/>
    <xf numFmtId="4" fontId="45" fillId="0" borderId="58" xfId="0" applyNumberFormat="1" applyFont="1" applyBorder="1" applyAlignment="1"/>
    <xf numFmtId="4" fontId="45" fillId="0" borderId="62" xfId="0" applyNumberFormat="1" applyFont="1" applyBorder="1" applyAlignment="1"/>
    <xf numFmtId="4" fontId="45" fillId="0" borderId="110" xfId="0" applyNumberFormat="1" applyFont="1" applyBorder="1" applyAlignment="1"/>
    <xf numFmtId="4" fontId="45" fillId="0" borderId="110" xfId="0" applyNumberFormat="1" applyFont="1" applyFill="1" applyBorder="1" applyAlignment="1"/>
    <xf numFmtId="4" fontId="45" fillId="0" borderId="53" xfId="0" applyNumberFormat="1" applyFont="1" applyBorder="1" applyAlignment="1">
      <alignment wrapText="1"/>
    </xf>
    <xf numFmtId="4" fontId="45" fillId="0" borderId="26" xfId="0" applyNumberFormat="1" applyFont="1" applyBorder="1" applyAlignment="1">
      <alignment horizontal="right"/>
    </xf>
    <xf numFmtId="4" fontId="45" fillId="0" borderId="62" xfId="0" applyNumberFormat="1" applyFont="1" applyBorder="1" applyAlignment="1">
      <alignment horizontal="right"/>
    </xf>
    <xf numFmtId="4" fontId="45" fillId="0" borderId="110" xfId="0" applyNumberFormat="1" applyFont="1" applyBorder="1" applyAlignment="1">
      <alignment horizontal="right"/>
    </xf>
    <xf numFmtId="0" fontId="45" fillId="0" borderId="110" xfId="0" applyFont="1" applyBorder="1" applyAlignment="1">
      <alignment horizontal="right"/>
    </xf>
    <xf numFmtId="4" fontId="45" fillId="0" borderId="53" xfId="0" applyNumberFormat="1" applyFont="1" applyBorder="1" applyAlignment="1">
      <alignment horizontal="right" wrapText="1"/>
    </xf>
    <xf numFmtId="0" fontId="45" fillId="0" borderId="26" xfId="0" applyFont="1" applyBorder="1" applyAlignment="1">
      <alignment horizontal="right" wrapText="1"/>
    </xf>
    <xf numFmtId="0" fontId="1" fillId="0" borderId="0" xfId="0" applyFont="1" applyAlignment="1">
      <alignment horizontal="left" vertical="center"/>
    </xf>
    <xf numFmtId="0" fontId="14" fillId="0" borderId="0" xfId="0" applyFont="1" applyAlignment="1"/>
    <xf numFmtId="0" fontId="0" fillId="0" borderId="0" xfId="0" applyAlignment="1"/>
    <xf numFmtId="4" fontId="45" fillId="0" borderId="89" xfId="0" applyNumberFormat="1" applyFont="1" applyBorder="1" applyAlignment="1">
      <alignment horizontal="right"/>
    </xf>
    <xf numFmtId="0" fontId="38" fillId="0" borderId="53" xfId="0" applyFont="1" applyBorder="1" applyAlignment="1">
      <alignment wrapText="1"/>
    </xf>
    <xf numFmtId="0" fontId="0" fillId="0" borderId="110" xfId="0" applyBorder="1"/>
    <xf numFmtId="49" fontId="4" fillId="0" borderId="89" xfId="0" applyNumberFormat="1" applyFont="1" applyBorder="1" applyAlignment="1">
      <alignment horizontal="right" wrapText="1"/>
    </xf>
    <xf numFmtId="0" fontId="9" fillId="0" borderId="42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9" fillId="0" borderId="42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44" fillId="0" borderId="112" xfId="0" applyFont="1" applyBorder="1" applyAlignment="1">
      <alignment vertical="top" wrapText="1"/>
    </xf>
    <xf numFmtId="0" fontId="43" fillId="0" borderId="112" xfId="0" applyFont="1" applyBorder="1" applyAlignment="1">
      <alignment vertical="top" wrapText="1"/>
    </xf>
    <xf numFmtId="0" fontId="43" fillId="0" borderId="113" xfId="0" applyFont="1" applyBorder="1" applyAlignment="1">
      <alignment vertical="top" wrapText="1"/>
    </xf>
    <xf numFmtId="0" fontId="40" fillId="0" borderId="62" xfId="0" applyFont="1" applyBorder="1" applyAlignment="1">
      <alignment horizontal="center" vertical="center" wrapText="1"/>
    </xf>
    <xf numFmtId="49" fontId="42" fillId="0" borderId="114" xfId="0" applyNumberFormat="1" applyFont="1" applyBorder="1" applyAlignment="1">
      <alignment horizontal="center" vertical="top"/>
    </xf>
    <xf numFmtId="49" fontId="42" fillId="0" borderId="115" xfId="0" applyNumberFormat="1" applyFont="1" applyBorder="1" applyAlignment="1">
      <alignment horizontal="center" vertical="top"/>
    </xf>
    <xf numFmtId="49" fontId="42" fillId="0" borderId="116" xfId="0" applyNumberFormat="1" applyFont="1" applyBorder="1" applyAlignment="1">
      <alignment horizontal="center" vertical="top"/>
    </xf>
    <xf numFmtId="49" fontId="42" fillId="0" borderId="117" xfId="0" applyNumberFormat="1" applyFont="1" applyBorder="1" applyAlignment="1">
      <alignment horizontal="center" vertical="top"/>
    </xf>
    <xf numFmtId="49" fontId="42" fillId="0" borderId="118" xfId="0" applyNumberFormat="1" applyFont="1" applyBorder="1" applyAlignment="1">
      <alignment horizontal="center" vertical="top"/>
    </xf>
    <xf numFmtId="166" fontId="42" fillId="0" borderId="116" xfId="0" applyNumberFormat="1" applyFont="1" applyBorder="1" applyAlignment="1">
      <alignment horizontal="center" vertical="top"/>
    </xf>
    <xf numFmtId="49" fontId="42" fillId="0" borderId="119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50" xfId="0" applyFont="1" applyBorder="1" applyAlignment="1">
      <alignment horizontal="left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40" fillId="0" borderId="89" xfId="0" applyFont="1" applyBorder="1" applyAlignment="1">
      <alignment horizontal="right" wrapText="1"/>
    </xf>
    <xf numFmtId="0" fontId="41" fillId="0" borderId="57" xfId="0" applyFont="1" applyBorder="1"/>
    <xf numFmtId="0" fontId="33" fillId="0" borderId="0" xfId="0" applyFont="1" applyAlignment="1">
      <alignment horizontal="right" wrapText="1"/>
    </xf>
    <xf numFmtId="0" fontId="37" fillId="0" borderId="0" xfId="0" applyFont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horizontal="center" vertical="top" wrapText="1"/>
    </xf>
    <xf numFmtId="0" fontId="38" fillId="0" borderId="0" xfId="0" applyFont="1" applyAlignment="1">
      <alignment vertical="top"/>
    </xf>
    <xf numFmtId="0" fontId="40" fillId="5" borderId="89" xfId="0" applyFont="1" applyFill="1" applyBorder="1" applyAlignment="1">
      <alignment horizontal="center" vertical="center" wrapText="1"/>
    </xf>
    <xf numFmtId="0" fontId="41" fillId="0" borderId="58" xfId="0" applyFont="1" applyBorder="1"/>
    <xf numFmtId="4" fontId="40" fillId="5" borderId="89" xfId="0" applyNumberFormat="1" applyFont="1" applyFill="1" applyBorder="1" applyAlignment="1">
      <alignment horizontal="center" vertical="center" wrapText="1"/>
    </xf>
    <xf numFmtId="0" fontId="40" fillId="0" borderId="10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abSelected="1" workbookViewId="0">
      <selection activeCell="E9" sqref="E9"/>
    </sheetView>
  </sheetViews>
  <sheetFormatPr defaultColWidth="14.42578125" defaultRowHeight="15" customHeight="1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>
      <c r="A1" s="442" t="s">
        <v>0</v>
      </c>
      <c r="B1" s="43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43" t="s">
        <v>348</v>
      </c>
      <c r="I2" s="444"/>
      <c r="J2" s="4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42" t="s">
        <v>346</v>
      </c>
      <c r="I3" s="437"/>
      <c r="J3" s="4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</v>
      </c>
      <c r="B10" s="1"/>
      <c r="C10" s="1" t="s">
        <v>452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</v>
      </c>
      <c r="B11" s="1"/>
      <c r="C11" s="1" t="s">
        <v>453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4</v>
      </c>
      <c r="B12" s="1"/>
      <c r="C12" s="414" t="s">
        <v>376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5</v>
      </c>
      <c r="B13" s="1"/>
      <c r="C13" s="414" t="s">
        <v>377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6</v>
      </c>
      <c r="B14" s="1"/>
      <c r="C14" s="1" t="s">
        <v>378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7</v>
      </c>
      <c r="B15" s="1"/>
      <c r="C15" s="1" t="s">
        <v>379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445" t="s">
        <v>8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445" t="s">
        <v>9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446" t="s">
        <v>347</v>
      </c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447"/>
      <c r="B23" s="438" t="s">
        <v>10</v>
      </c>
      <c r="C23" s="439"/>
      <c r="D23" s="450" t="s">
        <v>11</v>
      </c>
      <c r="E23" s="451"/>
      <c r="F23" s="451"/>
      <c r="G23" s="451"/>
      <c r="H23" s="451"/>
      <c r="I23" s="451"/>
      <c r="J23" s="452"/>
      <c r="K23" s="438" t="s">
        <v>12</v>
      </c>
      <c r="L23" s="439"/>
      <c r="M23" s="438" t="s">
        <v>13</v>
      </c>
      <c r="N23" s="43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448"/>
      <c r="B24" s="440"/>
      <c r="C24" s="441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53" t="s">
        <v>19</v>
      </c>
      <c r="J24" s="441"/>
      <c r="K24" s="440"/>
      <c r="L24" s="441"/>
      <c r="M24" s="440"/>
      <c r="N24" s="44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449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37</v>
      </c>
      <c r="B27" s="33">
        <f>C27/N27</f>
        <v>0.95798378173975152</v>
      </c>
      <c r="C27" s="34">
        <v>684010</v>
      </c>
      <c r="D27" s="35">
        <v>0</v>
      </c>
      <c r="E27" s="36">
        <v>30000</v>
      </c>
      <c r="F27" s="36">
        <v>0</v>
      </c>
      <c r="G27" s="36">
        <v>0</v>
      </c>
      <c r="H27" s="36">
        <v>0</v>
      </c>
      <c r="I27" s="37">
        <f>J27/N27</f>
        <v>4.2016218260248456E-2</v>
      </c>
      <c r="J27" s="34">
        <f>D27+E27+F27+G27+H27</f>
        <v>30000</v>
      </c>
      <c r="K27" s="33">
        <f>L27/N27</f>
        <v>0</v>
      </c>
      <c r="L27" s="34">
        <f>'Кошторис  витрат'!S182</f>
        <v>0</v>
      </c>
      <c r="M27" s="38">
        <v>1</v>
      </c>
      <c r="N27" s="39">
        <f>C27+J27+L27</f>
        <v>714010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38</v>
      </c>
      <c r="B28" s="41">
        <f>C28/N28</f>
        <v>0.95618711024783487</v>
      </c>
      <c r="C28" s="42">
        <v>654730</v>
      </c>
      <c r="D28" s="43">
        <v>0</v>
      </c>
      <c r="E28" s="44">
        <v>30000</v>
      </c>
      <c r="F28" s="44">
        <v>0</v>
      </c>
      <c r="G28" s="44">
        <v>0</v>
      </c>
      <c r="H28" s="44">
        <v>0</v>
      </c>
      <c r="I28" s="45">
        <f>J28/N28</f>
        <v>4.3812889752165088E-2</v>
      </c>
      <c r="J28" s="42">
        <f>D28+E28+F28+G28+H28</f>
        <v>30000</v>
      </c>
      <c r="K28" s="41">
        <f>L28/N28</f>
        <v>0</v>
      </c>
      <c r="L28" s="42">
        <f>'Кошторис  витрат'!V182</f>
        <v>0</v>
      </c>
      <c r="M28" s="46">
        <v>1</v>
      </c>
      <c r="N28" s="47">
        <f>C28+J28+L28</f>
        <v>684730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39</v>
      </c>
      <c r="B29" s="49">
        <f>C29/N29</f>
        <v>0.94802566838990454</v>
      </c>
      <c r="C29" s="50">
        <v>547208</v>
      </c>
      <c r="D29" s="51">
        <v>0</v>
      </c>
      <c r="E29" s="52">
        <v>30000</v>
      </c>
      <c r="F29" s="52">
        <v>0</v>
      </c>
      <c r="G29" s="52">
        <v>0</v>
      </c>
      <c r="H29" s="52">
        <v>0</v>
      </c>
      <c r="I29" s="53">
        <f>J29/N29</f>
        <v>5.1974331610095494E-2</v>
      </c>
      <c r="J29" s="50">
        <f>D29+E29+F29+G29+H29</f>
        <v>30000</v>
      </c>
      <c r="K29" s="49">
        <f>L29/N29</f>
        <v>0</v>
      </c>
      <c r="L29" s="50">
        <v>0</v>
      </c>
      <c r="M29" s="54">
        <f>(N29*M28)/N28</f>
        <v>0.84297168226892349</v>
      </c>
      <c r="N29" s="55">
        <f>C29+J29+L29</f>
        <v>577208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40</v>
      </c>
      <c r="B30" s="57">
        <f t="shared" ref="B30:N30" si="0">B28-B29</f>
        <v>8.1614418579303294E-3</v>
      </c>
      <c r="C30" s="58">
        <f t="shared" si="0"/>
        <v>107522</v>
      </c>
      <c r="D30" s="59">
        <f t="shared" si="0"/>
        <v>0</v>
      </c>
      <c r="E30" s="60">
        <f t="shared" si="0"/>
        <v>0</v>
      </c>
      <c r="F30" s="60">
        <f t="shared" si="0"/>
        <v>0</v>
      </c>
      <c r="G30" s="60">
        <f t="shared" si="0"/>
        <v>0</v>
      </c>
      <c r="H30" s="60">
        <f t="shared" si="0"/>
        <v>0</v>
      </c>
      <c r="I30" s="61">
        <f t="shared" si="0"/>
        <v>-8.1614418579304057E-3</v>
      </c>
      <c r="J30" s="58">
        <f t="shared" si="0"/>
        <v>0</v>
      </c>
      <c r="K30" s="62">
        <f t="shared" si="0"/>
        <v>0</v>
      </c>
      <c r="L30" s="58">
        <f t="shared" si="0"/>
        <v>0</v>
      </c>
      <c r="M30" s="63">
        <f t="shared" si="0"/>
        <v>0.15702831773107651</v>
      </c>
      <c r="N30" s="64">
        <f t="shared" si="0"/>
        <v>107522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41</v>
      </c>
      <c r="C32" s="454" t="s">
        <v>344</v>
      </c>
      <c r="D32" s="455"/>
      <c r="E32" s="455"/>
      <c r="F32" s="65"/>
      <c r="G32" s="66"/>
      <c r="H32" s="66"/>
      <c r="I32" s="67"/>
      <c r="J32" s="454" t="s">
        <v>345</v>
      </c>
      <c r="K32" s="455"/>
      <c r="L32" s="455"/>
      <c r="M32" s="455"/>
      <c r="N32" s="45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42</v>
      </c>
      <c r="E33" s="5"/>
      <c r="F33" s="69"/>
      <c r="G33" s="436" t="s">
        <v>43</v>
      </c>
      <c r="H33" s="437"/>
      <c r="I33" s="13"/>
      <c r="J33" s="436" t="s">
        <v>44</v>
      </c>
      <c r="K33" s="437"/>
      <c r="L33" s="437"/>
      <c r="M33" s="437"/>
      <c r="N33" s="43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04"/>
  <sheetViews>
    <sheetView zoomScale="80" zoomScaleNormal="80" workbookViewId="0">
      <selection activeCell="H1" sqref="H1"/>
    </sheetView>
  </sheetViews>
  <sheetFormatPr defaultColWidth="14.42578125" defaultRowHeight="15" customHeight="1" outlineLevelCol="1"/>
  <cols>
    <col min="1" max="1" width="6.5703125" customWidth="1"/>
    <col min="2" max="2" width="6.7109375" customWidth="1"/>
    <col min="3" max="3" width="44.28515625" customWidth="1"/>
    <col min="4" max="4" width="7.140625" customWidth="1"/>
    <col min="5" max="5" width="11.42578125" customWidth="1"/>
    <col min="6" max="6" width="10.42578125" customWidth="1"/>
    <col min="7" max="7" width="12" customWidth="1"/>
    <col min="8" max="8" width="11.28515625" customWidth="1"/>
    <col min="9" max="9" width="9.42578125" customWidth="1"/>
    <col min="10" max="10" width="11.5703125" customWidth="1"/>
    <col min="11" max="11" width="7.85546875" customWidth="1" outlineLevel="1"/>
    <col min="12" max="12" width="5" customWidth="1" outlineLevel="1"/>
    <col min="13" max="13" width="10.7109375" customWidth="1" outlineLevel="1"/>
    <col min="14" max="14" width="5.85546875" customWidth="1" outlineLevel="1"/>
    <col min="15" max="15" width="4.7109375" customWidth="1" outlineLevel="1"/>
    <col min="16" max="16" width="10" customWidth="1" outlineLevel="1"/>
    <col min="17" max="17" width="5.85546875" customWidth="1" outlineLevel="1"/>
    <col min="18" max="20" width="5.28515625" customWidth="1" outlineLevel="1"/>
    <col min="21" max="21" width="4.85546875" customWidth="1" outlineLevel="1"/>
    <col min="22" max="22" width="6.85546875" customWidth="1" outlineLevel="1"/>
    <col min="23" max="23" width="11.5703125" customWidth="1"/>
    <col min="24" max="24" width="12.28515625" customWidth="1"/>
    <col min="25" max="25" width="9.42578125" customWidth="1"/>
    <col min="26" max="26" width="9.85546875" customWidth="1"/>
    <col min="27" max="27" width="10.5703125" customWidth="1"/>
    <col min="28" max="28" width="14" customWidth="1"/>
    <col min="29" max="33" width="5.140625" customWidth="1"/>
  </cols>
  <sheetData>
    <row r="1" spans="1:33" ht="18" customHeight="1">
      <c r="A1" s="415" t="s">
        <v>45</v>
      </c>
      <c r="B1" s="416"/>
      <c r="C1" s="416"/>
      <c r="D1" s="416"/>
      <c r="E1" s="41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</v>
      </c>
      <c r="B2" s="73"/>
      <c r="C2" s="72"/>
      <c r="D2" s="74" t="s">
        <v>376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73"/>
      <c r="C3" s="72"/>
      <c r="D3" s="74" t="s">
        <v>377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1"/>
      <c r="D4" s="1" t="s">
        <v>378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</v>
      </c>
      <c r="B5" s="1"/>
      <c r="C5" s="1"/>
      <c r="D5" s="1" t="s">
        <v>379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471" t="s">
        <v>46</v>
      </c>
      <c r="B7" s="472" t="s">
        <v>47</v>
      </c>
      <c r="C7" s="474" t="s">
        <v>48</v>
      </c>
      <c r="D7" s="476" t="s">
        <v>49</v>
      </c>
      <c r="E7" s="457" t="s">
        <v>50</v>
      </c>
      <c r="F7" s="451"/>
      <c r="G7" s="451"/>
      <c r="H7" s="451"/>
      <c r="I7" s="451"/>
      <c r="J7" s="452"/>
      <c r="K7" s="457" t="s">
        <v>51</v>
      </c>
      <c r="L7" s="451"/>
      <c r="M7" s="451"/>
      <c r="N7" s="451"/>
      <c r="O7" s="451"/>
      <c r="P7" s="452"/>
      <c r="Q7" s="457" t="s">
        <v>52</v>
      </c>
      <c r="R7" s="451"/>
      <c r="S7" s="451"/>
      <c r="T7" s="451"/>
      <c r="U7" s="451"/>
      <c r="V7" s="452"/>
      <c r="W7" s="458" t="s">
        <v>53</v>
      </c>
      <c r="X7" s="451"/>
      <c r="Y7" s="451"/>
      <c r="Z7" s="452"/>
      <c r="AA7" s="459" t="s">
        <v>54</v>
      </c>
      <c r="AB7" s="1"/>
      <c r="AC7" s="1"/>
      <c r="AD7" s="1"/>
      <c r="AE7" s="1"/>
      <c r="AF7" s="1"/>
      <c r="AG7" s="1"/>
    </row>
    <row r="8" spans="1:33" ht="42" customHeight="1">
      <c r="A8" s="448"/>
      <c r="B8" s="473"/>
      <c r="C8" s="475"/>
      <c r="D8" s="477"/>
      <c r="E8" s="460" t="s">
        <v>55</v>
      </c>
      <c r="F8" s="451"/>
      <c r="G8" s="452"/>
      <c r="H8" s="460" t="s">
        <v>56</v>
      </c>
      <c r="I8" s="451"/>
      <c r="J8" s="452"/>
      <c r="K8" s="460" t="s">
        <v>55</v>
      </c>
      <c r="L8" s="451"/>
      <c r="M8" s="452"/>
      <c r="N8" s="460" t="s">
        <v>56</v>
      </c>
      <c r="O8" s="451"/>
      <c r="P8" s="452"/>
      <c r="Q8" s="460" t="s">
        <v>55</v>
      </c>
      <c r="R8" s="451"/>
      <c r="S8" s="452"/>
      <c r="T8" s="460" t="s">
        <v>56</v>
      </c>
      <c r="U8" s="451"/>
      <c r="V8" s="452"/>
      <c r="W8" s="459" t="s">
        <v>57</v>
      </c>
      <c r="X8" s="459" t="s">
        <v>58</v>
      </c>
      <c r="Y8" s="458" t="s">
        <v>59</v>
      </c>
      <c r="Z8" s="452"/>
      <c r="AA8" s="448"/>
      <c r="AB8" s="1"/>
      <c r="AC8" s="1"/>
      <c r="AD8" s="1"/>
      <c r="AE8" s="1"/>
      <c r="AF8" s="1"/>
      <c r="AG8" s="1"/>
    </row>
    <row r="9" spans="1:33" ht="30" customHeight="1">
      <c r="A9" s="448"/>
      <c r="B9" s="473"/>
      <c r="C9" s="475"/>
      <c r="D9" s="477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49"/>
      <c r="X9" s="449"/>
      <c r="Y9" s="87" t="s">
        <v>69</v>
      </c>
      <c r="Z9" s="88" t="s">
        <v>20</v>
      </c>
      <c r="AA9" s="449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74</v>
      </c>
      <c r="B13" s="109" t="s">
        <v>75</v>
      </c>
      <c r="C13" s="110" t="s">
        <v>76</v>
      </c>
      <c r="D13" s="111"/>
      <c r="E13" s="112">
        <f>SUM(E14:E16)</f>
        <v>11</v>
      </c>
      <c r="F13" s="113"/>
      <c r="G13" s="114">
        <f>SUM(G14:G16)+G17</f>
        <v>27500</v>
      </c>
      <c r="H13" s="112">
        <f>SUM(H14:H16)</f>
        <v>11</v>
      </c>
      <c r="I13" s="113"/>
      <c r="J13" s="114">
        <f>SUM(J14:J17)</f>
        <v>27500</v>
      </c>
      <c r="K13" s="112">
        <f>SUM(K14:K16)</f>
        <v>0</v>
      </c>
      <c r="L13" s="113"/>
      <c r="M13" s="114">
        <f>SUM(M14:M16)</f>
        <v>0</v>
      </c>
      <c r="N13" s="112">
        <f>SUM(N14:N16)</f>
        <v>0</v>
      </c>
      <c r="O13" s="113"/>
      <c r="P13" s="114">
        <f>SUM(P14:P16)</f>
        <v>0</v>
      </c>
      <c r="Q13" s="112">
        <f>SUM(Q14:Q16)</f>
        <v>0</v>
      </c>
      <c r="R13" s="113"/>
      <c r="S13" s="114">
        <f>SUM(S14:S16)</f>
        <v>0</v>
      </c>
      <c r="T13" s="112">
        <f>SUM(T14:T16)</f>
        <v>0</v>
      </c>
      <c r="U13" s="113"/>
      <c r="V13" s="114">
        <f>SUM(V14:V16)</f>
        <v>0</v>
      </c>
      <c r="W13" s="114">
        <f>SUM(W14:W17)</f>
        <v>27500</v>
      </c>
      <c r="X13" s="114">
        <f>SUM(X14:X17)</f>
        <v>27500</v>
      </c>
      <c r="Y13" s="115">
        <f t="shared" ref="Y13:Y34" si="0">W13-X13</f>
        <v>0</v>
      </c>
      <c r="Z13" s="116">
        <f t="shared" ref="Z13:Z34" si="1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77</v>
      </c>
      <c r="B14" s="120" t="s">
        <v>78</v>
      </c>
      <c r="C14" s="345" t="s">
        <v>349</v>
      </c>
      <c r="D14" s="122" t="s">
        <v>80</v>
      </c>
      <c r="E14" s="123">
        <v>5</v>
      </c>
      <c r="F14" s="124">
        <v>0</v>
      </c>
      <c r="G14" s="125">
        <f>E14*F14</f>
        <v>0</v>
      </c>
      <c r="H14" s="123">
        <v>5</v>
      </c>
      <c r="I14" s="124"/>
      <c r="J14" s="125">
        <f>H14*I14</f>
        <v>0</v>
      </c>
      <c r="K14" s="123"/>
      <c r="L14" s="124"/>
      <c r="M14" s="125">
        <f>K14*L14</f>
        <v>0</v>
      </c>
      <c r="N14" s="123"/>
      <c r="O14" s="124"/>
      <c r="P14" s="125">
        <f>N14*O14</f>
        <v>0</v>
      </c>
      <c r="Q14" s="123"/>
      <c r="R14" s="124"/>
      <c r="S14" s="125">
        <f>Q14*R14</f>
        <v>0</v>
      </c>
      <c r="T14" s="123"/>
      <c r="U14" s="124"/>
      <c r="V14" s="125">
        <f>T14*U14</f>
        <v>0</v>
      </c>
      <c r="W14" s="126">
        <f>G14+M14+S14</f>
        <v>0</v>
      </c>
      <c r="X14" s="127">
        <f>J14+P14+V14</f>
        <v>0</v>
      </c>
      <c r="Y14" s="127">
        <f t="shared" si="0"/>
        <v>0</v>
      </c>
      <c r="Z14" s="128" t="e">
        <f t="shared" si="1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>
      <c r="A15" s="119" t="s">
        <v>77</v>
      </c>
      <c r="B15" s="120" t="s">
        <v>81</v>
      </c>
      <c r="C15" s="345" t="s">
        <v>350</v>
      </c>
      <c r="D15" s="122" t="s">
        <v>80</v>
      </c>
      <c r="E15" s="123">
        <v>3</v>
      </c>
      <c r="F15" s="124">
        <v>0</v>
      </c>
      <c r="G15" s="125">
        <f>E15*F15</f>
        <v>0</v>
      </c>
      <c r="H15" s="123">
        <v>3</v>
      </c>
      <c r="I15" s="124"/>
      <c r="J15" s="125">
        <f>H15*I15</f>
        <v>0</v>
      </c>
      <c r="K15" s="123"/>
      <c r="L15" s="124"/>
      <c r="M15" s="125">
        <f>K15*L15</f>
        <v>0</v>
      </c>
      <c r="N15" s="123"/>
      <c r="O15" s="124"/>
      <c r="P15" s="125">
        <f>N15*O15</f>
        <v>0</v>
      </c>
      <c r="Q15" s="123"/>
      <c r="R15" s="124"/>
      <c r="S15" s="125">
        <f>Q15*R15</f>
        <v>0</v>
      </c>
      <c r="T15" s="123"/>
      <c r="U15" s="124"/>
      <c r="V15" s="125">
        <f>T15*U15</f>
        <v>0</v>
      </c>
      <c r="W15" s="126">
        <f>G15+M15+S15</f>
        <v>0</v>
      </c>
      <c r="X15" s="127">
        <f>J15+P15+V15</f>
        <v>0</v>
      </c>
      <c r="Y15" s="127">
        <f t="shared" si="0"/>
        <v>0</v>
      </c>
      <c r="Z15" s="128" t="e">
        <f t="shared" si="1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>
      <c r="A16" s="132" t="s">
        <v>77</v>
      </c>
      <c r="B16" s="133" t="s">
        <v>82</v>
      </c>
      <c r="C16" s="346" t="s">
        <v>351</v>
      </c>
      <c r="D16" s="134" t="s">
        <v>80</v>
      </c>
      <c r="E16" s="135">
        <v>3</v>
      </c>
      <c r="F16" s="136">
        <v>5000</v>
      </c>
      <c r="G16" s="137">
        <f>E16*F16</f>
        <v>15000</v>
      </c>
      <c r="H16" s="135">
        <v>3</v>
      </c>
      <c r="I16" s="136">
        <v>5000</v>
      </c>
      <c r="J16" s="137">
        <f>H16*I16</f>
        <v>15000</v>
      </c>
      <c r="K16" s="135"/>
      <c r="L16" s="136"/>
      <c r="M16" s="137">
        <f>K16*L16</f>
        <v>0</v>
      </c>
      <c r="N16" s="135"/>
      <c r="O16" s="136"/>
      <c r="P16" s="137">
        <f>N16*O16</f>
        <v>0</v>
      </c>
      <c r="Q16" s="135"/>
      <c r="R16" s="136"/>
      <c r="S16" s="137">
        <f>Q16*R16</f>
        <v>0</v>
      </c>
      <c r="T16" s="135"/>
      <c r="U16" s="136"/>
      <c r="V16" s="137">
        <f>T16*U16</f>
        <v>0</v>
      </c>
      <c r="W16" s="138">
        <f>G16+M16+S16</f>
        <v>15000</v>
      </c>
      <c r="X16" s="347">
        <f>J16+P16+V16</f>
        <v>15000</v>
      </c>
      <c r="Y16" s="347">
        <f t="shared" si="0"/>
        <v>0</v>
      </c>
      <c r="Z16" s="348">
        <f t="shared" si="1"/>
        <v>0</v>
      </c>
      <c r="AA16" s="139"/>
      <c r="AB16" s="131"/>
      <c r="AC16" s="131"/>
      <c r="AD16" s="131"/>
      <c r="AE16" s="131"/>
      <c r="AF16" s="131"/>
      <c r="AG16" s="131"/>
    </row>
    <row r="17" spans="1:33" s="343" customFormat="1" ht="30" customHeight="1">
      <c r="A17" s="353"/>
      <c r="B17" s="354" t="s">
        <v>353</v>
      </c>
      <c r="C17" s="355" t="s">
        <v>352</v>
      </c>
      <c r="D17" s="356" t="s">
        <v>80</v>
      </c>
      <c r="E17" s="357">
        <v>5</v>
      </c>
      <c r="F17" s="357">
        <v>2500</v>
      </c>
      <c r="G17" s="357">
        <f>E17*F17</f>
        <v>12500</v>
      </c>
      <c r="H17" s="357">
        <v>5</v>
      </c>
      <c r="I17" s="357">
        <v>2500</v>
      </c>
      <c r="J17" s="357">
        <v>12500</v>
      </c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138">
        <f>G17+M17+S17</f>
        <v>12500</v>
      </c>
      <c r="X17" s="347">
        <f>J17+P17+V17</f>
        <v>12500</v>
      </c>
      <c r="Y17" s="347">
        <f t="shared" si="0"/>
        <v>0</v>
      </c>
      <c r="Z17" s="348">
        <f t="shared" si="1"/>
        <v>0</v>
      </c>
      <c r="AA17" s="358"/>
      <c r="AB17" s="131"/>
      <c r="AC17" s="131"/>
      <c r="AD17" s="131"/>
      <c r="AE17" s="131"/>
      <c r="AF17" s="131"/>
      <c r="AG17" s="131"/>
    </row>
    <row r="18" spans="1:33" ht="30" customHeight="1">
      <c r="A18" s="349" t="s">
        <v>74</v>
      </c>
      <c r="B18" s="350" t="s">
        <v>83</v>
      </c>
      <c r="C18" s="110" t="s">
        <v>84</v>
      </c>
      <c r="D18" s="351"/>
      <c r="E18" s="112">
        <f>SUM(E19:E21)</f>
        <v>0</v>
      </c>
      <c r="F18" s="113"/>
      <c r="G18" s="114">
        <f>SUM(G19:G21)</f>
        <v>0</v>
      </c>
      <c r="H18" s="112">
        <f>SUM(H19:H21)</f>
        <v>0</v>
      </c>
      <c r="I18" s="113"/>
      <c r="J18" s="114">
        <f>SUM(J19:J21)</f>
        <v>0</v>
      </c>
      <c r="K18" s="112">
        <f>SUM(K19:K21)</f>
        <v>0</v>
      </c>
      <c r="L18" s="113"/>
      <c r="M18" s="114">
        <f>SUM(M19:M21)</f>
        <v>0</v>
      </c>
      <c r="N18" s="112">
        <f>SUM(N19:N21)</f>
        <v>0</v>
      </c>
      <c r="O18" s="113"/>
      <c r="P18" s="114">
        <f>SUM(P19:P21)</f>
        <v>0</v>
      </c>
      <c r="Q18" s="112">
        <f>SUM(Q19:Q21)</f>
        <v>0</v>
      </c>
      <c r="R18" s="113"/>
      <c r="S18" s="114">
        <f>SUM(S19:S21)</f>
        <v>0</v>
      </c>
      <c r="T18" s="112">
        <f>SUM(T19:T21)</f>
        <v>0</v>
      </c>
      <c r="U18" s="113"/>
      <c r="V18" s="114">
        <f>SUM(V19:V21)</f>
        <v>0</v>
      </c>
      <c r="W18" s="114">
        <f>SUM(W19:W21)</f>
        <v>0</v>
      </c>
      <c r="X18" s="352">
        <f>SUM(X19:X21)</f>
        <v>0</v>
      </c>
      <c r="Y18" s="352">
        <f t="shared" si="0"/>
        <v>0</v>
      </c>
      <c r="Z18" s="352" t="e">
        <f t="shared" si="1"/>
        <v>#DIV/0!</v>
      </c>
      <c r="AA18" s="117"/>
      <c r="AB18" s="118"/>
      <c r="AC18" s="118"/>
      <c r="AD18" s="118"/>
      <c r="AE18" s="118"/>
      <c r="AF18" s="118"/>
      <c r="AG18" s="118"/>
    </row>
    <row r="19" spans="1:33" ht="30" customHeight="1">
      <c r="A19" s="119" t="s">
        <v>77</v>
      </c>
      <c r="B19" s="120" t="s">
        <v>85</v>
      </c>
      <c r="C19" s="121" t="s">
        <v>79</v>
      </c>
      <c r="D19" s="122" t="s">
        <v>80</v>
      </c>
      <c r="E19" s="123"/>
      <c r="F19" s="124"/>
      <c r="G19" s="125">
        <f>E19*F19</f>
        <v>0</v>
      </c>
      <c r="H19" s="123"/>
      <c r="I19" s="124"/>
      <c r="J19" s="125">
        <f>H19*I19</f>
        <v>0</v>
      </c>
      <c r="K19" s="123"/>
      <c r="L19" s="124"/>
      <c r="M19" s="125">
        <f>K19*L19</f>
        <v>0</v>
      </c>
      <c r="N19" s="123"/>
      <c r="O19" s="124"/>
      <c r="P19" s="125">
        <f>N19*O19</f>
        <v>0</v>
      </c>
      <c r="Q19" s="123"/>
      <c r="R19" s="124"/>
      <c r="S19" s="125">
        <f>Q19*R19</f>
        <v>0</v>
      </c>
      <c r="T19" s="123"/>
      <c r="U19" s="124"/>
      <c r="V19" s="125">
        <f>T19*U19</f>
        <v>0</v>
      </c>
      <c r="W19" s="126">
        <f>G19+M19+S19</f>
        <v>0</v>
      </c>
      <c r="X19" s="127">
        <f>J19+P19+V19</f>
        <v>0</v>
      </c>
      <c r="Y19" s="127">
        <f t="shared" si="0"/>
        <v>0</v>
      </c>
      <c r="Z19" s="128" t="e">
        <f t="shared" si="1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>
      <c r="A20" s="119" t="s">
        <v>77</v>
      </c>
      <c r="B20" s="120" t="s">
        <v>86</v>
      </c>
      <c r="C20" s="121" t="s">
        <v>79</v>
      </c>
      <c r="D20" s="122" t="s">
        <v>80</v>
      </c>
      <c r="E20" s="123"/>
      <c r="F20" s="124"/>
      <c r="G20" s="125">
        <f>E20*F20</f>
        <v>0</v>
      </c>
      <c r="H20" s="123"/>
      <c r="I20" s="124"/>
      <c r="J20" s="125">
        <f>H20*I20</f>
        <v>0</v>
      </c>
      <c r="K20" s="123"/>
      <c r="L20" s="124"/>
      <c r="M20" s="125">
        <f>K20*L20</f>
        <v>0</v>
      </c>
      <c r="N20" s="123"/>
      <c r="O20" s="124"/>
      <c r="P20" s="125">
        <f>N20*O20</f>
        <v>0</v>
      </c>
      <c r="Q20" s="123"/>
      <c r="R20" s="124"/>
      <c r="S20" s="125">
        <f>Q20*R20</f>
        <v>0</v>
      </c>
      <c r="T20" s="123"/>
      <c r="U20" s="124"/>
      <c r="V20" s="125">
        <f>T20*U20</f>
        <v>0</v>
      </c>
      <c r="W20" s="126">
        <f>G20+M20+S20</f>
        <v>0</v>
      </c>
      <c r="X20" s="127">
        <f>J20+P20+V20</f>
        <v>0</v>
      </c>
      <c r="Y20" s="127">
        <f t="shared" si="0"/>
        <v>0</v>
      </c>
      <c r="Z20" s="128" t="e">
        <f t="shared" si="1"/>
        <v>#DIV/0!</v>
      </c>
      <c r="AA20" s="129"/>
      <c r="AB20" s="131"/>
      <c r="AC20" s="131"/>
      <c r="AD20" s="131"/>
      <c r="AE20" s="131"/>
      <c r="AF20" s="131"/>
      <c r="AG20" s="131"/>
    </row>
    <row r="21" spans="1:33" ht="30" customHeight="1">
      <c r="A21" s="146" t="s">
        <v>77</v>
      </c>
      <c r="B21" s="133" t="s">
        <v>87</v>
      </c>
      <c r="C21" s="121" t="s">
        <v>79</v>
      </c>
      <c r="D21" s="147" t="s">
        <v>80</v>
      </c>
      <c r="E21" s="148"/>
      <c r="F21" s="149"/>
      <c r="G21" s="150">
        <f>E21*F21</f>
        <v>0</v>
      </c>
      <c r="H21" s="148"/>
      <c r="I21" s="149"/>
      <c r="J21" s="150">
        <f>H21*I21</f>
        <v>0</v>
      </c>
      <c r="K21" s="148"/>
      <c r="L21" s="149"/>
      <c r="M21" s="150">
        <f>K21*L21</f>
        <v>0</v>
      </c>
      <c r="N21" s="148"/>
      <c r="O21" s="149"/>
      <c r="P21" s="150">
        <f>N21*O21</f>
        <v>0</v>
      </c>
      <c r="Q21" s="148"/>
      <c r="R21" s="149"/>
      <c r="S21" s="150">
        <f>Q21*R21</f>
        <v>0</v>
      </c>
      <c r="T21" s="148"/>
      <c r="U21" s="149"/>
      <c r="V21" s="150">
        <f>T21*U21</f>
        <v>0</v>
      </c>
      <c r="W21" s="138">
        <f>G21+M21+S21</f>
        <v>0</v>
      </c>
      <c r="X21" s="127">
        <f>J21+P21+V21</f>
        <v>0</v>
      </c>
      <c r="Y21" s="127">
        <f t="shared" si="0"/>
        <v>0</v>
      </c>
      <c r="Z21" s="128" t="e">
        <f t="shared" si="1"/>
        <v>#DIV/0!</v>
      </c>
      <c r="AA21" s="151"/>
      <c r="AB21" s="131"/>
      <c r="AC21" s="131"/>
      <c r="AD21" s="131"/>
      <c r="AE21" s="131"/>
      <c r="AF21" s="131"/>
      <c r="AG21" s="131"/>
    </row>
    <row r="22" spans="1:33" ht="30" customHeight="1">
      <c r="A22" s="108" t="s">
        <v>74</v>
      </c>
      <c r="B22" s="360" t="s">
        <v>88</v>
      </c>
      <c r="C22" s="361" t="s">
        <v>89</v>
      </c>
      <c r="D22" s="362"/>
      <c r="E22" s="363">
        <f>SUM(E23:E25)</f>
        <v>8</v>
      </c>
      <c r="F22" s="364"/>
      <c r="G22" s="365">
        <f>SUM(G23:G25)</f>
        <v>80000</v>
      </c>
      <c r="H22" s="142">
        <f>SUM(H23:H25)</f>
        <v>3</v>
      </c>
      <c r="I22" s="143"/>
      <c r="J22" s="144">
        <f>SUM(J23:J25)</f>
        <v>80000</v>
      </c>
      <c r="K22" s="142">
        <f>SUM(K23:K25)</f>
        <v>0</v>
      </c>
      <c r="L22" s="143"/>
      <c r="M22" s="144">
        <f>SUM(M23:M25)</f>
        <v>0</v>
      </c>
      <c r="N22" s="142">
        <f>SUM(N23:N25)</f>
        <v>0</v>
      </c>
      <c r="O22" s="143"/>
      <c r="P22" s="144">
        <f>SUM(P23:P25)</f>
        <v>0</v>
      </c>
      <c r="Q22" s="142">
        <f>SUM(Q23:Q25)</f>
        <v>0</v>
      </c>
      <c r="R22" s="143"/>
      <c r="S22" s="144">
        <f>SUM(S23:S25)</f>
        <v>0</v>
      </c>
      <c r="T22" s="142">
        <f>SUM(T23:T25)</f>
        <v>0</v>
      </c>
      <c r="U22" s="143"/>
      <c r="V22" s="144">
        <f>SUM(V23:V25)</f>
        <v>0</v>
      </c>
      <c r="W22" s="144">
        <f>SUM(W23:W25)</f>
        <v>80000</v>
      </c>
      <c r="X22" s="144">
        <f>SUM(X23:X25)</f>
        <v>80000</v>
      </c>
      <c r="Y22" s="115">
        <f t="shared" si="0"/>
        <v>0</v>
      </c>
      <c r="Z22" s="116">
        <f t="shared" si="1"/>
        <v>0</v>
      </c>
      <c r="AA22" s="145"/>
      <c r="AB22" s="118"/>
      <c r="AC22" s="118"/>
      <c r="AD22" s="118"/>
      <c r="AE22" s="118"/>
      <c r="AF22" s="118"/>
      <c r="AG22" s="118"/>
    </row>
    <row r="23" spans="1:33" ht="30" customHeight="1">
      <c r="A23" s="119" t="s">
        <v>77</v>
      </c>
      <c r="B23" s="354" t="s">
        <v>90</v>
      </c>
      <c r="C23" s="359" t="s">
        <v>354</v>
      </c>
      <c r="D23" s="356" t="s">
        <v>80</v>
      </c>
      <c r="E23" s="357">
        <v>3</v>
      </c>
      <c r="F23" s="357">
        <v>14000</v>
      </c>
      <c r="G23" s="357">
        <f>E23*F23</f>
        <v>42000</v>
      </c>
      <c r="H23" s="259">
        <v>3</v>
      </c>
      <c r="I23" s="124">
        <v>14000</v>
      </c>
      <c r="J23" s="125">
        <f>H23*I23</f>
        <v>42000</v>
      </c>
      <c r="K23" s="123"/>
      <c r="L23" s="124"/>
      <c r="M23" s="125">
        <f>K23*L23</f>
        <v>0</v>
      </c>
      <c r="N23" s="123"/>
      <c r="O23" s="124"/>
      <c r="P23" s="125">
        <f>N23*O23</f>
        <v>0</v>
      </c>
      <c r="Q23" s="123"/>
      <c r="R23" s="124"/>
      <c r="S23" s="125">
        <f>Q23*R23</f>
        <v>0</v>
      </c>
      <c r="T23" s="123"/>
      <c r="U23" s="124"/>
      <c r="V23" s="125">
        <f>T23*U23</f>
        <v>0</v>
      </c>
      <c r="W23" s="126">
        <f>G23+M23+S23</f>
        <v>42000</v>
      </c>
      <c r="X23" s="127">
        <f>J23+P23+V23</f>
        <v>42000</v>
      </c>
      <c r="Y23" s="127">
        <f t="shared" si="0"/>
        <v>0</v>
      </c>
      <c r="Z23" s="128">
        <f t="shared" si="1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>
      <c r="A24" s="119" t="s">
        <v>77</v>
      </c>
      <c r="B24" s="354" t="s">
        <v>92</v>
      </c>
      <c r="C24" s="359" t="s">
        <v>355</v>
      </c>
      <c r="D24" s="356" t="s">
        <v>80</v>
      </c>
      <c r="E24" s="357">
        <v>3</v>
      </c>
      <c r="F24" s="357">
        <v>10000</v>
      </c>
      <c r="G24" s="357">
        <f>E24*F24</f>
        <v>30000</v>
      </c>
      <c r="H24" s="259"/>
      <c r="I24" s="124"/>
      <c r="J24" s="125">
        <v>30000</v>
      </c>
      <c r="K24" s="123"/>
      <c r="L24" s="124"/>
      <c r="M24" s="125">
        <f>K24*L24</f>
        <v>0</v>
      </c>
      <c r="N24" s="123"/>
      <c r="O24" s="124"/>
      <c r="P24" s="125">
        <f>N24*O24</f>
        <v>0</v>
      </c>
      <c r="Q24" s="123"/>
      <c r="R24" s="124"/>
      <c r="S24" s="125">
        <f>Q24*R24</f>
        <v>0</v>
      </c>
      <c r="T24" s="123"/>
      <c r="U24" s="124"/>
      <c r="V24" s="125">
        <f>T24*U24</f>
        <v>0</v>
      </c>
      <c r="W24" s="126">
        <f>G24+M24+S24</f>
        <v>30000</v>
      </c>
      <c r="X24" s="127">
        <f>J24+P24+V24</f>
        <v>30000</v>
      </c>
      <c r="Y24" s="127">
        <f t="shared" si="0"/>
        <v>0</v>
      </c>
      <c r="Z24" s="128">
        <f t="shared" si="1"/>
        <v>0</v>
      </c>
      <c r="AA24" s="129"/>
      <c r="AB24" s="131"/>
      <c r="AC24" s="131"/>
      <c r="AD24" s="131"/>
      <c r="AE24" s="131"/>
      <c r="AF24" s="131"/>
      <c r="AG24" s="131"/>
    </row>
    <row r="25" spans="1:33" ht="30" customHeight="1">
      <c r="A25" s="132" t="s">
        <v>77</v>
      </c>
      <c r="B25" s="366" t="s">
        <v>93</v>
      </c>
      <c r="C25" s="367" t="s">
        <v>356</v>
      </c>
      <c r="D25" s="368" t="s">
        <v>80</v>
      </c>
      <c r="E25" s="369">
        <v>2</v>
      </c>
      <c r="F25" s="369">
        <v>4000</v>
      </c>
      <c r="G25" s="369">
        <f>E25*F25</f>
        <v>8000</v>
      </c>
      <c r="H25" s="261"/>
      <c r="I25" s="136"/>
      <c r="J25" s="137">
        <v>8000</v>
      </c>
      <c r="K25" s="135"/>
      <c r="L25" s="136"/>
      <c r="M25" s="137">
        <f>K25*L25</f>
        <v>0</v>
      </c>
      <c r="N25" s="135"/>
      <c r="O25" s="136"/>
      <c r="P25" s="137">
        <f>N25*O25</f>
        <v>0</v>
      </c>
      <c r="Q25" s="135"/>
      <c r="R25" s="136"/>
      <c r="S25" s="137">
        <f>Q25*R25</f>
        <v>0</v>
      </c>
      <c r="T25" s="135"/>
      <c r="U25" s="136"/>
      <c r="V25" s="137">
        <f>T25*U25</f>
        <v>0</v>
      </c>
      <c r="W25" s="138">
        <f>G25+M25+S25</f>
        <v>8000</v>
      </c>
      <c r="X25" s="347">
        <f>J25+P25+V25</f>
        <v>8000</v>
      </c>
      <c r="Y25" s="347">
        <f t="shared" si="0"/>
        <v>0</v>
      </c>
      <c r="Z25" s="348">
        <f t="shared" si="1"/>
        <v>0</v>
      </c>
      <c r="AA25" s="139"/>
      <c r="AB25" s="131"/>
      <c r="AC25" s="131"/>
      <c r="AD25" s="131"/>
      <c r="AE25" s="131"/>
      <c r="AF25" s="131"/>
      <c r="AG25" s="131"/>
    </row>
    <row r="26" spans="1:33" ht="30" customHeight="1">
      <c r="A26" s="349" t="s">
        <v>72</v>
      </c>
      <c r="B26" s="292" t="s">
        <v>94</v>
      </c>
      <c r="C26" s="110" t="s">
        <v>95</v>
      </c>
      <c r="D26" s="351"/>
      <c r="E26" s="112">
        <f>SUM(E27:E29)</f>
        <v>107500</v>
      </c>
      <c r="F26" s="113"/>
      <c r="G26" s="114">
        <f>SUM(G27:G29)</f>
        <v>23650</v>
      </c>
      <c r="H26" s="112">
        <f>SUM(H27:H29)</f>
        <v>107500</v>
      </c>
      <c r="I26" s="113"/>
      <c r="J26" s="114">
        <f>SUM(J27:J29)</f>
        <v>23650</v>
      </c>
      <c r="K26" s="112">
        <f>SUM(K27:K29)</f>
        <v>0</v>
      </c>
      <c r="L26" s="113"/>
      <c r="M26" s="114">
        <f>SUM(M27:M29)</f>
        <v>0</v>
      </c>
      <c r="N26" s="112">
        <f>SUM(N27:N29)</f>
        <v>0</v>
      </c>
      <c r="O26" s="113"/>
      <c r="P26" s="114">
        <f>SUM(P27:P29)</f>
        <v>0</v>
      </c>
      <c r="Q26" s="112">
        <f>SUM(Q27:Q29)</f>
        <v>0</v>
      </c>
      <c r="R26" s="113"/>
      <c r="S26" s="114">
        <f>SUM(S27:S29)</f>
        <v>0</v>
      </c>
      <c r="T26" s="112">
        <f>SUM(T27:T29)</f>
        <v>0</v>
      </c>
      <c r="U26" s="113"/>
      <c r="V26" s="114">
        <f>SUM(V27:V29)</f>
        <v>0</v>
      </c>
      <c r="W26" s="114">
        <f>SUM(W27:W29)</f>
        <v>23650</v>
      </c>
      <c r="X26" s="114">
        <f>SUM(X27:X29)</f>
        <v>23650</v>
      </c>
      <c r="Y26" s="370">
        <f t="shared" si="0"/>
        <v>0</v>
      </c>
      <c r="Z26" s="371">
        <f t="shared" si="1"/>
        <v>0</v>
      </c>
      <c r="AA26" s="117"/>
      <c r="AB26" s="7"/>
      <c r="AC26" s="7"/>
      <c r="AD26" s="7"/>
      <c r="AE26" s="7"/>
      <c r="AF26" s="7"/>
      <c r="AG26" s="7"/>
    </row>
    <row r="27" spans="1:33" ht="30" customHeight="1">
      <c r="A27" s="155" t="s">
        <v>77</v>
      </c>
      <c r="B27" s="156" t="s">
        <v>96</v>
      </c>
      <c r="C27" s="121" t="s">
        <v>97</v>
      </c>
      <c r="D27" s="157"/>
      <c r="E27" s="158">
        <f>G13</f>
        <v>27500</v>
      </c>
      <c r="F27" s="159">
        <v>0.22</v>
      </c>
      <c r="G27" s="160">
        <f>E27*F27</f>
        <v>6050</v>
      </c>
      <c r="H27" s="158">
        <f>J13</f>
        <v>27500</v>
      </c>
      <c r="I27" s="159">
        <v>0.22</v>
      </c>
      <c r="J27" s="160">
        <f>H27*I27</f>
        <v>6050</v>
      </c>
      <c r="K27" s="158">
        <f>M13</f>
        <v>0</v>
      </c>
      <c r="L27" s="159">
        <v>0.22</v>
      </c>
      <c r="M27" s="160">
        <f>K27*L27</f>
        <v>0</v>
      </c>
      <c r="N27" s="158">
        <f>P13</f>
        <v>0</v>
      </c>
      <c r="O27" s="159">
        <v>0.22</v>
      </c>
      <c r="P27" s="160">
        <f>N27*O27</f>
        <v>0</v>
      </c>
      <c r="Q27" s="158">
        <f>S13</f>
        <v>0</v>
      </c>
      <c r="R27" s="159">
        <v>0.22</v>
      </c>
      <c r="S27" s="160">
        <f>Q27*R27</f>
        <v>0</v>
      </c>
      <c r="T27" s="158">
        <f>V13</f>
        <v>0</v>
      </c>
      <c r="U27" s="159">
        <v>0.22</v>
      </c>
      <c r="V27" s="160">
        <f>T27*U27</f>
        <v>0</v>
      </c>
      <c r="W27" s="127">
        <f>G27+M27+S27</f>
        <v>6050</v>
      </c>
      <c r="X27" s="127">
        <f>J27+P27+V27</f>
        <v>6050</v>
      </c>
      <c r="Y27" s="127">
        <f t="shared" si="0"/>
        <v>0</v>
      </c>
      <c r="Z27" s="128">
        <f t="shared" si="1"/>
        <v>0</v>
      </c>
      <c r="AA27" s="161"/>
      <c r="AB27" s="130"/>
      <c r="AC27" s="131"/>
      <c r="AD27" s="131"/>
      <c r="AE27" s="131"/>
      <c r="AF27" s="131"/>
      <c r="AG27" s="131"/>
    </row>
    <row r="28" spans="1:33" ht="30" customHeight="1">
      <c r="A28" s="119" t="s">
        <v>77</v>
      </c>
      <c r="B28" s="120" t="s">
        <v>98</v>
      </c>
      <c r="C28" s="121" t="s">
        <v>99</v>
      </c>
      <c r="D28" s="122"/>
      <c r="E28" s="123">
        <f>G18</f>
        <v>0</v>
      </c>
      <c r="F28" s="124">
        <v>0.22</v>
      </c>
      <c r="G28" s="125">
        <f>E28*F28</f>
        <v>0</v>
      </c>
      <c r="H28" s="123">
        <f>J18</f>
        <v>0</v>
      </c>
      <c r="I28" s="124">
        <v>0.22</v>
      </c>
      <c r="J28" s="125">
        <f>H28*I28</f>
        <v>0</v>
      </c>
      <c r="K28" s="123">
        <f>M18</f>
        <v>0</v>
      </c>
      <c r="L28" s="124">
        <v>0.22</v>
      </c>
      <c r="M28" s="125">
        <f>K28*L28</f>
        <v>0</v>
      </c>
      <c r="N28" s="123">
        <f>P18</f>
        <v>0</v>
      </c>
      <c r="O28" s="124">
        <v>0.22</v>
      </c>
      <c r="P28" s="125">
        <f>N28*O28</f>
        <v>0</v>
      </c>
      <c r="Q28" s="123">
        <f>S18</f>
        <v>0</v>
      </c>
      <c r="R28" s="124">
        <v>0.22</v>
      </c>
      <c r="S28" s="125">
        <f>Q28*R28</f>
        <v>0</v>
      </c>
      <c r="T28" s="123">
        <f>V18</f>
        <v>0</v>
      </c>
      <c r="U28" s="124">
        <v>0.22</v>
      </c>
      <c r="V28" s="125">
        <f>T28*U28</f>
        <v>0</v>
      </c>
      <c r="W28" s="126">
        <f>G28+M28+S28</f>
        <v>0</v>
      </c>
      <c r="X28" s="127">
        <f>J28+P28+V28</f>
        <v>0</v>
      </c>
      <c r="Y28" s="127">
        <f t="shared" si="0"/>
        <v>0</v>
      </c>
      <c r="Z28" s="128" t="e">
        <f t="shared" si="1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>
      <c r="A29" s="132" t="s">
        <v>77</v>
      </c>
      <c r="B29" s="153" t="s">
        <v>100</v>
      </c>
      <c r="C29" s="162" t="s">
        <v>89</v>
      </c>
      <c r="D29" s="134"/>
      <c r="E29" s="135">
        <f>G22</f>
        <v>80000</v>
      </c>
      <c r="F29" s="136">
        <v>0.22</v>
      </c>
      <c r="G29" s="137">
        <f>E29*F29</f>
        <v>17600</v>
      </c>
      <c r="H29" s="135">
        <f>J22</f>
        <v>80000</v>
      </c>
      <c r="I29" s="136">
        <v>0.22</v>
      </c>
      <c r="J29" s="137">
        <f>H29*I29</f>
        <v>17600</v>
      </c>
      <c r="K29" s="135">
        <f>M22</f>
        <v>0</v>
      </c>
      <c r="L29" s="136">
        <v>0.22</v>
      </c>
      <c r="M29" s="137">
        <f>K29*L29</f>
        <v>0</v>
      </c>
      <c r="N29" s="135">
        <f>P22</f>
        <v>0</v>
      </c>
      <c r="O29" s="136">
        <v>0.22</v>
      </c>
      <c r="P29" s="137">
        <f>N29*O29</f>
        <v>0</v>
      </c>
      <c r="Q29" s="135">
        <f>S22</f>
        <v>0</v>
      </c>
      <c r="R29" s="136">
        <v>0.22</v>
      </c>
      <c r="S29" s="137">
        <f>Q29*R29</f>
        <v>0</v>
      </c>
      <c r="T29" s="135">
        <f>V22</f>
        <v>0</v>
      </c>
      <c r="U29" s="136">
        <v>0.22</v>
      </c>
      <c r="V29" s="137">
        <f>T29*U29</f>
        <v>0</v>
      </c>
      <c r="W29" s="138">
        <f>G29+M29+S29</f>
        <v>17600</v>
      </c>
      <c r="X29" s="127">
        <f>J29+P29+V29</f>
        <v>17600</v>
      </c>
      <c r="Y29" s="127">
        <f t="shared" si="0"/>
        <v>0</v>
      </c>
      <c r="Z29" s="128">
        <f t="shared" si="1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>
      <c r="A30" s="108" t="s">
        <v>74</v>
      </c>
      <c r="B30" s="154" t="s">
        <v>101</v>
      </c>
      <c r="C30" s="140" t="s">
        <v>102</v>
      </c>
      <c r="D30" s="141"/>
      <c r="E30" s="142">
        <f>SUM(E31:E33)</f>
        <v>0</v>
      </c>
      <c r="F30" s="143"/>
      <c r="G30" s="144">
        <f>SUM(G31:G33)</f>
        <v>0</v>
      </c>
      <c r="H30" s="142">
        <f>SUM(H31:H33)</f>
        <v>0</v>
      </c>
      <c r="I30" s="143"/>
      <c r="J30" s="144">
        <f>SUM(J31:J33)</f>
        <v>0</v>
      </c>
      <c r="K30" s="142">
        <f>SUM(K31:K33)</f>
        <v>0</v>
      </c>
      <c r="L30" s="143"/>
      <c r="M30" s="144">
        <f>SUM(M31:M33)</f>
        <v>0</v>
      </c>
      <c r="N30" s="142">
        <f>SUM(N31:N33)</f>
        <v>0</v>
      </c>
      <c r="O30" s="143"/>
      <c r="P30" s="144">
        <f>SUM(P31:P33)</f>
        <v>0</v>
      </c>
      <c r="Q30" s="142">
        <f>SUM(Q31:Q33)</f>
        <v>0</v>
      </c>
      <c r="R30" s="143"/>
      <c r="S30" s="144">
        <f>SUM(S31:S33)</f>
        <v>0</v>
      </c>
      <c r="T30" s="142">
        <f>SUM(T31:T33)</f>
        <v>0</v>
      </c>
      <c r="U30" s="143"/>
      <c r="V30" s="144">
        <f>SUM(V31:V33)</f>
        <v>0</v>
      </c>
      <c r="W30" s="144">
        <f>SUM(W31:W33)</f>
        <v>0</v>
      </c>
      <c r="X30" s="144">
        <f>SUM(X31:X33)</f>
        <v>0</v>
      </c>
      <c r="Y30" s="144">
        <f t="shared" si="0"/>
        <v>0</v>
      </c>
      <c r="Z30" s="144" t="e">
        <f t="shared" si="1"/>
        <v>#DIV/0!</v>
      </c>
      <c r="AA30" s="145"/>
      <c r="AB30" s="7"/>
      <c r="AC30" s="7"/>
      <c r="AD30" s="7"/>
      <c r="AE30" s="7"/>
      <c r="AF30" s="7"/>
      <c r="AG30" s="7"/>
    </row>
    <row r="31" spans="1:33" ht="30" customHeight="1">
      <c r="A31" s="119" t="s">
        <v>77</v>
      </c>
      <c r="B31" s="156" t="s">
        <v>103</v>
      </c>
      <c r="C31" s="121" t="s">
        <v>91</v>
      </c>
      <c r="D31" s="122" t="s">
        <v>80</v>
      </c>
      <c r="E31" s="123"/>
      <c r="F31" s="124"/>
      <c r="G31" s="125">
        <f>E31*F31</f>
        <v>0</v>
      </c>
      <c r="H31" s="123"/>
      <c r="I31" s="124"/>
      <c r="J31" s="125">
        <f>H31*I31</f>
        <v>0</v>
      </c>
      <c r="K31" s="123"/>
      <c r="L31" s="124"/>
      <c r="M31" s="125">
        <f>K31*L31</f>
        <v>0</v>
      </c>
      <c r="N31" s="123"/>
      <c r="O31" s="124"/>
      <c r="P31" s="125">
        <f>N31*O31</f>
        <v>0</v>
      </c>
      <c r="Q31" s="123"/>
      <c r="R31" s="124"/>
      <c r="S31" s="125">
        <f>Q31*R31</f>
        <v>0</v>
      </c>
      <c r="T31" s="123"/>
      <c r="U31" s="124"/>
      <c r="V31" s="125">
        <f>T31*U31</f>
        <v>0</v>
      </c>
      <c r="W31" s="126">
        <f>G31+M31+S31</f>
        <v>0</v>
      </c>
      <c r="X31" s="127">
        <f>J31+P31+V31</f>
        <v>0</v>
      </c>
      <c r="Y31" s="127">
        <f t="shared" si="0"/>
        <v>0</v>
      </c>
      <c r="Z31" s="128" t="e">
        <f t="shared" si="1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>
      <c r="A32" s="119" t="s">
        <v>77</v>
      </c>
      <c r="B32" s="120" t="s">
        <v>104</v>
      </c>
      <c r="C32" s="121" t="s">
        <v>91</v>
      </c>
      <c r="D32" s="122" t="s">
        <v>80</v>
      </c>
      <c r="E32" s="123"/>
      <c r="F32" s="124"/>
      <c r="G32" s="125">
        <f>E32*F32</f>
        <v>0</v>
      </c>
      <c r="H32" s="123"/>
      <c r="I32" s="124"/>
      <c r="J32" s="125">
        <f>H32*I32</f>
        <v>0</v>
      </c>
      <c r="K32" s="123"/>
      <c r="L32" s="124"/>
      <c r="M32" s="125">
        <f>K32*L32</f>
        <v>0</v>
      </c>
      <c r="N32" s="123"/>
      <c r="O32" s="124"/>
      <c r="P32" s="125">
        <f>N32*O32</f>
        <v>0</v>
      </c>
      <c r="Q32" s="123"/>
      <c r="R32" s="124"/>
      <c r="S32" s="125">
        <f>Q32*R32</f>
        <v>0</v>
      </c>
      <c r="T32" s="123"/>
      <c r="U32" s="124"/>
      <c r="V32" s="125">
        <f>T32*U32</f>
        <v>0</v>
      </c>
      <c r="W32" s="126">
        <f>G32+M32+S32</f>
        <v>0</v>
      </c>
      <c r="X32" s="127">
        <f>J32+P32+V32</f>
        <v>0</v>
      </c>
      <c r="Y32" s="127">
        <f t="shared" si="0"/>
        <v>0</v>
      </c>
      <c r="Z32" s="128" t="e">
        <f t="shared" si="1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>
      <c r="A33" s="132" t="s">
        <v>77</v>
      </c>
      <c r="B33" s="133" t="s">
        <v>105</v>
      </c>
      <c r="C33" s="163" t="s">
        <v>91</v>
      </c>
      <c r="D33" s="134" t="s">
        <v>80</v>
      </c>
      <c r="E33" s="135"/>
      <c r="F33" s="136"/>
      <c r="G33" s="137">
        <f>E33*F33</f>
        <v>0</v>
      </c>
      <c r="H33" s="123"/>
      <c r="I33" s="136"/>
      <c r="J33" s="137">
        <f>H33*I33</f>
        <v>0</v>
      </c>
      <c r="K33" s="148"/>
      <c r="L33" s="149"/>
      <c r="M33" s="150">
        <f>K33*L33</f>
        <v>0</v>
      </c>
      <c r="N33" s="148"/>
      <c r="O33" s="149"/>
      <c r="P33" s="150">
        <f>N33*O33</f>
        <v>0</v>
      </c>
      <c r="Q33" s="148"/>
      <c r="R33" s="149"/>
      <c r="S33" s="150">
        <f>Q33*R33</f>
        <v>0</v>
      </c>
      <c r="T33" s="148"/>
      <c r="U33" s="149"/>
      <c r="V33" s="150">
        <f>T33*U33</f>
        <v>0</v>
      </c>
      <c r="W33" s="138">
        <f>G33+M33+S33</f>
        <v>0</v>
      </c>
      <c r="X33" s="127">
        <f>J33+P33+V33</f>
        <v>0</v>
      </c>
      <c r="Y33" s="164">
        <f t="shared" si="0"/>
        <v>0</v>
      </c>
      <c r="Z33" s="128" t="e">
        <f t="shared" si="1"/>
        <v>#DIV/0!</v>
      </c>
      <c r="AA33" s="151"/>
      <c r="AB33" s="7"/>
      <c r="AC33" s="7"/>
      <c r="AD33" s="7"/>
      <c r="AE33" s="7"/>
      <c r="AF33" s="7"/>
      <c r="AG33" s="7"/>
    </row>
    <row r="34" spans="1:33" ht="30" customHeight="1">
      <c r="A34" s="165" t="s">
        <v>106</v>
      </c>
      <c r="B34" s="166"/>
      <c r="C34" s="167"/>
      <c r="D34" s="168"/>
      <c r="E34" s="169"/>
      <c r="F34" s="170"/>
      <c r="G34" s="171">
        <f>G13+G18+G22+G26+G30</f>
        <v>131150</v>
      </c>
      <c r="H34" s="123"/>
      <c r="I34" s="170"/>
      <c r="J34" s="171">
        <f>J13+J18+J22+J26+J30</f>
        <v>131150</v>
      </c>
      <c r="K34" s="169"/>
      <c r="L34" s="172"/>
      <c r="M34" s="171">
        <f>M13+M18+M22+M26+M30</f>
        <v>0</v>
      </c>
      <c r="N34" s="169"/>
      <c r="O34" s="172"/>
      <c r="P34" s="171">
        <f>P13+P18+P22+P26+P30</f>
        <v>0</v>
      </c>
      <c r="Q34" s="169"/>
      <c r="R34" s="172"/>
      <c r="S34" s="171">
        <f>S13+S18+S22+S26+S30</f>
        <v>0</v>
      </c>
      <c r="T34" s="169"/>
      <c r="U34" s="172"/>
      <c r="V34" s="171">
        <f>V13+V18+V22+V26+V30</f>
        <v>0</v>
      </c>
      <c r="W34" s="171">
        <f>W13+W18+W22+W26+W30</f>
        <v>131150</v>
      </c>
      <c r="X34" s="173">
        <f>X13+X18+X22+X26+X30</f>
        <v>131150</v>
      </c>
      <c r="Y34" s="174">
        <f t="shared" si="0"/>
        <v>0</v>
      </c>
      <c r="Z34" s="175">
        <f t="shared" si="1"/>
        <v>0</v>
      </c>
      <c r="AA34" s="176"/>
      <c r="AB34" s="6"/>
      <c r="AC34" s="7"/>
      <c r="AD34" s="7"/>
      <c r="AE34" s="7"/>
      <c r="AF34" s="7"/>
      <c r="AG34" s="7"/>
    </row>
    <row r="35" spans="1:33" ht="30" customHeight="1">
      <c r="A35" s="177" t="s">
        <v>72</v>
      </c>
      <c r="B35" s="178">
        <v>2</v>
      </c>
      <c r="C35" s="179" t="s">
        <v>107</v>
      </c>
      <c r="D35" s="180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1"/>
      <c r="Z35" s="106"/>
      <c r="AA35" s="107"/>
      <c r="AB35" s="7"/>
      <c r="AC35" s="7"/>
      <c r="AD35" s="7"/>
      <c r="AE35" s="7"/>
      <c r="AF35" s="7"/>
      <c r="AG35" s="7"/>
    </row>
    <row r="36" spans="1:33" ht="30" customHeight="1">
      <c r="A36" s="108" t="s">
        <v>74</v>
      </c>
      <c r="B36" s="154" t="s">
        <v>108</v>
      </c>
      <c r="C36" s="110" t="s">
        <v>109</v>
      </c>
      <c r="D36" s="111"/>
      <c r="E36" s="112">
        <f>SUM(E37:E39)</f>
        <v>0</v>
      </c>
      <c r="F36" s="113"/>
      <c r="G36" s="114">
        <f>SUM(G37:G39)</f>
        <v>0</v>
      </c>
      <c r="H36" s="112">
        <f>SUM(H37:H39)</f>
        <v>0</v>
      </c>
      <c r="I36" s="113"/>
      <c r="J36" s="114">
        <f>SUM(J37:J39)</f>
        <v>0</v>
      </c>
      <c r="K36" s="112">
        <f>SUM(K37:K39)</f>
        <v>0</v>
      </c>
      <c r="L36" s="113"/>
      <c r="M36" s="114">
        <f>SUM(M37:M39)</f>
        <v>0</v>
      </c>
      <c r="N36" s="112">
        <f>SUM(N37:N39)</f>
        <v>0</v>
      </c>
      <c r="O36" s="113"/>
      <c r="P36" s="114">
        <f>SUM(P37:P39)</f>
        <v>0</v>
      </c>
      <c r="Q36" s="112">
        <f>SUM(Q37:Q39)</f>
        <v>0</v>
      </c>
      <c r="R36" s="113"/>
      <c r="S36" s="114">
        <f>SUM(S37:S39)</f>
        <v>0</v>
      </c>
      <c r="T36" s="112">
        <f>SUM(T37:T39)</f>
        <v>0</v>
      </c>
      <c r="U36" s="113"/>
      <c r="V36" s="114">
        <f>SUM(V37:V39)</f>
        <v>0</v>
      </c>
      <c r="W36" s="114">
        <f>SUM(W37:W39)</f>
        <v>0</v>
      </c>
      <c r="X36" s="182">
        <f>SUM(X37:X39)</f>
        <v>0</v>
      </c>
      <c r="Y36" s="143">
        <f t="shared" ref="Y36:Y48" si="2">W36-X36</f>
        <v>0</v>
      </c>
      <c r="Z36" s="183" t="e">
        <f t="shared" ref="Z36:Z48" si="3">Y36/W36</f>
        <v>#DIV/0!</v>
      </c>
      <c r="AA36" s="117"/>
      <c r="AB36" s="184"/>
      <c r="AC36" s="118"/>
      <c r="AD36" s="118"/>
      <c r="AE36" s="118"/>
      <c r="AF36" s="118"/>
      <c r="AG36" s="118"/>
    </row>
    <row r="37" spans="1:33" ht="30" customHeight="1">
      <c r="A37" s="119" t="s">
        <v>77</v>
      </c>
      <c r="B37" s="120" t="s">
        <v>110</v>
      </c>
      <c r="C37" s="121" t="s">
        <v>111</v>
      </c>
      <c r="D37" s="122" t="s">
        <v>112</v>
      </c>
      <c r="E37" s="123"/>
      <c r="F37" s="124"/>
      <c r="G37" s="125">
        <f>E37*F37</f>
        <v>0</v>
      </c>
      <c r="H37" s="123"/>
      <c r="I37" s="124"/>
      <c r="J37" s="125">
        <f>H37*I37</f>
        <v>0</v>
      </c>
      <c r="K37" s="123"/>
      <c r="L37" s="124"/>
      <c r="M37" s="125">
        <f>K37*L37</f>
        <v>0</v>
      </c>
      <c r="N37" s="123"/>
      <c r="O37" s="124"/>
      <c r="P37" s="125">
        <f>N37*O37</f>
        <v>0</v>
      </c>
      <c r="Q37" s="123"/>
      <c r="R37" s="124"/>
      <c r="S37" s="125">
        <f>Q37*R37</f>
        <v>0</v>
      </c>
      <c r="T37" s="123"/>
      <c r="U37" s="124"/>
      <c r="V37" s="125">
        <f>T37*U37</f>
        <v>0</v>
      </c>
      <c r="W37" s="126">
        <f>G37+M37+S37</f>
        <v>0</v>
      </c>
      <c r="X37" s="127">
        <f>J37+P37+V37</f>
        <v>0</v>
      </c>
      <c r="Y37" s="127">
        <f t="shared" si="2"/>
        <v>0</v>
      </c>
      <c r="Z37" s="128" t="e">
        <f t="shared" si="3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>
      <c r="A38" s="119" t="s">
        <v>77</v>
      </c>
      <c r="B38" s="120" t="s">
        <v>113</v>
      </c>
      <c r="C38" s="121" t="s">
        <v>111</v>
      </c>
      <c r="D38" s="122" t="s">
        <v>112</v>
      </c>
      <c r="E38" s="123"/>
      <c r="F38" s="124"/>
      <c r="G38" s="125">
        <f>E38*F38</f>
        <v>0</v>
      </c>
      <c r="H38" s="123"/>
      <c r="I38" s="124"/>
      <c r="J38" s="125">
        <f>H38*I38</f>
        <v>0</v>
      </c>
      <c r="K38" s="123"/>
      <c r="L38" s="124"/>
      <c r="M38" s="125">
        <f>K38*L38</f>
        <v>0</v>
      </c>
      <c r="N38" s="123"/>
      <c r="O38" s="124"/>
      <c r="P38" s="125">
        <f>N38*O38</f>
        <v>0</v>
      </c>
      <c r="Q38" s="123"/>
      <c r="R38" s="124"/>
      <c r="S38" s="125">
        <f>Q38*R38</f>
        <v>0</v>
      </c>
      <c r="T38" s="123"/>
      <c r="U38" s="124"/>
      <c r="V38" s="125">
        <f>T38*U38</f>
        <v>0</v>
      </c>
      <c r="W38" s="126">
        <f>G38+M38+S38</f>
        <v>0</v>
      </c>
      <c r="X38" s="127">
        <f>J38+P38+V38</f>
        <v>0</v>
      </c>
      <c r="Y38" s="127">
        <f t="shared" si="2"/>
        <v>0</v>
      </c>
      <c r="Z38" s="128" t="e">
        <f t="shared" si="3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>
      <c r="A39" s="146" t="s">
        <v>77</v>
      </c>
      <c r="B39" s="153" t="s">
        <v>114</v>
      </c>
      <c r="C39" s="121" t="s">
        <v>111</v>
      </c>
      <c r="D39" s="147" t="s">
        <v>112</v>
      </c>
      <c r="E39" s="148"/>
      <c r="F39" s="149"/>
      <c r="G39" s="150">
        <f>E39*F39</f>
        <v>0</v>
      </c>
      <c r="H39" s="148"/>
      <c r="I39" s="149"/>
      <c r="J39" s="150">
        <f>H39*I39</f>
        <v>0</v>
      </c>
      <c r="K39" s="148"/>
      <c r="L39" s="149"/>
      <c r="M39" s="150">
        <f>K39*L39</f>
        <v>0</v>
      </c>
      <c r="N39" s="148"/>
      <c r="O39" s="149"/>
      <c r="P39" s="150">
        <f>N39*O39</f>
        <v>0</v>
      </c>
      <c r="Q39" s="148"/>
      <c r="R39" s="149"/>
      <c r="S39" s="150">
        <f>Q39*R39</f>
        <v>0</v>
      </c>
      <c r="T39" s="148"/>
      <c r="U39" s="149"/>
      <c r="V39" s="150">
        <f>T39*U39</f>
        <v>0</v>
      </c>
      <c r="W39" s="138">
        <f>G39+M39+S39</f>
        <v>0</v>
      </c>
      <c r="X39" s="127">
        <f>J39+P39+V39</f>
        <v>0</v>
      </c>
      <c r="Y39" s="127">
        <f t="shared" si="2"/>
        <v>0</v>
      </c>
      <c r="Z39" s="128" t="e">
        <f t="shared" si="3"/>
        <v>#DIV/0!</v>
      </c>
      <c r="AA39" s="151"/>
      <c r="AB39" s="131"/>
      <c r="AC39" s="131"/>
      <c r="AD39" s="131"/>
      <c r="AE39" s="131"/>
      <c r="AF39" s="131"/>
      <c r="AG39" s="131"/>
    </row>
    <row r="40" spans="1:33" ht="30" customHeight="1">
      <c r="A40" s="108" t="s">
        <v>74</v>
      </c>
      <c r="B40" s="154" t="s">
        <v>115</v>
      </c>
      <c r="C40" s="152" t="s">
        <v>116</v>
      </c>
      <c r="D40" s="141"/>
      <c r="E40" s="142">
        <f>SUM(E41:E43)</f>
        <v>0</v>
      </c>
      <c r="F40" s="143"/>
      <c r="G40" s="144">
        <f>SUM(G41:G43)</f>
        <v>0</v>
      </c>
      <c r="H40" s="142">
        <f>SUM(H41:H43)</f>
        <v>0</v>
      </c>
      <c r="I40" s="143"/>
      <c r="J40" s="144">
        <f>SUM(J41:J43)</f>
        <v>0</v>
      </c>
      <c r="K40" s="142">
        <f>SUM(K41:K43)</f>
        <v>0</v>
      </c>
      <c r="L40" s="143"/>
      <c r="M40" s="144">
        <f>SUM(M41:M43)</f>
        <v>0</v>
      </c>
      <c r="N40" s="142">
        <f>SUM(N41:N43)</f>
        <v>0</v>
      </c>
      <c r="O40" s="143"/>
      <c r="P40" s="144">
        <f>SUM(P41:P43)</f>
        <v>0</v>
      </c>
      <c r="Q40" s="142">
        <f>SUM(Q41:Q43)</f>
        <v>0</v>
      </c>
      <c r="R40" s="143"/>
      <c r="S40" s="144">
        <f>SUM(S41:S43)</f>
        <v>0</v>
      </c>
      <c r="T40" s="142">
        <f>SUM(T41:T43)</f>
        <v>0</v>
      </c>
      <c r="U40" s="143"/>
      <c r="V40" s="144">
        <f>SUM(V41:V43)</f>
        <v>0</v>
      </c>
      <c r="W40" s="144">
        <f>SUM(W41:W43)</f>
        <v>0</v>
      </c>
      <c r="X40" s="144">
        <f>SUM(X41:X43)</f>
        <v>0</v>
      </c>
      <c r="Y40" s="185">
        <f t="shared" si="2"/>
        <v>0</v>
      </c>
      <c r="Z40" s="185" t="e">
        <f t="shared" si="3"/>
        <v>#DIV/0!</v>
      </c>
      <c r="AA40" s="145"/>
      <c r="AB40" s="118"/>
      <c r="AC40" s="118"/>
      <c r="AD40" s="118"/>
      <c r="AE40" s="118"/>
      <c r="AF40" s="118"/>
      <c r="AG40" s="118"/>
    </row>
    <row r="41" spans="1:33" ht="30" customHeight="1">
      <c r="A41" s="119" t="s">
        <v>77</v>
      </c>
      <c r="B41" s="120" t="s">
        <v>117</v>
      </c>
      <c r="C41" s="121" t="s">
        <v>118</v>
      </c>
      <c r="D41" s="122" t="s">
        <v>119</v>
      </c>
      <c r="E41" s="123"/>
      <c r="F41" s="124"/>
      <c r="G41" s="125">
        <f>E41*F41</f>
        <v>0</v>
      </c>
      <c r="H41" s="123"/>
      <c r="I41" s="124"/>
      <c r="J41" s="125">
        <f>H41*I41</f>
        <v>0</v>
      </c>
      <c r="K41" s="123"/>
      <c r="L41" s="124"/>
      <c r="M41" s="125">
        <f>K41*L41</f>
        <v>0</v>
      </c>
      <c r="N41" s="123"/>
      <c r="O41" s="124"/>
      <c r="P41" s="125">
        <f>N41*O41</f>
        <v>0</v>
      </c>
      <c r="Q41" s="123"/>
      <c r="R41" s="124"/>
      <c r="S41" s="125">
        <f>Q41*R41</f>
        <v>0</v>
      </c>
      <c r="T41" s="123"/>
      <c r="U41" s="124"/>
      <c r="V41" s="125">
        <f>T41*U41</f>
        <v>0</v>
      </c>
      <c r="W41" s="126">
        <f>G41+M41+S41</f>
        <v>0</v>
      </c>
      <c r="X41" s="127">
        <f>J41+P41+V41</f>
        <v>0</v>
      </c>
      <c r="Y41" s="127">
        <f t="shared" si="2"/>
        <v>0</v>
      </c>
      <c r="Z41" s="128" t="e">
        <f t="shared" si="3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>
      <c r="A42" s="119" t="s">
        <v>77</v>
      </c>
      <c r="B42" s="120" t="s">
        <v>120</v>
      </c>
      <c r="C42" s="186" t="s">
        <v>118</v>
      </c>
      <c r="D42" s="122" t="s">
        <v>119</v>
      </c>
      <c r="E42" s="123"/>
      <c r="F42" s="124"/>
      <c r="G42" s="125">
        <f>E42*F42</f>
        <v>0</v>
      </c>
      <c r="H42" s="123"/>
      <c r="I42" s="124"/>
      <c r="J42" s="125">
        <f>H42*I42</f>
        <v>0</v>
      </c>
      <c r="K42" s="123"/>
      <c r="L42" s="124"/>
      <c r="M42" s="125">
        <f>K42*L42</f>
        <v>0</v>
      </c>
      <c r="N42" s="123"/>
      <c r="O42" s="124"/>
      <c r="P42" s="125">
        <f>N42*O42</f>
        <v>0</v>
      </c>
      <c r="Q42" s="123"/>
      <c r="R42" s="124"/>
      <c r="S42" s="125">
        <f>Q42*R42</f>
        <v>0</v>
      </c>
      <c r="T42" s="123"/>
      <c r="U42" s="124"/>
      <c r="V42" s="125">
        <f>T42*U42</f>
        <v>0</v>
      </c>
      <c r="W42" s="126">
        <f>G42+M42+S42</f>
        <v>0</v>
      </c>
      <c r="X42" s="127">
        <f>J42+P42+V42</f>
        <v>0</v>
      </c>
      <c r="Y42" s="127">
        <f t="shared" si="2"/>
        <v>0</v>
      </c>
      <c r="Z42" s="128" t="e">
        <f t="shared" si="3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>
      <c r="A43" s="146" t="s">
        <v>77</v>
      </c>
      <c r="B43" s="153" t="s">
        <v>121</v>
      </c>
      <c r="C43" s="187" t="s">
        <v>118</v>
      </c>
      <c r="D43" s="147" t="s">
        <v>119</v>
      </c>
      <c r="E43" s="148"/>
      <c r="F43" s="149"/>
      <c r="G43" s="150">
        <f>E43*F43</f>
        <v>0</v>
      </c>
      <c r="H43" s="148"/>
      <c r="I43" s="149"/>
      <c r="J43" s="150">
        <f>H43*I43</f>
        <v>0</v>
      </c>
      <c r="K43" s="148"/>
      <c r="L43" s="149"/>
      <c r="M43" s="150">
        <f>K43*L43</f>
        <v>0</v>
      </c>
      <c r="N43" s="148"/>
      <c r="O43" s="149"/>
      <c r="P43" s="150">
        <f>N43*O43</f>
        <v>0</v>
      </c>
      <c r="Q43" s="148"/>
      <c r="R43" s="149"/>
      <c r="S43" s="150">
        <f>Q43*R43</f>
        <v>0</v>
      </c>
      <c r="T43" s="148"/>
      <c r="U43" s="149"/>
      <c r="V43" s="150">
        <f>T43*U43</f>
        <v>0</v>
      </c>
      <c r="W43" s="138">
        <f>G43+M43+S43</f>
        <v>0</v>
      </c>
      <c r="X43" s="127">
        <f>J43+P43+V43</f>
        <v>0</v>
      </c>
      <c r="Y43" s="127">
        <f t="shared" si="2"/>
        <v>0</v>
      </c>
      <c r="Z43" s="128" t="e">
        <f t="shared" si="3"/>
        <v>#DIV/0!</v>
      </c>
      <c r="AA43" s="151"/>
      <c r="AB43" s="131"/>
      <c r="AC43" s="131"/>
      <c r="AD43" s="131"/>
      <c r="AE43" s="131"/>
      <c r="AF43" s="131"/>
      <c r="AG43" s="131"/>
    </row>
    <row r="44" spans="1:33" ht="30" customHeight="1">
      <c r="A44" s="108" t="s">
        <v>74</v>
      </c>
      <c r="B44" s="154" t="s">
        <v>122</v>
      </c>
      <c r="C44" s="152" t="s">
        <v>123</v>
      </c>
      <c r="D44" s="141"/>
      <c r="E44" s="142">
        <f>SUM(E45:E47)</f>
        <v>0</v>
      </c>
      <c r="F44" s="143"/>
      <c r="G44" s="144">
        <f>SUM(G45:G47)</f>
        <v>0</v>
      </c>
      <c r="H44" s="142">
        <f>SUM(H45:H47)</f>
        <v>0</v>
      </c>
      <c r="I44" s="143"/>
      <c r="J44" s="144">
        <f>SUM(J45:J47)</f>
        <v>0</v>
      </c>
      <c r="K44" s="142">
        <f>SUM(K45:K47)</f>
        <v>0</v>
      </c>
      <c r="L44" s="143"/>
      <c r="M44" s="144">
        <f>SUM(M45:M47)</f>
        <v>0</v>
      </c>
      <c r="N44" s="142">
        <f>SUM(N45:N47)</f>
        <v>0</v>
      </c>
      <c r="O44" s="143"/>
      <c r="P44" s="144">
        <f>SUM(P45:P47)</f>
        <v>0</v>
      </c>
      <c r="Q44" s="142">
        <f>SUM(Q45:Q47)</f>
        <v>0</v>
      </c>
      <c r="R44" s="143"/>
      <c r="S44" s="144">
        <f>SUM(S45:S47)</f>
        <v>0</v>
      </c>
      <c r="T44" s="142">
        <f>SUM(T45:T47)</f>
        <v>0</v>
      </c>
      <c r="U44" s="143"/>
      <c r="V44" s="144">
        <f>SUM(V45:V47)</f>
        <v>0</v>
      </c>
      <c r="W44" s="144">
        <f>SUM(W45:W47)</f>
        <v>0</v>
      </c>
      <c r="X44" s="144">
        <f>SUM(X45:X47)</f>
        <v>0</v>
      </c>
      <c r="Y44" s="143">
        <f t="shared" si="2"/>
        <v>0</v>
      </c>
      <c r="Z44" s="143" t="e">
        <f t="shared" si="3"/>
        <v>#DIV/0!</v>
      </c>
      <c r="AA44" s="145"/>
      <c r="AB44" s="118"/>
      <c r="AC44" s="118"/>
      <c r="AD44" s="118"/>
      <c r="AE44" s="118"/>
      <c r="AF44" s="118"/>
      <c r="AG44" s="118"/>
    </row>
    <row r="45" spans="1:33" ht="30" customHeight="1">
      <c r="A45" s="119" t="s">
        <v>77</v>
      </c>
      <c r="B45" s="120" t="s">
        <v>124</v>
      </c>
      <c r="C45" s="121" t="s">
        <v>125</v>
      </c>
      <c r="D45" s="122" t="s">
        <v>119</v>
      </c>
      <c r="E45" s="123"/>
      <c r="F45" s="124"/>
      <c r="G45" s="125">
        <f>E45*F45</f>
        <v>0</v>
      </c>
      <c r="H45" s="123"/>
      <c r="I45" s="124"/>
      <c r="J45" s="125">
        <f>H45*I45</f>
        <v>0</v>
      </c>
      <c r="K45" s="123"/>
      <c r="L45" s="124"/>
      <c r="M45" s="125">
        <f>K45*L45</f>
        <v>0</v>
      </c>
      <c r="N45" s="123"/>
      <c r="O45" s="124"/>
      <c r="P45" s="125">
        <f>N45*O45</f>
        <v>0</v>
      </c>
      <c r="Q45" s="123"/>
      <c r="R45" s="124"/>
      <c r="S45" s="125">
        <f>Q45*R45</f>
        <v>0</v>
      </c>
      <c r="T45" s="123"/>
      <c r="U45" s="124"/>
      <c r="V45" s="125">
        <f>T45*U45</f>
        <v>0</v>
      </c>
      <c r="W45" s="126">
        <f>G45+M45+S45</f>
        <v>0</v>
      </c>
      <c r="X45" s="127">
        <f>J45+P45+V45</f>
        <v>0</v>
      </c>
      <c r="Y45" s="127">
        <f t="shared" si="2"/>
        <v>0</v>
      </c>
      <c r="Z45" s="128" t="e">
        <f t="shared" si="3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>
      <c r="A46" s="119" t="s">
        <v>77</v>
      </c>
      <c r="B46" s="120" t="s">
        <v>126</v>
      </c>
      <c r="C46" s="121" t="s">
        <v>127</v>
      </c>
      <c r="D46" s="122" t="s">
        <v>119</v>
      </c>
      <c r="E46" s="123"/>
      <c r="F46" s="124"/>
      <c r="G46" s="125">
        <f>E46*F46</f>
        <v>0</v>
      </c>
      <c r="H46" s="123"/>
      <c r="I46" s="124"/>
      <c r="J46" s="125">
        <f>H46*I46</f>
        <v>0</v>
      </c>
      <c r="K46" s="123"/>
      <c r="L46" s="124"/>
      <c r="M46" s="125">
        <f>K46*L46</f>
        <v>0</v>
      </c>
      <c r="N46" s="123"/>
      <c r="O46" s="124"/>
      <c r="P46" s="125">
        <f>N46*O46</f>
        <v>0</v>
      </c>
      <c r="Q46" s="123"/>
      <c r="R46" s="124"/>
      <c r="S46" s="125">
        <f>Q46*R46</f>
        <v>0</v>
      </c>
      <c r="T46" s="123"/>
      <c r="U46" s="124"/>
      <c r="V46" s="125">
        <f>T46*U46</f>
        <v>0</v>
      </c>
      <c r="W46" s="126">
        <f>G46+M46+S46</f>
        <v>0</v>
      </c>
      <c r="X46" s="127">
        <f>J46+P46+V46</f>
        <v>0</v>
      </c>
      <c r="Y46" s="127">
        <f t="shared" si="2"/>
        <v>0</v>
      </c>
      <c r="Z46" s="128" t="e">
        <f t="shared" si="3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>
      <c r="A47" s="132" t="s">
        <v>77</v>
      </c>
      <c r="B47" s="133" t="s">
        <v>128</v>
      </c>
      <c r="C47" s="163" t="s">
        <v>125</v>
      </c>
      <c r="D47" s="134" t="s">
        <v>119</v>
      </c>
      <c r="E47" s="148"/>
      <c r="F47" s="149"/>
      <c r="G47" s="150">
        <f>E47*F47</f>
        <v>0</v>
      </c>
      <c r="H47" s="148"/>
      <c r="I47" s="149"/>
      <c r="J47" s="150">
        <f>H47*I47</f>
        <v>0</v>
      </c>
      <c r="K47" s="148"/>
      <c r="L47" s="149"/>
      <c r="M47" s="150">
        <f>K47*L47</f>
        <v>0</v>
      </c>
      <c r="N47" s="148"/>
      <c r="O47" s="149"/>
      <c r="P47" s="150">
        <f>N47*O47</f>
        <v>0</v>
      </c>
      <c r="Q47" s="148"/>
      <c r="R47" s="149"/>
      <c r="S47" s="150">
        <f>Q47*R47</f>
        <v>0</v>
      </c>
      <c r="T47" s="148"/>
      <c r="U47" s="149"/>
      <c r="V47" s="150">
        <f>T47*U47</f>
        <v>0</v>
      </c>
      <c r="W47" s="138">
        <f>G47+M47+S47</f>
        <v>0</v>
      </c>
      <c r="X47" s="127">
        <f>J47+P47+V47</f>
        <v>0</v>
      </c>
      <c r="Y47" s="127">
        <f t="shared" si="2"/>
        <v>0</v>
      </c>
      <c r="Z47" s="128" t="e">
        <f t="shared" si="3"/>
        <v>#DIV/0!</v>
      </c>
      <c r="AA47" s="151"/>
      <c r="AB47" s="131"/>
      <c r="AC47" s="131"/>
      <c r="AD47" s="131"/>
      <c r="AE47" s="131"/>
      <c r="AF47" s="131"/>
      <c r="AG47" s="131"/>
    </row>
    <row r="48" spans="1:33" ht="30" customHeight="1">
      <c r="A48" s="165" t="s">
        <v>129</v>
      </c>
      <c r="B48" s="166"/>
      <c r="C48" s="167"/>
      <c r="D48" s="168"/>
      <c r="E48" s="172">
        <f>E44+E40+E36</f>
        <v>0</v>
      </c>
      <c r="F48" s="188"/>
      <c r="G48" s="171">
        <f>G44+G40+G36</f>
        <v>0</v>
      </c>
      <c r="H48" s="172">
        <f>H44+H40+H36</f>
        <v>0</v>
      </c>
      <c r="I48" s="188"/>
      <c r="J48" s="171">
        <f>J44+J40+J36</f>
        <v>0</v>
      </c>
      <c r="K48" s="189">
        <f>K44+K40+K36</f>
        <v>0</v>
      </c>
      <c r="L48" s="188"/>
      <c r="M48" s="171">
        <f>M44+M40+M36</f>
        <v>0</v>
      </c>
      <c r="N48" s="189">
        <f>N44+N40+N36</f>
        <v>0</v>
      </c>
      <c r="O48" s="188"/>
      <c r="P48" s="171">
        <f>P44+P40+P36</f>
        <v>0</v>
      </c>
      <c r="Q48" s="189">
        <f>Q44+Q40+Q36</f>
        <v>0</v>
      </c>
      <c r="R48" s="188"/>
      <c r="S48" s="171">
        <f>S44+S40+S36</f>
        <v>0</v>
      </c>
      <c r="T48" s="189">
        <f>T44+T40+T36</f>
        <v>0</v>
      </c>
      <c r="U48" s="188"/>
      <c r="V48" s="171">
        <f>V44+V40+V36</f>
        <v>0</v>
      </c>
      <c r="W48" s="190">
        <f>W44+W40+W36</f>
        <v>0</v>
      </c>
      <c r="X48" s="190">
        <f>X44+X40+X36</f>
        <v>0</v>
      </c>
      <c r="Y48" s="190">
        <f t="shared" si="2"/>
        <v>0</v>
      </c>
      <c r="Z48" s="190" t="e">
        <f t="shared" si="3"/>
        <v>#DIV/0!</v>
      </c>
      <c r="AA48" s="176"/>
      <c r="AB48" s="7"/>
      <c r="AC48" s="7"/>
      <c r="AD48" s="7"/>
      <c r="AE48" s="7"/>
      <c r="AF48" s="7"/>
      <c r="AG48" s="7"/>
    </row>
    <row r="49" spans="1:33" ht="30" customHeight="1">
      <c r="A49" s="177" t="s">
        <v>72</v>
      </c>
      <c r="B49" s="178">
        <v>3</v>
      </c>
      <c r="C49" s="179" t="s">
        <v>130</v>
      </c>
      <c r="D49" s="180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>
      <c r="A50" s="108" t="s">
        <v>74</v>
      </c>
      <c r="B50" s="154" t="s">
        <v>131</v>
      </c>
      <c r="C50" s="110" t="s">
        <v>132</v>
      </c>
      <c r="D50" s="111"/>
      <c r="E50" s="112">
        <f>SUM(E51:E53)</f>
        <v>0</v>
      </c>
      <c r="F50" s="113"/>
      <c r="G50" s="114">
        <f>SUM(G51:G53)</f>
        <v>0</v>
      </c>
      <c r="H50" s="112">
        <f>SUM(H51:H53)</f>
        <v>0</v>
      </c>
      <c r="I50" s="113"/>
      <c r="J50" s="114">
        <f>SUM(J51:J53)</f>
        <v>0</v>
      </c>
      <c r="K50" s="112">
        <f>SUM(K51:K53)</f>
        <v>0</v>
      </c>
      <c r="L50" s="113"/>
      <c r="M50" s="114">
        <f>SUM(M51:M53)</f>
        <v>0</v>
      </c>
      <c r="N50" s="112">
        <f>SUM(N51:N53)</f>
        <v>0</v>
      </c>
      <c r="O50" s="113"/>
      <c r="P50" s="114">
        <f>SUM(P51:P53)</f>
        <v>0</v>
      </c>
      <c r="Q50" s="112">
        <f>SUM(Q51:Q53)</f>
        <v>0</v>
      </c>
      <c r="R50" s="113"/>
      <c r="S50" s="114">
        <f>SUM(S51:S53)</f>
        <v>0</v>
      </c>
      <c r="T50" s="112">
        <f>SUM(T51:T53)</f>
        <v>0</v>
      </c>
      <c r="U50" s="113"/>
      <c r="V50" s="114">
        <f>SUM(V51:V53)</f>
        <v>0</v>
      </c>
      <c r="W50" s="114">
        <f>SUM(W51:W53)</f>
        <v>0</v>
      </c>
      <c r="X50" s="114">
        <f>SUM(X51:X53)</f>
        <v>0</v>
      </c>
      <c r="Y50" s="115">
        <f t="shared" ref="Y50:Y57" si="4">W50-X50</f>
        <v>0</v>
      </c>
      <c r="Z50" s="116" t="e">
        <f t="shared" ref="Z50:Z57" si="5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>
      <c r="A51" s="119" t="s">
        <v>77</v>
      </c>
      <c r="B51" s="120" t="s">
        <v>133</v>
      </c>
      <c r="C51" s="186" t="s">
        <v>134</v>
      </c>
      <c r="D51" s="122" t="s">
        <v>112</v>
      </c>
      <c r="E51" s="123"/>
      <c r="F51" s="124"/>
      <c r="G51" s="125">
        <f>E51*F51</f>
        <v>0</v>
      </c>
      <c r="H51" s="123"/>
      <c r="I51" s="124"/>
      <c r="J51" s="125">
        <f>H51*I51</f>
        <v>0</v>
      </c>
      <c r="K51" s="123"/>
      <c r="L51" s="124"/>
      <c r="M51" s="125">
        <f>K51*L51</f>
        <v>0</v>
      </c>
      <c r="N51" s="123"/>
      <c r="O51" s="124"/>
      <c r="P51" s="125">
        <f>N51*O51</f>
        <v>0</v>
      </c>
      <c r="Q51" s="123"/>
      <c r="R51" s="124"/>
      <c r="S51" s="125">
        <f>Q51*R51</f>
        <v>0</v>
      </c>
      <c r="T51" s="123"/>
      <c r="U51" s="124"/>
      <c r="V51" s="125">
        <f>T51*U51</f>
        <v>0</v>
      </c>
      <c r="W51" s="126">
        <f>G51+M51+S51</f>
        <v>0</v>
      </c>
      <c r="X51" s="127">
        <f>J51+P51+V51</f>
        <v>0</v>
      </c>
      <c r="Y51" s="127">
        <f t="shared" si="4"/>
        <v>0</v>
      </c>
      <c r="Z51" s="128" t="e">
        <f t="shared" si="5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>
      <c r="A52" s="119" t="s">
        <v>77</v>
      </c>
      <c r="B52" s="120" t="s">
        <v>135</v>
      </c>
      <c r="C52" s="186" t="s">
        <v>136</v>
      </c>
      <c r="D52" s="122" t="s">
        <v>112</v>
      </c>
      <c r="E52" s="123"/>
      <c r="F52" s="124"/>
      <c r="G52" s="125">
        <f>E52*F52</f>
        <v>0</v>
      </c>
      <c r="H52" s="123"/>
      <c r="I52" s="124"/>
      <c r="J52" s="125">
        <f>H52*I52</f>
        <v>0</v>
      </c>
      <c r="K52" s="123"/>
      <c r="L52" s="124"/>
      <c r="M52" s="125">
        <f>K52*L52</f>
        <v>0</v>
      </c>
      <c r="N52" s="123"/>
      <c r="O52" s="124"/>
      <c r="P52" s="125">
        <f>N52*O52</f>
        <v>0</v>
      </c>
      <c r="Q52" s="123"/>
      <c r="R52" s="124"/>
      <c r="S52" s="125">
        <f>Q52*R52</f>
        <v>0</v>
      </c>
      <c r="T52" s="123"/>
      <c r="U52" s="124"/>
      <c r="V52" s="125">
        <f>T52*U52</f>
        <v>0</v>
      </c>
      <c r="W52" s="126">
        <f>G52+M52+S52</f>
        <v>0</v>
      </c>
      <c r="X52" s="127">
        <f>J52+P52+V52</f>
        <v>0</v>
      </c>
      <c r="Y52" s="127">
        <f t="shared" si="4"/>
        <v>0</v>
      </c>
      <c r="Z52" s="128" t="e">
        <f t="shared" si="5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>
      <c r="A53" s="132" t="s">
        <v>77</v>
      </c>
      <c r="B53" s="133" t="s">
        <v>137</v>
      </c>
      <c r="C53" s="162" t="s">
        <v>138</v>
      </c>
      <c r="D53" s="134" t="s">
        <v>112</v>
      </c>
      <c r="E53" s="135"/>
      <c r="F53" s="136"/>
      <c r="G53" s="137">
        <f>E53*F53</f>
        <v>0</v>
      </c>
      <c r="H53" s="135"/>
      <c r="I53" s="136"/>
      <c r="J53" s="137">
        <f>H53*I53</f>
        <v>0</v>
      </c>
      <c r="K53" s="135"/>
      <c r="L53" s="136"/>
      <c r="M53" s="137">
        <f>K53*L53</f>
        <v>0</v>
      </c>
      <c r="N53" s="135"/>
      <c r="O53" s="136"/>
      <c r="P53" s="137">
        <f>N53*O53</f>
        <v>0</v>
      </c>
      <c r="Q53" s="135"/>
      <c r="R53" s="136"/>
      <c r="S53" s="137">
        <f>Q53*R53</f>
        <v>0</v>
      </c>
      <c r="T53" s="135"/>
      <c r="U53" s="136"/>
      <c r="V53" s="137">
        <f>T53*U53</f>
        <v>0</v>
      </c>
      <c r="W53" s="138">
        <f>G53+M53+S53</f>
        <v>0</v>
      </c>
      <c r="X53" s="127">
        <f>J53+P53+V53</f>
        <v>0</v>
      </c>
      <c r="Y53" s="127">
        <f t="shared" si="4"/>
        <v>0</v>
      </c>
      <c r="Z53" s="128" t="e">
        <f t="shared" si="5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>
      <c r="A54" s="108" t="s">
        <v>74</v>
      </c>
      <c r="B54" s="154" t="s">
        <v>139</v>
      </c>
      <c r="C54" s="140" t="s">
        <v>140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>SUM(M55:M56)</f>
        <v>0</v>
      </c>
      <c r="N54" s="142">
        <f>SUM(N55:N56)</f>
        <v>0</v>
      </c>
      <c r="O54" s="143"/>
      <c r="P54" s="144">
        <f>SUM(P55:P56)</f>
        <v>0</v>
      </c>
      <c r="Q54" s="142">
        <f>SUM(Q55:Q56)</f>
        <v>0</v>
      </c>
      <c r="R54" s="143"/>
      <c r="S54" s="144">
        <f>SUM(S55:S56)</f>
        <v>0</v>
      </c>
      <c r="T54" s="142">
        <f>SUM(T55:T56)</f>
        <v>0</v>
      </c>
      <c r="U54" s="143"/>
      <c r="V54" s="144">
        <f>SUM(V55:V56)</f>
        <v>0</v>
      </c>
      <c r="W54" s="144">
        <f>SUM(W55:W56)</f>
        <v>0</v>
      </c>
      <c r="X54" s="144">
        <f>SUM(X55:X56)</f>
        <v>0</v>
      </c>
      <c r="Y54" s="144">
        <f t="shared" si="4"/>
        <v>0</v>
      </c>
      <c r="Z54" s="144" t="e">
        <f t="shared" si="5"/>
        <v>#DIV/0!</v>
      </c>
      <c r="AA54" s="145"/>
      <c r="AB54" s="118"/>
      <c r="AC54" s="118"/>
      <c r="AD54" s="118"/>
      <c r="AE54" s="118"/>
      <c r="AF54" s="118"/>
      <c r="AG54" s="118"/>
    </row>
    <row r="55" spans="1:33" ht="30" customHeight="1">
      <c r="A55" s="119" t="s">
        <v>77</v>
      </c>
      <c r="B55" s="120" t="s">
        <v>141</v>
      </c>
      <c r="C55" s="186" t="s">
        <v>142</v>
      </c>
      <c r="D55" s="122" t="s">
        <v>143</v>
      </c>
      <c r="E55" s="466" t="s">
        <v>144</v>
      </c>
      <c r="F55" s="467"/>
      <c r="G55" s="468"/>
      <c r="H55" s="466" t="s">
        <v>144</v>
      </c>
      <c r="I55" s="467"/>
      <c r="J55" s="468"/>
      <c r="K55" s="123"/>
      <c r="L55" s="124"/>
      <c r="M55" s="125">
        <f>K55*L55</f>
        <v>0</v>
      </c>
      <c r="N55" s="123"/>
      <c r="O55" s="124"/>
      <c r="P55" s="125">
        <f>N55*O55</f>
        <v>0</v>
      </c>
      <c r="Q55" s="123"/>
      <c r="R55" s="124"/>
      <c r="S55" s="125">
        <f>Q55*R55</f>
        <v>0</v>
      </c>
      <c r="T55" s="123"/>
      <c r="U55" s="124"/>
      <c r="V55" s="125">
        <f>T55*U55</f>
        <v>0</v>
      </c>
      <c r="W55" s="138">
        <f>G55+M55+S55</f>
        <v>0</v>
      </c>
      <c r="X55" s="127">
        <f>J55+P55+V55</f>
        <v>0</v>
      </c>
      <c r="Y55" s="127">
        <f t="shared" si="4"/>
        <v>0</v>
      </c>
      <c r="Z55" s="128" t="e">
        <f t="shared" si="5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>
      <c r="A56" s="132" t="s">
        <v>77</v>
      </c>
      <c r="B56" s="133" t="s">
        <v>145</v>
      </c>
      <c r="C56" s="162" t="s">
        <v>146</v>
      </c>
      <c r="D56" s="134" t="s">
        <v>143</v>
      </c>
      <c r="E56" s="440"/>
      <c r="F56" s="469"/>
      <c r="G56" s="441"/>
      <c r="H56" s="440"/>
      <c r="I56" s="469"/>
      <c r="J56" s="441"/>
      <c r="K56" s="148"/>
      <c r="L56" s="149"/>
      <c r="M56" s="150">
        <f>K56*L56</f>
        <v>0</v>
      </c>
      <c r="N56" s="148"/>
      <c r="O56" s="149"/>
      <c r="P56" s="150">
        <f>N56*O56</f>
        <v>0</v>
      </c>
      <c r="Q56" s="148"/>
      <c r="R56" s="149"/>
      <c r="S56" s="150">
        <f>Q56*R56</f>
        <v>0</v>
      </c>
      <c r="T56" s="148"/>
      <c r="U56" s="149"/>
      <c r="V56" s="150">
        <f>T56*U56</f>
        <v>0</v>
      </c>
      <c r="W56" s="138">
        <f>G56+M56+S56</f>
        <v>0</v>
      </c>
      <c r="X56" s="127">
        <f>J56+P56+V56</f>
        <v>0</v>
      </c>
      <c r="Y56" s="164">
        <f t="shared" si="4"/>
        <v>0</v>
      </c>
      <c r="Z56" s="128" t="e">
        <f t="shared" si="5"/>
        <v>#DIV/0!</v>
      </c>
      <c r="AA56" s="151"/>
      <c r="AB56" s="131"/>
      <c r="AC56" s="131"/>
      <c r="AD56" s="131"/>
      <c r="AE56" s="131"/>
      <c r="AF56" s="131"/>
      <c r="AG56" s="131"/>
    </row>
    <row r="57" spans="1:33" ht="30" customHeight="1">
      <c r="A57" s="165" t="s">
        <v>147</v>
      </c>
      <c r="B57" s="166"/>
      <c r="C57" s="167"/>
      <c r="D57" s="168"/>
      <c r="E57" s="172">
        <f>E50</f>
        <v>0</v>
      </c>
      <c r="F57" s="188"/>
      <c r="G57" s="171">
        <f>G50</f>
        <v>0</v>
      </c>
      <c r="H57" s="172">
        <f>H50</f>
        <v>0</v>
      </c>
      <c r="I57" s="188"/>
      <c r="J57" s="171">
        <f>J50</f>
        <v>0</v>
      </c>
      <c r="K57" s="189">
        <f>K54+K50</f>
        <v>0</v>
      </c>
      <c r="L57" s="188"/>
      <c r="M57" s="171">
        <f>M54+M50</f>
        <v>0</v>
      </c>
      <c r="N57" s="189">
        <f>N54+N50</f>
        <v>0</v>
      </c>
      <c r="O57" s="188"/>
      <c r="P57" s="171">
        <f>P54+P50</f>
        <v>0</v>
      </c>
      <c r="Q57" s="189">
        <f>Q54+Q50</f>
        <v>0</v>
      </c>
      <c r="R57" s="188"/>
      <c r="S57" s="171">
        <f>S54+S50</f>
        <v>0</v>
      </c>
      <c r="T57" s="189">
        <f>T54+T50</f>
        <v>0</v>
      </c>
      <c r="U57" s="188"/>
      <c r="V57" s="171">
        <f>V54+V50</f>
        <v>0</v>
      </c>
      <c r="W57" s="190">
        <f>W54+W50</f>
        <v>0</v>
      </c>
      <c r="X57" s="190">
        <f>X54+X50</f>
        <v>0</v>
      </c>
      <c r="Y57" s="190">
        <f t="shared" si="4"/>
        <v>0</v>
      </c>
      <c r="Z57" s="190" t="e">
        <f t="shared" si="5"/>
        <v>#DIV/0!</v>
      </c>
      <c r="AA57" s="176"/>
      <c r="AB57" s="131"/>
      <c r="AC57" s="131"/>
      <c r="AD57" s="131"/>
      <c r="AE57" s="7"/>
      <c r="AF57" s="7"/>
      <c r="AG57" s="7"/>
    </row>
    <row r="58" spans="1:33" ht="30" customHeight="1">
      <c r="A58" s="177" t="s">
        <v>72</v>
      </c>
      <c r="B58" s="178">
        <v>4</v>
      </c>
      <c r="C58" s="179" t="s">
        <v>148</v>
      </c>
      <c r="D58" s="180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1"/>
      <c r="Z58" s="106"/>
      <c r="AA58" s="107"/>
      <c r="AB58" s="7"/>
      <c r="AC58" s="7"/>
      <c r="AD58" s="7"/>
      <c r="AE58" s="7"/>
      <c r="AF58" s="7"/>
      <c r="AG58" s="7"/>
    </row>
    <row r="59" spans="1:33" ht="30" customHeight="1">
      <c r="A59" s="108" t="s">
        <v>74</v>
      </c>
      <c r="B59" s="154" t="s">
        <v>149</v>
      </c>
      <c r="C59" s="191" t="s">
        <v>150</v>
      </c>
      <c r="D59" s="111"/>
      <c r="E59" s="112">
        <f>SUM(E60:E62)</f>
        <v>0</v>
      </c>
      <c r="F59" s="113"/>
      <c r="G59" s="114">
        <f>SUM(G60:G62)</f>
        <v>0</v>
      </c>
      <c r="H59" s="112">
        <f>SUM(H60:H62)</f>
        <v>0</v>
      </c>
      <c r="I59" s="113"/>
      <c r="J59" s="114">
        <f>SUM(J60:J62)</f>
        <v>0</v>
      </c>
      <c r="K59" s="112">
        <f>SUM(K60:K62)</f>
        <v>0</v>
      </c>
      <c r="L59" s="113"/>
      <c r="M59" s="114">
        <f>SUM(M60:M62)</f>
        <v>0</v>
      </c>
      <c r="N59" s="112">
        <f>SUM(N60:N62)</f>
        <v>0</v>
      </c>
      <c r="O59" s="113"/>
      <c r="P59" s="114">
        <f>SUM(P60:P62)</f>
        <v>0</v>
      </c>
      <c r="Q59" s="112">
        <f>SUM(Q60:Q62)</f>
        <v>0</v>
      </c>
      <c r="R59" s="113"/>
      <c r="S59" s="114">
        <f>SUM(S60:S62)</f>
        <v>0</v>
      </c>
      <c r="T59" s="112">
        <f>SUM(T60:T62)</f>
        <v>0</v>
      </c>
      <c r="U59" s="113"/>
      <c r="V59" s="114">
        <f>SUM(V60:V62)</f>
        <v>0</v>
      </c>
      <c r="W59" s="114">
        <f>SUM(W60:W62)</f>
        <v>0</v>
      </c>
      <c r="X59" s="114">
        <f>SUM(X60:X62)</f>
        <v>0</v>
      </c>
      <c r="Y59" s="192">
        <f t="shared" ref="Y59:Y79" si="6">W59-X59</f>
        <v>0</v>
      </c>
      <c r="Z59" s="116" t="e">
        <f t="shared" ref="Z59:Z79" si="7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>
      <c r="A60" s="119" t="s">
        <v>77</v>
      </c>
      <c r="B60" s="120" t="s">
        <v>151</v>
      </c>
      <c r="C60" s="186" t="s">
        <v>152</v>
      </c>
      <c r="D60" s="193" t="s">
        <v>153</v>
      </c>
      <c r="E60" s="194"/>
      <c r="F60" s="195"/>
      <c r="G60" s="196">
        <f>E60*F60</f>
        <v>0</v>
      </c>
      <c r="H60" s="194"/>
      <c r="I60" s="195"/>
      <c r="J60" s="196">
        <f>H60*I60</f>
        <v>0</v>
      </c>
      <c r="K60" s="123"/>
      <c r="L60" s="195"/>
      <c r="M60" s="125">
        <f>K60*L60</f>
        <v>0</v>
      </c>
      <c r="N60" s="123"/>
      <c r="O60" s="195"/>
      <c r="P60" s="125">
        <f>N60*O60</f>
        <v>0</v>
      </c>
      <c r="Q60" s="123"/>
      <c r="R60" s="195"/>
      <c r="S60" s="125">
        <f>Q60*R60</f>
        <v>0</v>
      </c>
      <c r="T60" s="123"/>
      <c r="U60" s="195"/>
      <c r="V60" s="125">
        <f>T60*U60</f>
        <v>0</v>
      </c>
      <c r="W60" s="126">
        <f>G60+M60+S60</f>
        <v>0</v>
      </c>
      <c r="X60" s="127">
        <f>J60+P60+V60</f>
        <v>0</v>
      </c>
      <c r="Y60" s="127">
        <f t="shared" si="6"/>
        <v>0</v>
      </c>
      <c r="Z60" s="128" t="e">
        <f t="shared" si="7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19" t="s">
        <v>77</v>
      </c>
      <c r="B61" s="120" t="s">
        <v>154</v>
      </c>
      <c r="C61" s="186" t="s">
        <v>152</v>
      </c>
      <c r="D61" s="193" t="s">
        <v>153</v>
      </c>
      <c r="E61" s="194"/>
      <c r="F61" s="195"/>
      <c r="G61" s="196">
        <f>E61*F61</f>
        <v>0</v>
      </c>
      <c r="H61" s="194"/>
      <c r="I61" s="195"/>
      <c r="J61" s="196">
        <f>H61*I61</f>
        <v>0</v>
      </c>
      <c r="K61" s="123"/>
      <c r="L61" s="195"/>
      <c r="M61" s="125">
        <f>K61*L61</f>
        <v>0</v>
      </c>
      <c r="N61" s="123"/>
      <c r="O61" s="195"/>
      <c r="P61" s="125">
        <f>N61*O61</f>
        <v>0</v>
      </c>
      <c r="Q61" s="123"/>
      <c r="R61" s="195"/>
      <c r="S61" s="125">
        <f>Q61*R61</f>
        <v>0</v>
      </c>
      <c r="T61" s="123"/>
      <c r="U61" s="195"/>
      <c r="V61" s="125">
        <f>T61*U61</f>
        <v>0</v>
      </c>
      <c r="W61" s="126">
        <f>G61+M61+S61</f>
        <v>0</v>
      </c>
      <c r="X61" s="127">
        <f>J61+P61+V61</f>
        <v>0</v>
      </c>
      <c r="Y61" s="127">
        <f t="shared" si="6"/>
        <v>0</v>
      </c>
      <c r="Z61" s="128" t="e">
        <f t="shared" si="7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>
      <c r="A62" s="146" t="s">
        <v>77</v>
      </c>
      <c r="B62" s="133" t="s">
        <v>155</v>
      </c>
      <c r="C62" s="162" t="s">
        <v>152</v>
      </c>
      <c r="D62" s="193" t="s">
        <v>153</v>
      </c>
      <c r="E62" s="197"/>
      <c r="F62" s="198"/>
      <c r="G62" s="199">
        <f>E62*F62</f>
        <v>0</v>
      </c>
      <c r="H62" s="197"/>
      <c r="I62" s="198"/>
      <c r="J62" s="199">
        <f>H62*I62</f>
        <v>0</v>
      </c>
      <c r="K62" s="135"/>
      <c r="L62" s="198"/>
      <c r="M62" s="137">
        <f>K62*L62</f>
        <v>0</v>
      </c>
      <c r="N62" s="135"/>
      <c r="O62" s="198"/>
      <c r="P62" s="137">
        <f>N62*O62</f>
        <v>0</v>
      </c>
      <c r="Q62" s="135"/>
      <c r="R62" s="198"/>
      <c r="S62" s="137">
        <f>Q62*R62</f>
        <v>0</v>
      </c>
      <c r="T62" s="135"/>
      <c r="U62" s="198"/>
      <c r="V62" s="137">
        <f>T62*U62</f>
        <v>0</v>
      </c>
      <c r="W62" s="138">
        <f>G62+M62+S62</f>
        <v>0</v>
      </c>
      <c r="X62" s="127">
        <f>J62+P62+V62</f>
        <v>0</v>
      </c>
      <c r="Y62" s="127">
        <f t="shared" si="6"/>
        <v>0</v>
      </c>
      <c r="Z62" s="128" t="e">
        <f t="shared" si="7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>
      <c r="A63" s="108" t="s">
        <v>74</v>
      </c>
      <c r="B63" s="154" t="s">
        <v>156</v>
      </c>
      <c r="C63" s="152" t="s">
        <v>157</v>
      </c>
      <c r="D63" s="141"/>
      <c r="E63" s="142">
        <f>SUM(E64:E66)</f>
        <v>0</v>
      </c>
      <c r="F63" s="143"/>
      <c r="G63" s="144">
        <f>SUM(G64:G66)</f>
        <v>0</v>
      </c>
      <c r="H63" s="142">
        <f>SUM(H64:H66)</f>
        <v>0</v>
      </c>
      <c r="I63" s="143"/>
      <c r="J63" s="144">
        <f>SUM(J64:J66)</f>
        <v>0</v>
      </c>
      <c r="K63" s="142">
        <f>SUM(K64:K66)</f>
        <v>0</v>
      </c>
      <c r="L63" s="143"/>
      <c r="M63" s="144">
        <f>SUM(M64:M66)</f>
        <v>0</v>
      </c>
      <c r="N63" s="142">
        <f>SUM(N64:N66)</f>
        <v>0</v>
      </c>
      <c r="O63" s="143"/>
      <c r="P63" s="144">
        <f>SUM(P64:P66)</f>
        <v>0</v>
      </c>
      <c r="Q63" s="142">
        <f>SUM(Q64:Q66)</f>
        <v>0</v>
      </c>
      <c r="R63" s="143"/>
      <c r="S63" s="144">
        <f>SUM(S64:S66)</f>
        <v>0</v>
      </c>
      <c r="T63" s="142">
        <f>SUM(T64:T66)</f>
        <v>0</v>
      </c>
      <c r="U63" s="143"/>
      <c r="V63" s="144">
        <f>SUM(V64:V66)</f>
        <v>0</v>
      </c>
      <c r="W63" s="144">
        <f>SUM(W64:W66)</f>
        <v>0</v>
      </c>
      <c r="X63" s="144">
        <f>SUM(X64:X66)</f>
        <v>0</v>
      </c>
      <c r="Y63" s="144">
        <f t="shared" si="6"/>
        <v>0</v>
      </c>
      <c r="Z63" s="144" t="e">
        <f t="shared" si="7"/>
        <v>#DIV/0!</v>
      </c>
      <c r="AA63" s="145"/>
      <c r="AB63" s="118"/>
      <c r="AC63" s="118"/>
      <c r="AD63" s="118"/>
      <c r="AE63" s="118"/>
      <c r="AF63" s="118"/>
      <c r="AG63" s="118"/>
    </row>
    <row r="64" spans="1:33" ht="30" customHeight="1">
      <c r="A64" s="119" t="s">
        <v>77</v>
      </c>
      <c r="B64" s="120" t="s">
        <v>158</v>
      </c>
      <c r="C64" s="200" t="s">
        <v>159</v>
      </c>
      <c r="D64" s="201" t="s">
        <v>160</v>
      </c>
      <c r="E64" s="123"/>
      <c r="F64" s="124"/>
      <c r="G64" s="125">
        <f>E64*F64</f>
        <v>0</v>
      </c>
      <c r="H64" s="123"/>
      <c r="I64" s="124"/>
      <c r="J64" s="125">
        <f>H64*I64</f>
        <v>0</v>
      </c>
      <c r="K64" s="123"/>
      <c r="L64" s="124"/>
      <c r="M64" s="125">
        <f>K64*L64</f>
        <v>0</v>
      </c>
      <c r="N64" s="123"/>
      <c r="O64" s="124"/>
      <c r="P64" s="125">
        <f>N64*O64</f>
        <v>0</v>
      </c>
      <c r="Q64" s="123"/>
      <c r="R64" s="124"/>
      <c r="S64" s="125">
        <f>Q64*R64</f>
        <v>0</v>
      </c>
      <c r="T64" s="123"/>
      <c r="U64" s="124"/>
      <c r="V64" s="125">
        <f>T64*U64</f>
        <v>0</v>
      </c>
      <c r="W64" s="126">
        <f>G64+M64+S64</f>
        <v>0</v>
      </c>
      <c r="X64" s="127">
        <f>J64+P64+V64</f>
        <v>0</v>
      </c>
      <c r="Y64" s="127">
        <f t="shared" si="6"/>
        <v>0</v>
      </c>
      <c r="Z64" s="128" t="e">
        <f t="shared" si="7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>
      <c r="A65" s="119" t="s">
        <v>77</v>
      </c>
      <c r="B65" s="120" t="s">
        <v>161</v>
      </c>
      <c r="C65" s="200" t="s">
        <v>134</v>
      </c>
      <c r="D65" s="201" t="s">
        <v>160</v>
      </c>
      <c r="E65" s="123"/>
      <c r="F65" s="124"/>
      <c r="G65" s="125">
        <f>E65*F65</f>
        <v>0</v>
      </c>
      <c r="H65" s="123"/>
      <c r="I65" s="124"/>
      <c r="J65" s="125">
        <f>H65*I65</f>
        <v>0</v>
      </c>
      <c r="K65" s="123"/>
      <c r="L65" s="124"/>
      <c r="M65" s="125">
        <f>K65*L65</f>
        <v>0</v>
      </c>
      <c r="N65" s="123"/>
      <c r="O65" s="124"/>
      <c r="P65" s="125">
        <f>N65*O65</f>
        <v>0</v>
      </c>
      <c r="Q65" s="123"/>
      <c r="R65" s="124"/>
      <c r="S65" s="125">
        <f>Q65*R65</f>
        <v>0</v>
      </c>
      <c r="T65" s="123"/>
      <c r="U65" s="124"/>
      <c r="V65" s="125">
        <f>T65*U65</f>
        <v>0</v>
      </c>
      <c r="W65" s="126">
        <f>G65+M65+S65</f>
        <v>0</v>
      </c>
      <c r="X65" s="127">
        <f>J65+P65+V65</f>
        <v>0</v>
      </c>
      <c r="Y65" s="127">
        <f t="shared" si="6"/>
        <v>0</v>
      </c>
      <c r="Z65" s="128" t="e">
        <f t="shared" si="7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>
      <c r="A66" s="132" t="s">
        <v>77</v>
      </c>
      <c r="B66" s="153" t="s">
        <v>162</v>
      </c>
      <c r="C66" s="202" t="s">
        <v>136</v>
      </c>
      <c r="D66" s="201" t="s">
        <v>160</v>
      </c>
      <c r="E66" s="135"/>
      <c r="F66" s="136"/>
      <c r="G66" s="137">
        <f>E66*F66</f>
        <v>0</v>
      </c>
      <c r="H66" s="135"/>
      <c r="I66" s="136"/>
      <c r="J66" s="137">
        <f>H66*I66</f>
        <v>0</v>
      </c>
      <c r="K66" s="135"/>
      <c r="L66" s="136"/>
      <c r="M66" s="137">
        <f>K66*L66</f>
        <v>0</v>
      </c>
      <c r="N66" s="135"/>
      <c r="O66" s="136"/>
      <c r="P66" s="137">
        <f>N66*O66</f>
        <v>0</v>
      </c>
      <c r="Q66" s="135"/>
      <c r="R66" s="136"/>
      <c r="S66" s="137">
        <f>Q66*R66</f>
        <v>0</v>
      </c>
      <c r="T66" s="135"/>
      <c r="U66" s="136"/>
      <c r="V66" s="137">
        <f>T66*U66</f>
        <v>0</v>
      </c>
      <c r="W66" s="138">
        <f>G66+M66+S66</f>
        <v>0</v>
      </c>
      <c r="X66" s="127">
        <f>J66+P66+V66</f>
        <v>0</v>
      </c>
      <c r="Y66" s="127">
        <f t="shared" si="6"/>
        <v>0</v>
      </c>
      <c r="Z66" s="128" t="e">
        <f t="shared" si="7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>
      <c r="A67" s="108" t="s">
        <v>74</v>
      </c>
      <c r="B67" s="154" t="s">
        <v>163</v>
      </c>
      <c r="C67" s="152" t="s">
        <v>164</v>
      </c>
      <c r="D67" s="141"/>
      <c r="E67" s="142">
        <f>SUM(E68:E70)</f>
        <v>0</v>
      </c>
      <c r="F67" s="143"/>
      <c r="G67" s="144">
        <f>SUM(G68:G70)</f>
        <v>0</v>
      </c>
      <c r="H67" s="142">
        <f>SUM(H68:H70)</f>
        <v>0</v>
      </c>
      <c r="I67" s="143"/>
      <c r="J67" s="144">
        <f>SUM(J68:J70)</f>
        <v>0</v>
      </c>
      <c r="K67" s="142">
        <f>SUM(K68:K70)</f>
        <v>0</v>
      </c>
      <c r="L67" s="143"/>
      <c r="M67" s="144">
        <f>SUM(M68:M70)</f>
        <v>0</v>
      </c>
      <c r="N67" s="142">
        <f>SUM(N68:N70)</f>
        <v>0</v>
      </c>
      <c r="O67" s="143"/>
      <c r="P67" s="144">
        <f>SUM(P68:P70)</f>
        <v>0</v>
      </c>
      <c r="Q67" s="142">
        <f>SUM(Q68:Q70)</f>
        <v>0</v>
      </c>
      <c r="R67" s="143"/>
      <c r="S67" s="144">
        <f>SUM(S68:S70)</f>
        <v>0</v>
      </c>
      <c r="T67" s="142">
        <f>SUM(T68:T70)</f>
        <v>0</v>
      </c>
      <c r="U67" s="143"/>
      <c r="V67" s="144">
        <f>SUM(V68:V70)</f>
        <v>0</v>
      </c>
      <c r="W67" s="144">
        <f>SUM(W68:W70)</f>
        <v>0</v>
      </c>
      <c r="X67" s="144">
        <f>SUM(X68:X70)</f>
        <v>0</v>
      </c>
      <c r="Y67" s="144">
        <f t="shared" si="6"/>
        <v>0</v>
      </c>
      <c r="Z67" s="144" t="e">
        <f t="shared" si="7"/>
        <v>#DIV/0!</v>
      </c>
      <c r="AA67" s="145"/>
      <c r="AB67" s="118"/>
      <c r="AC67" s="118"/>
      <c r="AD67" s="118"/>
      <c r="AE67" s="118"/>
      <c r="AF67" s="118"/>
      <c r="AG67" s="118"/>
    </row>
    <row r="68" spans="1:33" ht="30" customHeight="1">
      <c r="A68" s="119" t="s">
        <v>77</v>
      </c>
      <c r="B68" s="120" t="s">
        <v>165</v>
      </c>
      <c r="C68" s="200" t="s">
        <v>166</v>
      </c>
      <c r="D68" s="201" t="s">
        <v>167</v>
      </c>
      <c r="E68" s="123"/>
      <c r="F68" s="124"/>
      <c r="G68" s="125">
        <f>E68*F68</f>
        <v>0</v>
      </c>
      <c r="H68" s="123"/>
      <c r="I68" s="124"/>
      <c r="J68" s="125">
        <f>H68*I68</f>
        <v>0</v>
      </c>
      <c r="K68" s="123"/>
      <c r="L68" s="124"/>
      <c r="M68" s="125">
        <f>K68*L68</f>
        <v>0</v>
      </c>
      <c r="N68" s="123"/>
      <c r="O68" s="124"/>
      <c r="P68" s="125">
        <f>N68*O68</f>
        <v>0</v>
      </c>
      <c r="Q68" s="123"/>
      <c r="R68" s="124"/>
      <c r="S68" s="125">
        <f>Q68*R68</f>
        <v>0</v>
      </c>
      <c r="T68" s="123"/>
      <c r="U68" s="124"/>
      <c r="V68" s="125">
        <f>T68*U68</f>
        <v>0</v>
      </c>
      <c r="W68" s="126">
        <f>G68+M68+S68</f>
        <v>0</v>
      </c>
      <c r="X68" s="127">
        <f>J68+P68+V68</f>
        <v>0</v>
      </c>
      <c r="Y68" s="127">
        <f t="shared" si="6"/>
        <v>0</v>
      </c>
      <c r="Z68" s="128" t="e">
        <f t="shared" si="7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>
      <c r="A69" s="119" t="s">
        <v>77</v>
      </c>
      <c r="B69" s="120" t="s">
        <v>168</v>
      </c>
      <c r="C69" s="200" t="s">
        <v>169</v>
      </c>
      <c r="D69" s="201" t="s">
        <v>167</v>
      </c>
      <c r="E69" s="123"/>
      <c r="F69" s="124"/>
      <c r="G69" s="125">
        <f>E69*F69</f>
        <v>0</v>
      </c>
      <c r="H69" s="123"/>
      <c r="I69" s="124"/>
      <c r="J69" s="125">
        <f>H69*I69</f>
        <v>0</v>
      </c>
      <c r="K69" s="123"/>
      <c r="L69" s="124"/>
      <c r="M69" s="125">
        <f>K69*L69</f>
        <v>0</v>
      </c>
      <c r="N69" s="123"/>
      <c r="O69" s="124"/>
      <c r="P69" s="125">
        <f>N69*O69</f>
        <v>0</v>
      </c>
      <c r="Q69" s="123"/>
      <c r="R69" s="124"/>
      <c r="S69" s="125">
        <f>Q69*R69</f>
        <v>0</v>
      </c>
      <c r="T69" s="123"/>
      <c r="U69" s="124"/>
      <c r="V69" s="125">
        <f>T69*U69</f>
        <v>0</v>
      </c>
      <c r="W69" s="126">
        <f>G69+M69+S69</f>
        <v>0</v>
      </c>
      <c r="X69" s="127">
        <f>J69+P69+V69</f>
        <v>0</v>
      </c>
      <c r="Y69" s="127">
        <f t="shared" si="6"/>
        <v>0</v>
      </c>
      <c r="Z69" s="128" t="e">
        <f t="shared" si="7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>
      <c r="A70" s="132" t="s">
        <v>77</v>
      </c>
      <c r="B70" s="153" t="s">
        <v>170</v>
      </c>
      <c r="C70" s="202" t="s">
        <v>171</v>
      </c>
      <c r="D70" s="203" t="s">
        <v>167</v>
      </c>
      <c r="E70" s="135"/>
      <c r="F70" s="136"/>
      <c r="G70" s="137">
        <f>E70*F70</f>
        <v>0</v>
      </c>
      <c r="H70" s="135"/>
      <c r="I70" s="136"/>
      <c r="J70" s="137">
        <f>H70*I70</f>
        <v>0</v>
      </c>
      <c r="K70" s="135"/>
      <c r="L70" s="136"/>
      <c r="M70" s="137">
        <f>K70*L70</f>
        <v>0</v>
      </c>
      <c r="N70" s="135"/>
      <c r="O70" s="136"/>
      <c r="P70" s="137">
        <f>N70*O70</f>
        <v>0</v>
      </c>
      <c r="Q70" s="135"/>
      <c r="R70" s="136"/>
      <c r="S70" s="137">
        <f>Q70*R70</f>
        <v>0</v>
      </c>
      <c r="T70" s="135"/>
      <c r="U70" s="136"/>
      <c r="V70" s="137">
        <f>T70*U70</f>
        <v>0</v>
      </c>
      <c r="W70" s="138">
        <f>G70+M70+S70</f>
        <v>0</v>
      </c>
      <c r="X70" s="127">
        <f>J70+P70+V70</f>
        <v>0</v>
      </c>
      <c r="Y70" s="127">
        <f t="shared" si="6"/>
        <v>0</v>
      </c>
      <c r="Z70" s="128" t="e">
        <f t="shared" si="7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>
      <c r="A71" s="108" t="s">
        <v>74</v>
      </c>
      <c r="B71" s="154" t="s">
        <v>172</v>
      </c>
      <c r="C71" s="152" t="s">
        <v>173</v>
      </c>
      <c r="D71" s="141"/>
      <c r="E71" s="142">
        <f>SUM(E72:E74)</f>
        <v>0</v>
      </c>
      <c r="F71" s="143"/>
      <c r="G71" s="144">
        <f>SUM(G72:G74)</f>
        <v>0</v>
      </c>
      <c r="H71" s="142">
        <f>SUM(H72:H74)</f>
        <v>0</v>
      </c>
      <c r="I71" s="143"/>
      <c r="J71" s="144">
        <f>SUM(J72:J74)</f>
        <v>0</v>
      </c>
      <c r="K71" s="142">
        <f>SUM(K72:K74)</f>
        <v>0</v>
      </c>
      <c r="L71" s="143"/>
      <c r="M71" s="144">
        <f>SUM(M72:M74)</f>
        <v>0</v>
      </c>
      <c r="N71" s="142">
        <f>SUM(N72:N74)</f>
        <v>0</v>
      </c>
      <c r="O71" s="143"/>
      <c r="P71" s="144">
        <f>SUM(P72:P74)</f>
        <v>0</v>
      </c>
      <c r="Q71" s="142">
        <f>SUM(Q72:Q74)</f>
        <v>0</v>
      </c>
      <c r="R71" s="143"/>
      <c r="S71" s="144">
        <f>SUM(S72:S74)</f>
        <v>0</v>
      </c>
      <c r="T71" s="142">
        <f>SUM(T72:T74)</f>
        <v>0</v>
      </c>
      <c r="U71" s="143"/>
      <c r="V71" s="144">
        <f>SUM(V72:V74)</f>
        <v>0</v>
      </c>
      <c r="W71" s="144">
        <f>SUM(W72:W74)</f>
        <v>0</v>
      </c>
      <c r="X71" s="144">
        <f>SUM(X72:X74)</f>
        <v>0</v>
      </c>
      <c r="Y71" s="144">
        <f t="shared" si="6"/>
        <v>0</v>
      </c>
      <c r="Z71" s="144" t="e">
        <f t="shared" si="7"/>
        <v>#DIV/0!</v>
      </c>
      <c r="AA71" s="145"/>
      <c r="AB71" s="118"/>
      <c r="AC71" s="118"/>
      <c r="AD71" s="118"/>
      <c r="AE71" s="118"/>
      <c r="AF71" s="118"/>
      <c r="AG71" s="118"/>
    </row>
    <row r="72" spans="1:33" ht="30" customHeight="1">
      <c r="A72" s="119" t="s">
        <v>77</v>
      </c>
      <c r="B72" s="120" t="s">
        <v>174</v>
      </c>
      <c r="C72" s="186" t="s">
        <v>175</v>
      </c>
      <c r="D72" s="201" t="s">
        <v>112</v>
      </c>
      <c r="E72" s="123"/>
      <c r="F72" s="124"/>
      <c r="G72" s="125">
        <f>E72*F72</f>
        <v>0</v>
      </c>
      <c r="H72" s="123"/>
      <c r="I72" s="124"/>
      <c r="J72" s="125">
        <f>H72*I72</f>
        <v>0</v>
      </c>
      <c r="K72" s="123"/>
      <c r="L72" s="124"/>
      <c r="M72" s="125">
        <f>K72*L72</f>
        <v>0</v>
      </c>
      <c r="N72" s="123"/>
      <c r="O72" s="124"/>
      <c r="P72" s="125">
        <f>N72*O72</f>
        <v>0</v>
      </c>
      <c r="Q72" s="123"/>
      <c r="R72" s="124"/>
      <c r="S72" s="125">
        <f>Q72*R72</f>
        <v>0</v>
      </c>
      <c r="T72" s="123"/>
      <c r="U72" s="124"/>
      <c r="V72" s="125">
        <f>T72*U72</f>
        <v>0</v>
      </c>
      <c r="W72" s="126">
        <f>G72+M72+S72</f>
        <v>0</v>
      </c>
      <c r="X72" s="127">
        <f>J72+P72+V72</f>
        <v>0</v>
      </c>
      <c r="Y72" s="127">
        <f t="shared" si="6"/>
        <v>0</v>
      </c>
      <c r="Z72" s="128" t="e">
        <f t="shared" si="7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>
      <c r="A73" s="119" t="s">
        <v>77</v>
      </c>
      <c r="B73" s="120" t="s">
        <v>176</v>
      </c>
      <c r="C73" s="186" t="s">
        <v>175</v>
      </c>
      <c r="D73" s="201" t="s">
        <v>112</v>
      </c>
      <c r="E73" s="123"/>
      <c r="F73" s="124"/>
      <c r="G73" s="125">
        <f>E73*F73</f>
        <v>0</v>
      </c>
      <c r="H73" s="123"/>
      <c r="I73" s="124"/>
      <c r="J73" s="125">
        <f>H73*I73</f>
        <v>0</v>
      </c>
      <c r="K73" s="123"/>
      <c r="L73" s="124"/>
      <c r="M73" s="125">
        <f>K73*L73</f>
        <v>0</v>
      </c>
      <c r="N73" s="123"/>
      <c r="O73" s="124"/>
      <c r="P73" s="125">
        <f>N73*O73</f>
        <v>0</v>
      </c>
      <c r="Q73" s="123"/>
      <c r="R73" s="124"/>
      <c r="S73" s="125">
        <f>Q73*R73</f>
        <v>0</v>
      </c>
      <c r="T73" s="123"/>
      <c r="U73" s="124"/>
      <c r="V73" s="125">
        <f>T73*U73</f>
        <v>0</v>
      </c>
      <c r="W73" s="126">
        <f>G73+M73+S73</f>
        <v>0</v>
      </c>
      <c r="X73" s="127">
        <f>J73+P73+V73</f>
        <v>0</v>
      </c>
      <c r="Y73" s="127">
        <f t="shared" si="6"/>
        <v>0</v>
      </c>
      <c r="Z73" s="128" t="e">
        <f t="shared" si="7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>
      <c r="A74" s="132" t="s">
        <v>77</v>
      </c>
      <c r="B74" s="133" t="s">
        <v>177</v>
      </c>
      <c r="C74" s="162" t="s">
        <v>175</v>
      </c>
      <c r="D74" s="203" t="s">
        <v>112</v>
      </c>
      <c r="E74" s="135"/>
      <c r="F74" s="136"/>
      <c r="G74" s="137">
        <f>E74*F74</f>
        <v>0</v>
      </c>
      <c r="H74" s="135"/>
      <c r="I74" s="136"/>
      <c r="J74" s="137">
        <f>H74*I74</f>
        <v>0</v>
      </c>
      <c r="K74" s="135"/>
      <c r="L74" s="136"/>
      <c r="M74" s="137">
        <f>K74*L74</f>
        <v>0</v>
      </c>
      <c r="N74" s="135"/>
      <c r="O74" s="136"/>
      <c r="P74" s="137">
        <f>N74*O74</f>
        <v>0</v>
      </c>
      <c r="Q74" s="135"/>
      <c r="R74" s="136"/>
      <c r="S74" s="137">
        <f>Q74*R74</f>
        <v>0</v>
      </c>
      <c r="T74" s="135"/>
      <c r="U74" s="136"/>
      <c r="V74" s="137">
        <f>T74*U74</f>
        <v>0</v>
      </c>
      <c r="W74" s="138">
        <f>G74+M74+S74</f>
        <v>0</v>
      </c>
      <c r="X74" s="127">
        <f>J74+P74+V74</f>
        <v>0</v>
      </c>
      <c r="Y74" s="127">
        <f t="shared" si="6"/>
        <v>0</v>
      </c>
      <c r="Z74" s="128" t="e">
        <f t="shared" si="7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>
      <c r="A75" s="108" t="s">
        <v>74</v>
      </c>
      <c r="B75" s="154" t="s">
        <v>178</v>
      </c>
      <c r="C75" s="152" t="s">
        <v>179</v>
      </c>
      <c r="D75" s="141"/>
      <c r="E75" s="142">
        <f>SUM(E76:E78)</f>
        <v>0</v>
      </c>
      <c r="F75" s="143"/>
      <c r="G75" s="144">
        <f>SUM(G76:G78)</f>
        <v>0</v>
      </c>
      <c r="H75" s="142">
        <f>SUM(H76:H78)</f>
        <v>0</v>
      </c>
      <c r="I75" s="143"/>
      <c r="J75" s="144">
        <f>SUM(J76:J78)</f>
        <v>0</v>
      </c>
      <c r="K75" s="142">
        <f>SUM(K76:K78)</f>
        <v>0</v>
      </c>
      <c r="L75" s="143"/>
      <c r="M75" s="144">
        <f>SUM(M76:M78)</f>
        <v>0</v>
      </c>
      <c r="N75" s="142">
        <f>SUM(N76:N78)</f>
        <v>0</v>
      </c>
      <c r="O75" s="143"/>
      <c r="P75" s="144">
        <f>SUM(P76:P78)</f>
        <v>0</v>
      </c>
      <c r="Q75" s="142">
        <f>SUM(Q76:Q78)</f>
        <v>0</v>
      </c>
      <c r="R75" s="143"/>
      <c r="S75" s="144">
        <f>SUM(S76:S78)</f>
        <v>0</v>
      </c>
      <c r="T75" s="142">
        <f>SUM(T76:T78)</f>
        <v>0</v>
      </c>
      <c r="U75" s="143"/>
      <c r="V75" s="144">
        <f>SUM(V76:V78)</f>
        <v>0</v>
      </c>
      <c r="W75" s="144">
        <f>SUM(W76:W78)</f>
        <v>0</v>
      </c>
      <c r="X75" s="144">
        <f>SUM(X76:X78)</f>
        <v>0</v>
      </c>
      <c r="Y75" s="144">
        <f t="shared" si="6"/>
        <v>0</v>
      </c>
      <c r="Z75" s="144" t="e">
        <f t="shared" si="7"/>
        <v>#DIV/0!</v>
      </c>
      <c r="AA75" s="145"/>
      <c r="AB75" s="118"/>
      <c r="AC75" s="118"/>
      <c r="AD75" s="118"/>
      <c r="AE75" s="118"/>
      <c r="AF75" s="118"/>
      <c r="AG75" s="118"/>
    </row>
    <row r="76" spans="1:33" ht="30" customHeight="1">
      <c r="A76" s="119" t="s">
        <v>77</v>
      </c>
      <c r="B76" s="120" t="s">
        <v>180</v>
      </c>
      <c r="C76" s="186" t="s">
        <v>175</v>
      </c>
      <c r="D76" s="201" t="s">
        <v>112</v>
      </c>
      <c r="E76" s="123"/>
      <c r="F76" s="124"/>
      <c r="G76" s="125">
        <f>E76*F76</f>
        <v>0</v>
      </c>
      <c r="H76" s="123"/>
      <c r="I76" s="124"/>
      <c r="J76" s="125">
        <f>H76*I76</f>
        <v>0</v>
      </c>
      <c r="K76" s="123"/>
      <c r="L76" s="124"/>
      <c r="M76" s="125">
        <f>K76*L76</f>
        <v>0</v>
      </c>
      <c r="N76" s="123"/>
      <c r="O76" s="124"/>
      <c r="P76" s="125">
        <f>N76*O76</f>
        <v>0</v>
      </c>
      <c r="Q76" s="123"/>
      <c r="R76" s="124"/>
      <c r="S76" s="125">
        <f>Q76*R76</f>
        <v>0</v>
      </c>
      <c r="T76" s="123"/>
      <c r="U76" s="124"/>
      <c r="V76" s="125">
        <f>T76*U76</f>
        <v>0</v>
      </c>
      <c r="W76" s="126">
        <f>G76+M76+S76</f>
        <v>0</v>
      </c>
      <c r="X76" s="127">
        <f>J76+P76+V76</f>
        <v>0</v>
      </c>
      <c r="Y76" s="127">
        <f t="shared" si="6"/>
        <v>0</v>
      </c>
      <c r="Z76" s="128" t="e">
        <f t="shared" si="7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>
      <c r="A77" s="119" t="s">
        <v>77</v>
      </c>
      <c r="B77" s="120" t="s">
        <v>181</v>
      </c>
      <c r="C77" s="186" t="s">
        <v>175</v>
      </c>
      <c r="D77" s="201" t="s">
        <v>112</v>
      </c>
      <c r="E77" s="123"/>
      <c r="F77" s="124"/>
      <c r="G77" s="125">
        <f>E77*F77</f>
        <v>0</v>
      </c>
      <c r="H77" s="123"/>
      <c r="I77" s="124"/>
      <c r="J77" s="125">
        <f>H77*I77</f>
        <v>0</v>
      </c>
      <c r="K77" s="123"/>
      <c r="L77" s="124"/>
      <c r="M77" s="125">
        <f>K77*L77</f>
        <v>0</v>
      </c>
      <c r="N77" s="123"/>
      <c r="O77" s="124"/>
      <c r="P77" s="125">
        <f>N77*O77</f>
        <v>0</v>
      </c>
      <c r="Q77" s="123"/>
      <c r="R77" s="124"/>
      <c r="S77" s="125">
        <f>Q77*R77</f>
        <v>0</v>
      </c>
      <c r="T77" s="123"/>
      <c r="U77" s="124"/>
      <c r="V77" s="125">
        <f>T77*U77</f>
        <v>0</v>
      </c>
      <c r="W77" s="126">
        <f>G77+M77+S77</f>
        <v>0</v>
      </c>
      <c r="X77" s="127">
        <f>J77+P77+V77</f>
        <v>0</v>
      </c>
      <c r="Y77" s="127">
        <f t="shared" si="6"/>
        <v>0</v>
      </c>
      <c r="Z77" s="128" t="e">
        <f t="shared" si="7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>
      <c r="A78" s="132" t="s">
        <v>77</v>
      </c>
      <c r="B78" s="153" t="s">
        <v>182</v>
      </c>
      <c r="C78" s="162" t="s">
        <v>175</v>
      </c>
      <c r="D78" s="203" t="s">
        <v>112</v>
      </c>
      <c r="E78" s="135"/>
      <c r="F78" s="136"/>
      <c r="G78" s="137">
        <f>E78*F78</f>
        <v>0</v>
      </c>
      <c r="H78" s="135"/>
      <c r="I78" s="136"/>
      <c r="J78" s="137">
        <f>H78*I78</f>
        <v>0</v>
      </c>
      <c r="K78" s="135"/>
      <c r="L78" s="136"/>
      <c r="M78" s="137">
        <f>K78*L78</f>
        <v>0</v>
      </c>
      <c r="N78" s="135"/>
      <c r="O78" s="136"/>
      <c r="P78" s="137">
        <f>N78*O78</f>
        <v>0</v>
      </c>
      <c r="Q78" s="135"/>
      <c r="R78" s="136"/>
      <c r="S78" s="137">
        <f>Q78*R78</f>
        <v>0</v>
      </c>
      <c r="T78" s="135"/>
      <c r="U78" s="136"/>
      <c r="V78" s="137">
        <f>T78*U78</f>
        <v>0</v>
      </c>
      <c r="W78" s="138">
        <f>G78+M78+S78</f>
        <v>0</v>
      </c>
      <c r="X78" s="127">
        <f>J78+P78+V78</f>
        <v>0</v>
      </c>
      <c r="Y78" s="164">
        <f t="shared" si="6"/>
        <v>0</v>
      </c>
      <c r="Z78" s="128" t="e">
        <f t="shared" si="7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>
      <c r="A79" s="165" t="s">
        <v>183</v>
      </c>
      <c r="B79" s="166"/>
      <c r="C79" s="167"/>
      <c r="D79" s="168"/>
      <c r="E79" s="172">
        <f>E75+E71+E67+E63+E59</f>
        <v>0</v>
      </c>
      <c r="F79" s="188"/>
      <c r="G79" s="171">
        <f>G75+G71+G67+G63+G59</f>
        <v>0</v>
      </c>
      <c r="H79" s="172">
        <f>H75+H71+H67+H63+H59</f>
        <v>0</v>
      </c>
      <c r="I79" s="188"/>
      <c r="J79" s="171">
        <f>J75+J71+J67+J63+J59</f>
        <v>0</v>
      </c>
      <c r="K79" s="189">
        <f>K75+K71+K67+K63+K59</f>
        <v>0</v>
      </c>
      <c r="L79" s="188"/>
      <c r="M79" s="171">
        <f>M75+M71+M67+M63+M59</f>
        <v>0</v>
      </c>
      <c r="N79" s="189">
        <f>N75+N71+N67+N63+N59</f>
        <v>0</v>
      </c>
      <c r="O79" s="188"/>
      <c r="P79" s="171">
        <f>P75+P71+P67+P63+P59</f>
        <v>0</v>
      </c>
      <c r="Q79" s="189">
        <f>Q75+Q71+Q67+Q63+Q59</f>
        <v>0</v>
      </c>
      <c r="R79" s="188"/>
      <c r="S79" s="171">
        <f>S75+S71+S67+S63+S59</f>
        <v>0</v>
      </c>
      <c r="T79" s="189">
        <f>T75+T71+T67+T63+T59</f>
        <v>0</v>
      </c>
      <c r="U79" s="188"/>
      <c r="V79" s="171">
        <f>V75+V71+V67+V63+V59</f>
        <v>0</v>
      </c>
      <c r="W79" s="190">
        <f>W75+W71+W67+W63+W59</f>
        <v>0</v>
      </c>
      <c r="X79" s="204">
        <f>X75+X71+X67+X63+X59</f>
        <v>0</v>
      </c>
      <c r="Y79" s="205">
        <f t="shared" si="6"/>
        <v>0</v>
      </c>
      <c r="Z79" s="205" t="e">
        <f t="shared" si="7"/>
        <v>#DIV/0!</v>
      </c>
      <c r="AA79" s="176"/>
      <c r="AB79" s="7"/>
      <c r="AC79" s="7"/>
      <c r="AD79" s="7"/>
      <c r="AE79" s="7"/>
      <c r="AF79" s="7"/>
      <c r="AG79" s="7"/>
    </row>
    <row r="80" spans="1:33" ht="30" customHeight="1">
      <c r="A80" s="206" t="s">
        <v>72</v>
      </c>
      <c r="B80" s="207">
        <v>5</v>
      </c>
      <c r="C80" s="208" t="s">
        <v>184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09"/>
      <c r="Z80" s="106"/>
      <c r="AA80" s="107"/>
      <c r="AB80" s="7"/>
      <c r="AC80" s="7"/>
      <c r="AD80" s="7"/>
      <c r="AE80" s="7"/>
      <c r="AF80" s="7"/>
      <c r="AG80" s="7"/>
    </row>
    <row r="81" spans="1:33" ht="30" customHeight="1">
      <c r="A81" s="108" t="s">
        <v>74</v>
      </c>
      <c r="B81" s="154" t="s">
        <v>185</v>
      </c>
      <c r="C81" s="140" t="s">
        <v>186</v>
      </c>
      <c r="D81" s="141"/>
      <c r="E81" s="142">
        <f>SUM(E82:E84)</f>
        <v>0</v>
      </c>
      <c r="F81" s="143"/>
      <c r="G81" s="144">
        <f>SUM(G82:G84)</f>
        <v>0</v>
      </c>
      <c r="H81" s="142">
        <f>SUM(H82:H84)</f>
        <v>0</v>
      </c>
      <c r="I81" s="143"/>
      <c r="J81" s="144">
        <f>SUM(J82:J84)</f>
        <v>0</v>
      </c>
      <c r="K81" s="142">
        <f>SUM(K82:K84)</f>
        <v>0</v>
      </c>
      <c r="L81" s="143"/>
      <c r="M81" s="144">
        <f>SUM(M82:M84)</f>
        <v>0</v>
      </c>
      <c r="N81" s="142">
        <f>SUM(N82:N84)</f>
        <v>0</v>
      </c>
      <c r="O81" s="143"/>
      <c r="P81" s="144">
        <f>SUM(P82:P84)</f>
        <v>0</v>
      </c>
      <c r="Q81" s="142">
        <f>SUM(Q82:Q84)</f>
        <v>0</v>
      </c>
      <c r="R81" s="143"/>
      <c r="S81" s="144">
        <f>SUM(S82:S84)</f>
        <v>0</v>
      </c>
      <c r="T81" s="142">
        <f>SUM(T82:T84)</f>
        <v>0</v>
      </c>
      <c r="U81" s="143"/>
      <c r="V81" s="144">
        <f>SUM(V82:V84)</f>
        <v>0</v>
      </c>
      <c r="W81" s="210">
        <f>SUM(W82:W84)</f>
        <v>0</v>
      </c>
      <c r="X81" s="210">
        <f>SUM(X82:X84)</f>
        <v>0</v>
      </c>
      <c r="Y81" s="210">
        <f t="shared" ref="Y81:Y93" si="8">W81-X81</f>
        <v>0</v>
      </c>
      <c r="Z81" s="116" t="e">
        <f t="shared" ref="Z81:Z93" si="9">Y81/W81</f>
        <v>#DIV/0!</v>
      </c>
      <c r="AA81" s="145"/>
      <c r="AB81" s="131"/>
      <c r="AC81" s="131"/>
      <c r="AD81" s="131"/>
      <c r="AE81" s="131"/>
      <c r="AF81" s="131"/>
      <c r="AG81" s="131"/>
    </row>
    <row r="82" spans="1:33" ht="30" customHeight="1">
      <c r="A82" s="119" t="s">
        <v>77</v>
      </c>
      <c r="B82" s="120" t="s">
        <v>187</v>
      </c>
      <c r="C82" s="211" t="s">
        <v>188</v>
      </c>
      <c r="D82" s="201" t="s">
        <v>189</v>
      </c>
      <c r="E82" s="123"/>
      <c r="F82" s="124"/>
      <c r="G82" s="125">
        <f>E82*F82</f>
        <v>0</v>
      </c>
      <c r="H82" s="123"/>
      <c r="I82" s="124"/>
      <c r="J82" s="125">
        <f>H82*I82</f>
        <v>0</v>
      </c>
      <c r="K82" s="123"/>
      <c r="L82" s="124"/>
      <c r="M82" s="125">
        <f>K82*L82</f>
        <v>0</v>
      </c>
      <c r="N82" s="123"/>
      <c r="O82" s="124"/>
      <c r="P82" s="125">
        <f>N82*O82</f>
        <v>0</v>
      </c>
      <c r="Q82" s="123"/>
      <c r="R82" s="124"/>
      <c r="S82" s="125">
        <f>Q82*R82</f>
        <v>0</v>
      </c>
      <c r="T82" s="123"/>
      <c r="U82" s="124"/>
      <c r="V82" s="125">
        <f>T82*U82</f>
        <v>0</v>
      </c>
      <c r="W82" s="126">
        <f>G82+M82+S82</f>
        <v>0</v>
      </c>
      <c r="X82" s="127">
        <f>J82+P82+V82</f>
        <v>0</v>
      </c>
      <c r="Y82" s="127">
        <f t="shared" si="8"/>
        <v>0</v>
      </c>
      <c r="Z82" s="128" t="e">
        <f t="shared" si="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>
      <c r="A83" s="119" t="s">
        <v>77</v>
      </c>
      <c r="B83" s="120" t="s">
        <v>190</v>
      </c>
      <c r="C83" s="211" t="s">
        <v>188</v>
      </c>
      <c r="D83" s="201" t="s">
        <v>189</v>
      </c>
      <c r="E83" s="123"/>
      <c r="F83" s="124"/>
      <c r="G83" s="125">
        <f>E83*F83</f>
        <v>0</v>
      </c>
      <c r="H83" s="123"/>
      <c r="I83" s="124"/>
      <c r="J83" s="125">
        <f>H83*I83</f>
        <v>0</v>
      </c>
      <c r="K83" s="123"/>
      <c r="L83" s="124"/>
      <c r="M83" s="125">
        <f>K83*L83</f>
        <v>0</v>
      </c>
      <c r="N83" s="123"/>
      <c r="O83" s="124"/>
      <c r="P83" s="125">
        <f>N83*O83</f>
        <v>0</v>
      </c>
      <c r="Q83" s="123"/>
      <c r="R83" s="124"/>
      <c r="S83" s="125">
        <f>Q83*R83</f>
        <v>0</v>
      </c>
      <c r="T83" s="123"/>
      <c r="U83" s="124"/>
      <c r="V83" s="125">
        <f>T83*U83</f>
        <v>0</v>
      </c>
      <c r="W83" s="126">
        <f>G83+M83+S83</f>
        <v>0</v>
      </c>
      <c r="X83" s="127">
        <f>J83+P83+V83</f>
        <v>0</v>
      </c>
      <c r="Y83" s="127">
        <f t="shared" si="8"/>
        <v>0</v>
      </c>
      <c r="Z83" s="128" t="e">
        <f t="shared" si="9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>
      <c r="A84" s="132" t="s">
        <v>77</v>
      </c>
      <c r="B84" s="133" t="s">
        <v>191</v>
      </c>
      <c r="C84" s="211" t="s">
        <v>188</v>
      </c>
      <c r="D84" s="203" t="s">
        <v>189</v>
      </c>
      <c r="E84" s="135"/>
      <c r="F84" s="136"/>
      <c r="G84" s="137">
        <f>E84*F84</f>
        <v>0</v>
      </c>
      <c r="H84" s="135"/>
      <c r="I84" s="136"/>
      <c r="J84" s="137">
        <f>H84*I84</f>
        <v>0</v>
      </c>
      <c r="K84" s="135"/>
      <c r="L84" s="136"/>
      <c r="M84" s="137">
        <f>K84*L84</f>
        <v>0</v>
      </c>
      <c r="N84" s="135"/>
      <c r="O84" s="136"/>
      <c r="P84" s="137">
        <f>N84*O84</f>
        <v>0</v>
      </c>
      <c r="Q84" s="135"/>
      <c r="R84" s="136"/>
      <c r="S84" s="137">
        <f>Q84*R84</f>
        <v>0</v>
      </c>
      <c r="T84" s="135"/>
      <c r="U84" s="136"/>
      <c r="V84" s="137">
        <f>T84*U84</f>
        <v>0</v>
      </c>
      <c r="W84" s="138">
        <f>G84+M84+S84</f>
        <v>0</v>
      </c>
      <c r="X84" s="127">
        <f>J84+P84+V84</f>
        <v>0</v>
      </c>
      <c r="Y84" s="127">
        <f t="shared" si="8"/>
        <v>0</v>
      </c>
      <c r="Z84" s="128" t="e">
        <f t="shared" si="9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>
      <c r="A85" s="108" t="s">
        <v>74</v>
      </c>
      <c r="B85" s="154" t="s">
        <v>192</v>
      </c>
      <c r="C85" s="140" t="s">
        <v>193</v>
      </c>
      <c r="D85" s="212"/>
      <c r="E85" s="213">
        <f>SUM(E86:E88)</f>
        <v>0</v>
      </c>
      <c r="F85" s="143"/>
      <c r="G85" s="144">
        <f>SUM(G86:G88)</f>
        <v>0</v>
      </c>
      <c r="H85" s="213">
        <f>SUM(H86:H88)</f>
        <v>0</v>
      </c>
      <c r="I85" s="143"/>
      <c r="J85" s="144">
        <f>SUM(J86:J88)</f>
        <v>0</v>
      </c>
      <c r="K85" s="213">
        <f>SUM(K86:K88)</f>
        <v>0</v>
      </c>
      <c r="L85" s="143"/>
      <c r="M85" s="144">
        <f>SUM(M86:M88)</f>
        <v>0</v>
      </c>
      <c r="N85" s="213">
        <f>SUM(N86:N88)</f>
        <v>0</v>
      </c>
      <c r="O85" s="143"/>
      <c r="P85" s="144">
        <f>SUM(P86:P88)</f>
        <v>0</v>
      </c>
      <c r="Q85" s="213">
        <f>SUM(Q86:Q88)</f>
        <v>0</v>
      </c>
      <c r="R85" s="143"/>
      <c r="S85" s="144">
        <f>SUM(S86:S88)</f>
        <v>0</v>
      </c>
      <c r="T85" s="213">
        <f>SUM(T86:T88)</f>
        <v>0</v>
      </c>
      <c r="U85" s="143"/>
      <c r="V85" s="144">
        <f>SUM(V86:V88)</f>
        <v>0</v>
      </c>
      <c r="W85" s="210">
        <f>SUM(W86:W88)</f>
        <v>0</v>
      </c>
      <c r="X85" s="210">
        <f>SUM(X86:X88)</f>
        <v>0</v>
      </c>
      <c r="Y85" s="210">
        <f t="shared" si="8"/>
        <v>0</v>
      </c>
      <c r="Z85" s="210" t="e">
        <f t="shared" si="9"/>
        <v>#DIV/0!</v>
      </c>
      <c r="AA85" s="145"/>
      <c r="AB85" s="131"/>
      <c r="AC85" s="131"/>
      <c r="AD85" s="131"/>
      <c r="AE85" s="131"/>
      <c r="AF85" s="131"/>
      <c r="AG85" s="131"/>
    </row>
    <row r="86" spans="1:33" ht="30" customHeight="1">
      <c r="A86" s="119" t="s">
        <v>77</v>
      </c>
      <c r="B86" s="120" t="s">
        <v>194</v>
      </c>
      <c r="C86" s="211" t="s">
        <v>195</v>
      </c>
      <c r="D86" s="214" t="s">
        <v>112</v>
      </c>
      <c r="E86" s="123"/>
      <c r="F86" s="124"/>
      <c r="G86" s="125">
        <f>E86*F86</f>
        <v>0</v>
      </c>
      <c r="H86" s="123"/>
      <c r="I86" s="124"/>
      <c r="J86" s="125">
        <f>H86*I86</f>
        <v>0</v>
      </c>
      <c r="K86" s="123"/>
      <c r="L86" s="124"/>
      <c r="M86" s="125">
        <f>K86*L86</f>
        <v>0</v>
      </c>
      <c r="N86" s="123"/>
      <c r="O86" s="124"/>
      <c r="P86" s="125">
        <f>N86*O86</f>
        <v>0</v>
      </c>
      <c r="Q86" s="123"/>
      <c r="R86" s="124"/>
      <c r="S86" s="125">
        <f>Q86*R86</f>
        <v>0</v>
      </c>
      <c r="T86" s="123"/>
      <c r="U86" s="124"/>
      <c r="V86" s="125">
        <f>T86*U86</f>
        <v>0</v>
      </c>
      <c r="W86" s="126">
        <f>G86+M86+S86</f>
        <v>0</v>
      </c>
      <c r="X86" s="127">
        <f>J86+P86+V86</f>
        <v>0</v>
      </c>
      <c r="Y86" s="127">
        <f t="shared" si="8"/>
        <v>0</v>
      </c>
      <c r="Z86" s="128" t="e">
        <f t="shared" si="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>
      <c r="A87" s="119" t="s">
        <v>77</v>
      </c>
      <c r="B87" s="120" t="s">
        <v>196</v>
      </c>
      <c r="C87" s="186" t="s">
        <v>195</v>
      </c>
      <c r="D87" s="201" t="s">
        <v>112</v>
      </c>
      <c r="E87" s="123"/>
      <c r="F87" s="124"/>
      <c r="G87" s="125">
        <f>E87*F87</f>
        <v>0</v>
      </c>
      <c r="H87" s="123"/>
      <c r="I87" s="124"/>
      <c r="J87" s="125">
        <f>H87*I87</f>
        <v>0</v>
      </c>
      <c r="K87" s="123"/>
      <c r="L87" s="124"/>
      <c r="M87" s="125">
        <f>K87*L87</f>
        <v>0</v>
      </c>
      <c r="N87" s="123"/>
      <c r="O87" s="124"/>
      <c r="P87" s="125">
        <f>N87*O87</f>
        <v>0</v>
      </c>
      <c r="Q87" s="123"/>
      <c r="R87" s="124"/>
      <c r="S87" s="125">
        <f>Q87*R87</f>
        <v>0</v>
      </c>
      <c r="T87" s="123"/>
      <c r="U87" s="124"/>
      <c r="V87" s="125">
        <f>T87*U87</f>
        <v>0</v>
      </c>
      <c r="W87" s="126">
        <f>G87+M87+S87</f>
        <v>0</v>
      </c>
      <c r="X87" s="127">
        <f>J87+P87+V87</f>
        <v>0</v>
      </c>
      <c r="Y87" s="127">
        <f t="shared" si="8"/>
        <v>0</v>
      </c>
      <c r="Z87" s="128" t="e">
        <f t="shared" si="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>
      <c r="A88" s="132" t="s">
        <v>77</v>
      </c>
      <c r="B88" s="133" t="s">
        <v>197</v>
      </c>
      <c r="C88" s="162" t="s">
        <v>195</v>
      </c>
      <c r="D88" s="203" t="s">
        <v>112</v>
      </c>
      <c r="E88" s="135"/>
      <c r="F88" s="136"/>
      <c r="G88" s="137">
        <f>E88*F88</f>
        <v>0</v>
      </c>
      <c r="H88" s="135"/>
      <c r="I88" s="136"/>
      <c r="J88" s="137">
        <f>H88*I88</f>
        <v>0</v>
      </c>
      <c r="K88" s="135"/>
      <c r="L88" s="136"/>
      <c r="M88" s="137">
        <f>K88*L88</f>
        <v>0</v>
      </c>
      <c r="N88" s="135"/>
      <c r="O88" s="136"/>
      <c r="P88" s="137">
        <f>N88*O88</f>
        <v>0</v>
      </c>
      <c r="Q88" s="135"/>
      <c r="R88" s="136"/>
      <c r="S88" s="137">
        <f>Q88*R88</f>
        <v>0</v>
      </c>
      <c r="T88" s="135"/>
      <c r="U88" s="136"/>
      <c r="V88" s="137">
        <f>T88*U88</f>
        <v>0</v>
      </c>
      <c r="W88" s="138">
        <f>G88+M88+S88</f>
        <v>0</v>
      </c>
      <c r="X88" s="127">
        <f>J88+P88+V88</f>
        <v>0</v>
      </c>
      <c r="Y88" s="127">
        <f t="shared" si="8"/>
        <v>0</v>
      </c>
      <c r="Z88" s="128" t="e">
        <f t="shared" si="9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>
      <c r="A89" s="108" t="s">
        <v>74</v>
      </c>
      <c r="B89" s="154" t="s">
        <v>198</v>
      </c>
      <c r="C89" s="215" t="s">
        <v>199</v>
      </c>
      <c r="D89" s="216"/>
      <c r="E89" s="213">
        <f>SUM(E90:E92)</f>
        <v>0</v>
      </c>
      <c r="F89" s="143"/>
      <c r="G89" s="144">
        <f>SUM(G90:G92)</f>
        <v>0</v>
      </c>
      <c r="H89" s="213">
        <f>SUM(H90:H92)</f>
        <v>0</v>
      </c>
      <c r="I89" s="143"/>
      <c r="J89" s="144">
        <f>SUM(J90:J92)</f>
        <v>0</v>
      </c>
      <c r="K89" s="213">
        <f>SUM(K90:K92)</f>
        <v>0</v>
      </c>
      <c r="L89" s="143"/>
      <c r="M89" s="144">
        <f>SUM(M90:M92)</f>
        <v>0</v>
      </c>
      <c r="N89" s="213">
        <f>SUM(N90:N92)</f>
        <v>0</v>
      </c>
      <c r="O89" s="143"/>
      <c r="P89" s="144">
        <f>SUM(P90:P92)</f>
        <v>0</v>
      </c>
      <c r="Q89" s="213">
        <f>SUM(Q90:Q92)</f>
        <v>0</v>
      </c>
      <c r="R89" s="143"/>
      <c r="S89" s="144">
        <f>SUM(S90:S92)</f>
        <v>0</v>
      </c>
      <c r="T89" s="213">
        <f>SUM(T90:T92)</f>
        <v>0</v>
      </c>
      <c r="U89" s="143"/>
      <c r="V89" s="144">
        <f>SUM(V90:V92)</f>
        <v>0</v>
      </c>
      <c r="W89" s="210">
        <f>SUM(W90:W92)</f>
        <v>0</v>
      </c>
      <c r="X89" s="210">
        <f>SUM(X90:X92)</f>
        <v>0</v>
      </c>
      <c r="Y89" s="210">
        <f t="shared" si="8"/>
        <v>0</v>
      </c>
      <c r="Z89" s="210" t="e">
        <f t="shared" si="9"/>
        <v>#DIV/0!</v>
      </c>
      <c r="AA89" s="145"/>
      <c r="AB89" s="131"/>
      <c r="AC89" s="131"/>
      <c r="AD89" s="131"/>
      <c r="AE89" s="131"/>
      <c r="AF89" s="131"/>
      <c r="AG89" s="131"/>
    </row>
    <row r="90" spans="1:33" ht="30" customHeight="1">
      <c r="A90" s="119" t="s">
        <v>77</v>
      </c>
      <c r="B90" s="120" t="s">
        <v>200</v>
      </c>
      <c r="C90" s="217" t="s">
        <v>118</v>
      </c>
      <c r="D90" s="218" t="s">
        <v>119</v>
      </c>
      <c r="E90" s="123"/>
      <c r="F90" s="124"/>
      <c r="G90" s="125">
        <f>E90*F90</f>
        <v>0</v>
      </c>
      <c r="H90" s="123"/>
      <c r="I90" s="124"/>
      <c r="J90" s="125">
        <f>H90*I90</f>
        <v>0</v>
      </c>
      <c r="K90" s="123"/>
      <c r="L90" s="124"/>
      <c r="M90" s="125">
        <f>K90*L90</f>
        <v>0</v>
      </c>
      <c r="N90" s="123"/>
      <c r="O90" s="124"/>
      <c r="P90" s="125">
        <f>N90*O90</f>
        <v>0</v>
      </c>
      <c r="Q90" s="123"/>
      <c r="R90" s="124"/>
      <c r="S90" s="125">
        <f>Q90*R90</f>
        <v>0</v>
      </c>
      <c r="T90" s="123"/>
      <c r="U90" s="124"/>
      <c r="V90" s="125">
        <f>T90*U90</f>
        <v>0</v>
      </c>
      <c r="W90" s="126">
        <f>G90+M90+S90</f>
        <v>0</v>
      </c>
      <c r="X90" s="127">
        <f>J90+P90+V90</f>
        <v>0</v>
      </c>
      <c r="Y90" s="127">
        <f t="shared" si="8"/>
        <v>0</v>
      </c>
      <c r="Z90" s="128" t="e">
        <f t="shared" si="9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>
      <c r="A91" s="119" t="s">
        <v>77</v>
      </c>
      <c r="B91" s="120" t="s">
        <v>201</v>
      </c>
      <c r="C91" s="217" t="s">
        <v>118</v>
      </c>
      <c r="D91" s="218" t="s">
        <v>119</v>
      </c>
      <c r="E91" s="123"/>
      <c r="F91" s="124"/>
      <c r="G91" s="125">
        <f>E91*F91</f>
        <v>0</v>
      </c>
      <c r="H91" s="123"/>
      <c r="I91" s="124"/>
      <c r="J91" s="125">
        <f>H91*I91</f>
        <v>0</v>
      </c>
      <c r="K91" s="123"/>
      <c r="L91" s="124"/>
      <c r="M91" s="125">
        <f>K91*L91</f>
        <v>0</v>
      </c>
      <c r="N91" s="123"/>
      <c r="O91" s="124"/>
      <c r="P91" s="125">
        <f>N91*O91</f>
        <v>0</v>
      </c>
      <c r="Q91" s="123"/>
      <c r="R91" s="124"/>
      <c r="S91" s="125">
        <f>Q91*R91</f>
        <v>0</v>
      </c>
      <c r="T91" s="123"/>
      <c r="U91" s="124"/>
      <c r="V91" s="125">
        <f>T91*U91</f>
        <v>0</v>
      </c>
      <c r="W91" s="126">
        <f>G91+M91+S91</f>
        <v>0</v>
      </c>
      <c r="X91" s="127">
        <f>J91+P91+V91</f>
        <v>0</v>
      </c>
      <c r="Y91" s="127">
        <f t="shared" si="8"/>
        <v>0</v>
      </c>
      <c r="Z91" s="128" t="e">
        <f t="shared" si="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>
      <c r="A92" s="132" t="s">
        <v>77</v>
      </c>
      <c r="B92" s="133" t="s">
        <v>202</v>
      </c>
      <c r="C92" s="219" t="s">
        <v>118</v>
      </c>
      <c r="D92" s="218" t="s">
        <v>119</v>
      </c>
      <c r="E92" s="148"/>
      <c r="F92" s="149"/>
      <c r="G92" s="150">
        <f>E92*F92</f>
        <v>0</v>
      </c>
      <c r="H92" s="148"/>
      <c r="I92" s="149"/>
      <c r="J92" s="150">
        <f>H92*I92</f>
        <v>0</v>
      </c>
      <c r="K92" s="148"/>
      <c r="L92" s="149"/>
      <c r="M92" s="150">
        <f>K92*L92</f>
        <v>0</v>
      </c>
      <c r="N92" s="148"/>
      <c r="O92" s="149"/>
      <c r="P92" s="150">
        <f>N92*O92</f>
        <v>0</v>
      </c>
      <c r="Q92" s="148"/>
      <c r="R92" s="149"/>
      <c r="S92" s="150">
        <f>Q92*R92</f>
        <v>0</v>
      </c>
      <c r="T92" s="148"/>
      <c r="U92" s="149"/>
      <c r="V92" s="150">
        <f>T92*U92</f>
        <v>0</v>
      </c>
      <c r="W92" s="138">
        <f>G92+M92+S92</f>
        <v>0</v>
      </c>
      <c r="X92" s="127">
        <f>J92+P92+V92</f>
        <v>0</v>
      </c>
      <c r="Y92" s="127">
        <f t="shared" si="8"/>
        <v>0</v>
      </c>
      <c r="Z92" s="128" t="e">
        <f t="shared" si="9"/>
        <v>#DIV/0!</v>
      </c>
      <c r="AA92" s="151"/>
      <c r="AB92" s="131"/>
      <c r="AC92" s="131"/>
      <c r="AD92" s="131"/>
      <c r="AE92" s="131"/>
      <c r="AF92" s="131"/>
      <c r="AG92" s="131"/>
    </row>
    <row r="93" spans="1:33" ht="39.75" customHeight="1">
      <c r="A93" s="470" t="s">
        <v>203</v>
      </c>
      <c r="B93" s="451"/>
      <c r="C93" s="451"/>
      <c r="D93" s="452"/>
      <c r="E93" s="188"/>
      <c r="F93" s="188"/>
      <c r="G93" s="171">
        <f>G81+G85+G89</f>
        <v>0</v>
      </c>
      <c r="H93" s="188"/>
      <c r="I93" s="188"/>
      <c r="J93" s="171">
        <f>J81+J85+J89</f>
        <v>0</v>
      </c>
      <c r="K93" s="188"/>
      <c r="L93" s="188"/>
      <c r="M93" s="171">
        <f>M81+M85+M89</f>
        <v>0</v>
      </c>
      <c r="N93" s="188"/>
      <c r="O93" s="188"/>
      <c r="P93" s="171">
        <f>P81+P85+P89</f>
        <v>0</v>
      </c>
      <c r="Q93" s="188"/>
      <c r="R93" s="188"/>
      <c r="S93" s="171">
        <f>S81+S85+S89</f>
        <v>0</v>
      </c>
      <c r="T93" s="188"/>
      <c r="U93" s="188"/>
      <c r="V93" s="171">
        <f>V81+V85+V89</f>
        <v>0</v>
      </c>
      <c r="W93" s="190">
        <f>W81+W85+W89</f>
        <v>0</v>
      </c>
      <c r="X93" s="190">
        <f>X81+X85+X89</f>
        <v>0</v>
      </c>
      <c r="Y93" s="190">
        <f t="shared" si="8"/>
        <v>0</v>
      </c>
      <c r="Z93" s="190" t="e">
        <f t="shared" si="9"/>
        <v>#DIV/0!</v>
      </c>
      <c r="AA93" s="176"/>
      <c r="AB93" s="5"/>
      <c r="AC93" s="7"/>
      <c r="AD93" s="7"/>
      <c r="AE93" s="7"/>
      <c r="AF93" s="7"/>
      <c r="AG93" s="7"/>
    </row>
    <row r="94" spans="1:33" ht="30" customHeight="1">
      <c r="A94" s="177" t="s">
        <v>72</v>
      </c>
      <c r="B94" s="178">
        <v>6</v>
      </c>
      <c r="C94" s="179" t="s">
        <v>204</v>
      </c>
      <c r="D94" s="180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09"/>
      <c r="Z94" s="106"/>
      <c r="AA94" s="107"/>
      <c r="AB94" s="7"/>
      <c r="AC94" s="7"/>
      <c r="AD94" s="7"/>
      <c r="AE94" s="7"/>
      <c r="AF94" s="7"/>
      <c r="AG94" s="7"/>
    </row>
    <row r="95" spans="1:33" ht="30" customHeight="1">
      <c r="A95" s="108" t="s">
        <v>74</v>
      </c>
      <c r="B95" s="154" t="s">
        <v>205</v>
      </c>
      <c r="C95" s="220" t="s">
        <v>206</v>
      </c>
      <c r="D95" s="111"/>
      <c r="E95" s="112">
        <f>SUM(E96:E98)</f>
        <v>12</v>
      </c>
      <c r="F95" s="113"/>
      <c r="G95" s="114">
        <f>SUM(G96:G98)</f>
        <v>4800</v>
      </c>
      <c r="H95" s="112">
        <f>SUM(H96:H98)</f>
        <v>12</v>
      </c>
      <c r="I95" s="113"/>
      <c r="J95" s="114">
        <f>SUM(J96:J98)</f>
        <v>4800</v>
      </c>
      <c r="K95" s="112">
        <f>SUM(K96:K98)</f>
        <v>0</v>
      </c>
      <c r="L95" s="113"/>
      <c r="M95" s="114">
        <f>SUM(M96:M98)</f>
        <v>0</v>
      </c>
      <c r="N95" s="112">
        <f>SUM(N96:N98)</f>
        <v>0</v>
      </c>
      <c r="O95" s="113"/>
      <c r="P95" s="114">
        <f>SUM(P96:P98)</f>
        <v>0</v>
      </c>
      <c r="Q95" s="112">
        <f>SUM(Q96:Q98)</f>
        <v>0</v>
      </c>
      <c r="R95" s="113"/>
      <c r="S95" s="114">
        <f>SUM(S96:S98)</f>
        <v>0</v>
      </c>
      <c r="T95" s="112">
        <f>SUM(T96:T98)</f>
        <v>0</v>
      </c>
      <c r="U95" s="113"/>
      <c r="V95" s="114">
        <f>SUM(V96:V98)</f>
        <v>0</v>
      </c>
      <c r="W95" s="114">
        <f>SUM(W96:W98)</f>
        <v>4800</v>
      </c>
      <c r="X95" s="114">
        <f>SUM(X96:X98)</f>
        <v>4800</v>
      </c>
      <c r="Y95" s="114">
        <f t="shared" ref="Y95:Y107" si="10">W95-X95</f>
        <v>0</v>
      </c>
      <c r="Z95" s="116">
        <f t="shared" ref="Z95:Z107" si="11">Y95/W95</f>
        <v>0</v>
      </c>
      <c r="AA95" s="117"/>
      <c r="AB95" s="118"/>
      <c r="AC95" s="118"/>
      <c r="AD95" s="118"/>
      <c r="AE95" s="118"/>
      <c r="AF95" s="118"/>
      <c r="AG95" s="118"/>
    </row>
    <row r="96" spans="1:33" ht="30" customHeight="1">
      <c r="A96" s="119" t="s">
        <v>77</v>
      </c>
      <c r="B96" s="120" t="s">
        <v>207</v>
      </c>
      <c r="C96" s="372" t="s">
        <v>359</v>
      </c>
      <c r="D96" s="122" t="s">
        <v>112</v>
      </c>
      <c r="E96" s="123">
        <v>12</v>
      </c>
      <c r="F96" s="124">
        <v>400</v>
      </c>
      <c r="G96" s="125">
        <f>E96*F96</f>
        <v>4800</v>
      </c>
      <c r="H96" s="123">
        <v>12</v>
      </c>
      <c r="I96" s="124">
        <v>400</v>
      </c>
      <c r="J96" s="125">
        <f>H96*I96</f>
        <v>4800</v>
      </c>
      <c r="K96" s="123"/>
      <c r="L96" s="124"/>
      <c r="M96" s="125">
        <f>K96*L96</f>
        <v>0</v>
      </c>
      <c r="N96" s="123"/>
      <c r="O96" s="124"/>
      <c r="P96" s="125">
        <f>N96*O96</f>
        <v>0</v>
      </c>
      <c r="Q96" s="123"/>
      <c r="R96" s="124"/>
      <c r="S96" s="125">
        <f>Q96*R96</f>
        <v>0</v>
      </c>
      <c r="T96" s="123"/>
      <c r="U96" s="124"/>
      <c r="V96" s="125">
        <f>T96*U96</f>
        <v>0</v>
      </c>
      <c r="W96" s="126">
        <f>G96+M96+S96</f>
        <v>4800</v>
      </c>
      <c r="X96" s="127">
        <f>J96+P96+V96</f>
        <v>4800</v>
      </c>
      <c r="Y96" s="127">
        <f t="shared" si="10"/>
        <v>0</v>
      </c>
      <c r="Z96" s="128">
        <f t="shared" si="11"/>
        <v>0</v>
      </c>
      <c r="AA96" s="129"/>
      <c r="AB96" s="131"/>
      <c r="AC96" s="131"/>
      <c r="AD96" s="131"/>
      <c r="AE96" s="131"/>
      <c r="AF96" s="131"/>
      <c r="AG96" s="131"/>
    </row>
    <row r="97" spans="1:33" ht="30" customHeight="1">
      <c r="A97" s="119" t="s">
        <v>77</v>
      </c>
      <c r="B97" s="120" t="s">
        <v>209</v>
      </c>
      <c r="C97" s="186" t="s">
        <v>208</v>
      </c>
      <c r="D97" s="122" t="s">
        <v>112</v>
      </c>
      <c r="E97" s="123"/>
      <c r="F97" s="124"/>
      <c r="G97" s="125">
        <f>E97*F97</f>
        <v>0</v>
      </c>
      <c r="H97" s="123"/>
      <c r="I97" s="124"/>
      <c r="J97" s="125">
        <f>H97*I97</f>
        <v>0</v>
      </c>
      <c r="K97" s="123"/>
      <c r="L97" s="124"/>
      <c r="M97" s="125">
        <f>K97*L97</f>
        <v>0</v>
      </c>
      <c r="N97" s="123"/>
      <c r="O97" s="124"/>
      <c r="P97" s="125">
        <f>N97*O97</f>
        <v>0</v>
      </c>
      <c r="Q97" s="123"/>
      <c r="R97" s="124"/>
      <c r="S97" s="125">
        <f>Q97*R97</f>
        <v>0</v>
      </c>
      <c r="T97" s="123"/>
      <c r="U97" s="124"/>
      <c r="V97" s="125">
        <f>T97*U97</f>
        <v>0</v>
      </c>
      <c r="W97" s="126">
        <f>G97+M97+S97</f>
        <v>0</v>
      </c>
      <c r="X97" s="127">
        <f>J97+P97+V97</f>
        <v>0</v>
      </c>
      <c r="Y97" s="127">
        <f t="shared" si="10"/>
        <v>0</v>
      </c>
      <c r="Z97" s="128" t="e">
        <f t="shared" si="11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>
      <c r="A98" s="132" t="s">
        <v>77</v>
      </c>
      <c r="B98" s="133" t="s">
        <v>210</v>
      </c>
      <c r="C98" s="162" t="s">
        <v>208</v>
      </c>
      <c r="D98" s="134" t="s">
        <v>112</v>
      </c>
      <c r="E98" s="135"/>
      <c r="F98" s="136"/>
      <c r="G98" s="137">
        <f>E98*F98</f>
        <v>0</v>
      </c>
      <c r="H98" s="135"/>
      <c r="I98" s="136"/>
      <c r="J98" s="137">
        <f>H98*I98</f>
        <v>0</v>
      </c>
      <c r="K98" s="135"/>
      <c r="L98" s="136"/>
      <c r="M98" s="137">
        <f>K98*L98</f>
        <v>0</v>
      </c>
      <c r="N98" s="135"/>
      <c r="O98" s="136"/>
      <c r="P98" s="137">
        <f>N98*O98</f>
        <v>0</v>
      </c>
      <c r="Q98" s="135"/>
      <c r="R98" s="136"/>
      <c r="S98" s="137">
        <f>Q98*R98</f>
        <v>0</v>
      </c>
      <c r="T98" s="135"/>
      <c r="U98" s="136"/>
      <c r="V98" s="137">
        <f>T98*U98</f>
        <v>0</v>
      </c>
      <c r="W98" s="138">
        <f>G98+M98+S98</f>
        <v>0</v>
      </c>
      <c r="X98" s="127">
        <f>J98+P98+V98</f>
        <v>0</v>
      </c>
      <c r="Y98" s="127">
        <f t="shared" si="10"/>
        <v>0</v>
      </c>
      <c r="Z98" s="128" t="e">
        <f t="shared" si="11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>
      <c r="A99" s="108" t="s">
        <v>72</v>
      </c>
      <c r="B99" s="154" t="s">
        <v>211</v>
      </c>
      <c r="C99" s="221" t="s">
        <v>212</v>
      </c>
      <c r="D99" s="141"/>
      <c r="E99" s="142">
        <f>SUM(E100:E102)</f>
        <v>0</v>
      </c>
      <c r="F99" s="143"/>
      <c r="G99" s="144">
        <f>SUM(G100:G102)</f>
        <v>0</v>
      </c>
      <c r="H99" s="142">
        <f>SUM(H100:H102)</f>
        <v>0</v>
      </c>
      <c r="I99" s="143"/>
      <c r="J99" s="144">
        <f>SUM(J100:J102)</f>
        <v>0</v>
      </c>
      <c r="K99" s="142">
        <f>SUM(K100:K102)</f>
        <v>0</v>
      </c>
      <c r="L99" s="143"/>
      <c r="M99" s="144">
        <f>SUM(M100:M102)</f>
        <v>0</v>
      </c>
      <c r="N99" s="142">
        <f>SUM(N100:N102)</f>
        <v>0</v>
      </c>
      <c r="O99" s="143"/>
      <c r="P99" s="144">
        <f>SUM(P100:P102)</f>
        <v>0</v>
      </c>
      <c r="Q99" s="142">
        <f>SUM(Q100:Q102)</f>
        <v>0</v>
      </c>
      <c r="R99" s="143"/>
      <c r="S99" s="144">
        <f>SUM(S100:S102)</f>
        <v>0</v>
      </c>
      <c r="T99" s="142">
        <f>SUM(T100:T102)</f>
        <v>0</v>
      </c>
      <c r="U99" s="143"/>
      <c r="V99" s="144">
        <f>SUM(V100:V102)</f>
        <v>0</v>
      </c>
      <c r="W99" s="144">
        <f>SUM(W100:W102)</f>
        <v>0</v>
      </c>
      <c r="X99" s="144">
        <f>SUM(X100:X102)</f>
        <v>0</v>
      </c>
      <c r="Y99" s="144">
        <f t="shared" si="10"/>
        <v>0</v>
      </c>
      <c r="Z99" s="144" t="e">
        <f t="shared" si="11"/>
        <v>#DIV/0!</v>
      </c>
      <c r="AA99" s="145"/>
      <c r="AB99" s="118"/>
      <c r="AC99" s="118"/>
      <c r="AD99" s="118"/>
      <c r="AE99" s="118"/>
      <c r="AF99" s="118"/>
      <c r="AG99" s="118"/>
    </row>
    <row r="100" spans="1:33" ht="30" customHeight="1">
      <c r="A100" s="119" t="s">
        <v>77</v>
      </c>
      <c r="B100" s="120" t="s">
        <v>213</v>
      </c>
      <c r="C100" s="186" t="s">
        <v>208</v>
      </c>
      <c r="D100" s="122" t="s">
        <v>112</v>
      </c>
      <c r="E100" s="123"/>
      <c r="F100" s="124"/>
      <c r="G100" s="125">
        <f>E100*F100</f>
        <v>0</v>
      </c>
      <c r="H100" s="123"/>
      <c r="I100" s="124"/>
      <c r="J100" s="125">
        <f>H100*I100</f>
        <v>0</v>
      </c>
      <c r="K100" s="123"/>
      <c r="L100" s="124"/>
      <c r="M100" s="125">
        <f>K100*L100</f>
        <v>0</v>
      </c>
      <c r="N100" s="123"/>
      <c r="O100" s="124"/>
      <c r="P100" s="125">
        <f>N100*O100</f>
        <v>0</v>
      </c>
      <c r="Q100" s="123"/>
      <c r="R100" s="124"/>
      <c r="S100" s="125">
        <f>Q100*R100</f>
        <v>0</v>
      </c>
      <c r="T100" s="123"/>
      <c r="U100" s="124"/>
      <c r="V100" s="125">
        <f>T100*U100</f>
        <v>0</v>
      </c>
      <c r="W100" s="126">
        <f>G100+M100+S100</f>
        <v>0</v>
      </c>
      <c r="X100" s="127">
        <f>J100+P100+V100</f>
        <v>0</v>
      </c>
      <c r="Y100" s="127">
        <f t="shared" si="10"/>
        <v>0</v>
      </c>
      <c r="Z100" s="128" t="e">
        <f t="shared" si="11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>
      <c r="A101" s="119" t="s">
        <v>77</v>
      </c>
      <c r="B101" s="120" t="s">
        <v>214</v>
      </c>
      <c r="C101" s="186" t="s">
        <v>208</v>
      </c>
      <c r="D101" s="122" t="s">
        <v>112</v>
      </c>
      <c r="E101" s="123"/>
      <c r="F101" s="124"/>
      <c r="G101" s="125">
        <f>E101*F101</f>
        <v>0</v>
      </c>
      <c r="H101" s="123"/>
      <c r="I101" s="124"/>
      <c r="J101" s="125">
        <f>H101*I101</f>
        <v>0</v>
      </c>
      <c r="K101" s="123"/>
      <c r="L101" s="124"/>
      <c r="M101" s="125">
        <f>K101*L101</f>
        <v>0</v>
      </c>
      <c r="N101" s="123"/>
      <c r="O101" s="124"/>
      <c r="P101" s="125">
        <f>N101*O101</f>
        <v>0</v>
      </c>
      <c r="Q101" s="123"/>
      <c r="R101" s="124"/>
      <c r="S101" s="125">
        <f>Q101*R101</f>
        <v>0</v>
      </c>
      <c r="T101" s="123"/>
      <c r="U101" s="124"/>
      <c r="V101" s="125">
        <f>T101*U101</f>
        <v>0</v>
      </c>
      <c r="W101" s="126">
        <f>G101+M101+S101</f>
        <v>0</v>
      </c>
      <c r="X101" s="127">
        <f>J101+P101+V101</f>
        <v>0</v>
      </c>
      <c r="Y101" s="127">
        <f t="shared" si="10"/>
        <v>0</v>
      </c>
      <c r="Z101" s="128" t="e">
        <f t="shared" si="11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>
      <c r="A102" s="132" t="s">
        <v>77</v>
      </c>
      <c r="B102" s="133" t="s">
        <v>215</v>
      </c>
      <c r="C102" s="162" t="s">
        <v>208</v>
      </c>
      <c r="D102" s="134" t="s">
        <v>112</v>
      </c>
      <c r="E102" s="135"/>
      <c r="F102" s="136"/>
      <c r="G102" s="137">
        <f>E102*F102</f>
        <v>0</v>
      </c>
      <c r="H102" s="135"/>
      <c r="I102" s="136"/>
      <c r="J102" s="137">
        <f>H102*I102</f>
        <v>0</v>
      </c>
      <c r="K102" s="135"/>
      <c r="L102" s="136"/>
      <c r="M102" s="137">
        <f>K102*L102</f>
        <v>0</v>
      </c>
      <c r="N102" s="135"/>
      <c r="O102" s="136"/>
      <c r="P102" s="137">
        <f>N102*O102</f>
        <v>0</v>
      </c>
      <c r="Q102" s="135"/>
      <c r="R102" s="136"/>
      <c r="S102" s="137">
        <f>Q102*R102</f>
        <v>0</v>
      </c>
      <c r="T102" s="135"/>
      <c r="U102" s="136"/>
      <c r="V102" s="137">
        <f>T102*U102</f>
        <v>0</v>
      </c>
      <c r="W102" s="138">
        <f>G102+M102+S102</f>
        <v>0</v>
      </c>
      <c r="X102" s="127">
        <f>J102+P102+V102</f>
        <v>0</v>
      </c>
      <c r="Y102" s="127">
        <f t="shared" si="10"/>
        <v>0</v>
      </c>
      <c r="Z102" s="128" t="e">
        <f t="shared" si="11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>
      <c r="A103" s="108" t="s">
        <v>72</v>
      </c>
      <c r="B103" s="154" t="s">
        <v>216</v>
      </c>
      <c r="C103" s="221" t="s">
        <v>217</v>
      </c>
      <c r="D103" s="141"/>
      <c r="E103" s="142">
        <f>SUM(E104:E106)</f>
        <v>0</v>
      </c>
      <c r="F103" s="143"/>
      <c r="G103" s="144">
        <f>SUM(G104:G106)</f>
        <v>0</v>
      </c>
      <c r="H103" s="142">
        <f>SUM(H104:H106)</f>
        <v>0</v>
      </c>
      <c r="I103" s="143"/>
      <c r="J103" s="144">
        <f>SUM(J104:J106)</f>
        <v>0</v>
      </c>
      <c r="K103" s="142">
        <f>SUM(K104:K106)</f>
        <v>0</v>
      </c>
      <c r="L103" s="143"/>
      <c r="M103" s="144">
        <f>SUM(M104:M106)</f>
        <v>0</v>
      </c>
      <c r="N103" s="142">
        <f>SUM(N104:N106)</f>
        <v>0</v>
      </c>
      <c r="O103" s="143"/>
      <c r="P103" s="144">
        <f>SUM(P104:P106)</f>
        <v>0</v>
      </c>
      <c r="Q103" s="142">
        <f>SUM(Q104:Q106)</f>
        <v>0</v>
      </c>
      <c r="R103" s="143"/>
      <c r="S103" s="144">
        <f>SUM(S104:S106)</f>
        <v>0</v>
      </c>
      <c r="T103" s="142">
        <f>SUM(T104:T106)</f>
        <v>0</v>
      </c>
      <c r="U103" s="143"/>
      <c r="V103" s="144">
        <f>SUM(V104:V106)</f>
        <v>0</v>
      </c>
      <c r="W103" s="144">
        <f>SUM(W104:W106)</f>
        <v>0</v>
      </c>
      <c r="X103" s="144">
        <f>SUM(X104:X106)</f>
        <v>0</v>
      </c>
      <c r="Y103" s="144">
        <f t="shared" si="10"/>
        <v>0</v>
      </c>
      <c r="Z103" s="144" t="e">
        <f t="shared" si="11"/>
        <v>#DIV/0!</v>
      </c>
      <c r="AA103" s="145"/>
      <c r="AB103" s="118"/>
      <c r="AC103" s="118"/>
      <c r="AD103" s="118"/>
      <c r="AE103" s="118"/>
      <c r="AF103" s="118"/>
      <c r="AG103" s="118"/>
    </row>
    <row r="104" spans="1:33" ht="30" customHeight="1">
      <c r="A104" s="119" t="s">
        <v>77</v>
      </c>
      <c r="B104" s="120" t="s">
        <v>218</v>
      </c>
      <c r="C104" s="186" t="s">
        <v>208</v>
      </c>
      <c r="D104" s="122" t="s">
        <v>112</v>
      </c>
      <c r="E104" s="123"/>
      <c r="F104" s="124"/>
      <c r="G104" s="125">
        <f>E104*F104</f>
        <v>0</v>
      </c>
      <c r="H104" s="123"/>
      <c r="I104" s="124"/>
      <c r="J104" s="125">
        <f>H104*I104</f>
        <v>0</v>
      </c>
      <c r="K104" s="123"/>
      <c r="L104" s="124"/>
      <c r="M104" s="125">
        <f>K104*L104</f>
        <v>0</v>
      </c>
      <c r="N104" s="123"/>
      <c r="O104" s="124"/>
      <c r="P104" s="125">
        <f>N104*O104</f>
        <v>0</v>
      </c>
      <c r="Q104" s="123"/>
      <c r="R104" s="124"/>
      <c r="S104" s="125">
        <f>Q104*R104</f>
        <v>0</v>
      </c>
      <c r="T104" s="123"/>
      <c r="U104" s="124"/>
      <c r="V104" s="125">
        <f>T104*U104</f>
        <v>0</v>
      </c>
      <c r="W104" s="126">
        <f>G104+M104+S104</f>
        <v>0</v>
      </c>
      <c r="X104" s="127">
        <f>J104+P104+V104</f>
        <v>0</v>
      </c>
      <c r="Y104" s="127">
        <f t="shared" si="10"/>
        <v>0</v>
      </c>
      <c r="Z104" s="128" t="e">
        <f t="shared" si="11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>
      <c r="A105" s="119" t="s">
        <v>77</v>
      </c>
      <c r="B105" s="120" t="s">
        <v>219</v>
      </c>
      <c r="C105" s="186" t="s">
        <v>208</v>
      </c>
      <c r="D105" s="122" t="s">
        <v>112</v>
      </c>
      <c r="E105" s="123"/>
      <c r="F105" s="124"/>
      <c r="G105" s="125">
        <f>E105*F105</f>
        <v>0</v>
      </c>
      <c r="H105" s="123"/>
      <c r="I105" s="124"/>
      <c r="J105" s="125">
        <f>H105*I105</f>
        <v>0</v>
      </c>
      <c r="K105" s="123"/>
      <c r="L105" s="124"/>
      <c r="M105" s="125">
        <f>K105*L105</f>
        <v>0</v>
      </c>
      <c r="N105" s="123"/>
      <c r="O105" s="124"/>
      <c r="P105" s="125">
        <f>N105*O105</f>
        <v>0</v>
      </c>
      <c r="Q105" s="123"/>
      <c r="R105" s="124"/>
      <c r="S105" s="125">
        <f>Q105*R105</f>
        <v>0</v>
      </c>
      <c r="T105" s="123"/>
      <c r="U105" s="124"/>
      <c r="V105" s="125">
        <f>T105*U105</f>
        <v>0</v>
      </c>
      <c r="W105" s="126">
        <f>G105+M105+S105</f>
        <v>0</v>
      </c>
      <c r="X105" s="127">
        <f>J105+P105+V105</f>
        <v>0</v>
      </c>
      <c r="Y105" s="127">
        <f t="shared" si="10"/>
        <v>0</v>
      </c>
      <c r="Z105" s="128" t="e">
        <f t="shared" si="11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>
      <c r="A106" s="132" t="s">
        <v>77</v>
      </c>
      <c r="B106" s="133" t="s">
        <v>220</v>
      </c>
      <c r="C106" s="162" t="s">
        <v>208</v>
      </c>
      <c r="D106" s="134" t="s">
        <v>112</v>
      </c>
      <c r="E106" s="148"/>
      <c r="F106" s="149"/>
      <c r="G106" s="150">
        <f>E106*F106</f>
        <v>0</v>
      </c>
      <c r="H106" s="148"/>
      <c r="I106" s="149"/>
      <c r="J106" s="150">
        <f>H106*I106</f>
        <v>0</v>
      </c>
      <c r="K106" s="148"/>
      <c r="L106" s="149"/>
      <c r="M106" s="150">
        <f>K106*L106</f>
        <v>0</v>
      </c>
      <c r="N106" s="148"/>
      <c r="O106" s="149"/>
      <c r="P106" s="150">
        <f>N106*O106</f>
        <v>0</v>
      </c>
      <c r="Q106" s="148"/>
      <c r="R106" s="149"/>
      <c r="S106" s="150">
        <f>Q106*R106</f>
        <v>0</v>
      </c>
      <c r="T106" s="148"/>
      <c r="U106" s="149"/>
      <c r="V106" s="150">
        <f>T106*U106</f>
        <v>0</v>
      </c>
      <c r="W106" s="138">
        <f>G106+M106+S106</f>
        <v>0</v>
      </c>
      <c r="X106" s="164">
        <f>J106+P106+V106</f>
        <v>0</v>
      </c>
      <c r="Y106" s="164">
        <f t="shared" si="10"/>
        <v>0</v>
      </c>
      <c r="Z106" s="222" t="e">
        <f t="shared" si="11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>
      <c r="A107" s="165" t="s">
        <v>221</v>
      </c>
      <c r="B107" s="166"/>
      <c r="C107" s="167"/>
      <c r="D107" s="168"/>
      <c r="E107" s="172">
        <f>E103+E99+E95</f>
        <v>12</v>
      </c>
      <c r="F107" s="188"/>
      <c r="G107" s="171">
        <f>G103+G99+G95</f>
        <v>4800</v>
      </c>
      <c r="H107" s="172">
        <f>H103+H99+H95</f>
        <v>12</v>
      </c>
      <c r="I107" s="188"/>
      <c r="J107" s="171">
        <f>J103+J99+J95</f>
        <v>4800</v>
      </c>
      <c r="K107" s="189">
        <f>K103+K99+K95</f>
        <v>0</v>
      </c>
      <c r="L107" s="188"/>
      <c r="M107" s="171">
        <f>M103+M99+M95</f>
        <v>0</v>
      </c>
      <c r="N107" s="189">
        <f>N103+N99+N95</f>
        <v>0</v>
      </c>
      <c r="O107" s="188"/>
      <c r="P107" s="171">
        <f>P103+P99+P95</f>
        <v>0</v>
      </c>
      <c r="Q107" s="189">
        <f>Q103+Q99+Q95</f>
        <v>0</v>
      </c>
      <c r="R107" s="188"/>
      <c r="S107" s="171">
        <f>S103+S99+S95</f>
        <v>0</v>
      </c>
      <c r="T107" s="189">
        <f>T103+T99+T95</f>
        <v>0</v>
      </c>
      <c r="U107" s="188"/>
      <c r="V107" s="173">
        <f>V103+V99+V95</f>
        <v>0</v>
      </c>
      <c r="W107" s="223">
        <f>W103+W99+W95</f>
        <v>4800</v>
      </c>
      <c r="X107" s="224">
        <f>X103+X99+X95</f>
        <v>4800</v>
      </c>
      <c r="Y107" s="224">
        <f t="shared" si="10"/>
        <v>0</v>
      </c>
      <c r="Z107" s="224">
        <f t="shared" si="11"/>
        <v>0</v>
      </c>
      <c r="AA107" s="225"/>
      <c r="AB107" s="7"/>
      <c r="AC107" s="7"/>
      <c r="AD107" s="7"/>
      <c r="AE107" s="7"/>
      <c r="AF107" s="7"/>
      <c r="AG107" s="7"/>
    </row>
    <row r="108" spans="1:33" ht="30" customHeight="1">
      <c r="A108" s="177" t="s">
        <v>72</v>
      </c>
      <c r="B108" s="207">
        <v>7</v>
      </c>
      <c r="C108" s="179" t="s">
        <v>222</v>
      </c>
      <c r="D108" s="180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6"/>
      <c r="X108" s="226"/>
      <c r="Y108" s="181"/>
      <c r="Z108" s="226"/>
      <c r="AA108" s="227"/>
      <c r="AB108" s="7"/>
      <c r="AC108" s="7"/>
      <c r="AD108" s="7"/>
      <c r="AE108" s="7"/>
      <c r="AF108" s="7"/>
      <c r="AG108" s="7"/>
    </row>
    <row r="109" spans="1:33" ht="30" customHeight="1">
      <c r="A109" s="119" t="s">
        <v>77</v>
      </c>
      <c r="B109" s="120" t="s">
        <v>223</v>
      </c>
      <c r="C109" s="372" t="s">
        <v>360</v>
      </c>
      <c r="D109" s="122" t="s">
        <v>112</v>
      </c>
      <c r="E109" s="123">
        <v>12</v>
      </c>
      <c r="F109" s="124">
        <v>200</v>
      </c>
      <c r="G109" s="125">
        <f>E109*F109</f>
        <v>2400</v>
      </c>
      <c r="H109" s="123">
        <v>1</v>
      </c>
      <c r="I109" s="124">
        <v>2400</v>
      </c>
      <c r="J109" s="125">
        <f t="shared" ref="J109:J119" si="12">H109*I109</f>
        <v>2400</v>
      </c>
      <c r="K109" s="123"/>
      <c r="L109" s="124"/>
      <c r="M109" s="125">
        <f t="shared" ref="M109:M119" si="13">K109*L109</f>
        <v>0</v>
      </c>
      <c r="N109" s="123"/>
      <c r="O109" s="124"/>
      <c r="P109" s="125">
        <f t="shared" ref="P109:P119" si="14">N109*O109</f>
        <v>0</v>
      </c>
      <c r="Q109" s="123"/>
      <c r="R109" s="124"/>
      <c r="S109" s="125">
        <f t="shared" ref="S109:S119" si="15">Q109*R109</f>
        <v>0</v>
      </c>
      <c r="T109" s="123"/>
      <c r="U109" s="124"/>
      <c r="V109" s="228">
        <f t="shared" ref="V109:V119" si="16">T109*U109</f>
        <v>0</v>
      </c>
      <c r="W109" s="229">
        <f t="shared" ref="W109:W119" si="17">G109+M109+S109</f>
        <v>2400</v>
      </c>
      <c r="X109" s="230">
        <f t="shared" ref="X109:X119" si="18">J109+P109+V109</f>
        <v>2400</v>
      </c>
      <c r="Y109" s="230">
        <f t="shared" ref="Y109:Y120" si="19">W109-X109</f>
        <v>0</v>
      </c>
      <c r="Z109" s="231">
        <f t="shared" ref="Z109:Z120" si="20">Y109/W109</f>
        <v>0</v>
      </c>
      <c r="AA109" s="232"/>
      <c r="AB109" s="131"/>
      <c r="AC109" s="131"/>
      <c r="AD109" s="131"/>
      <c r="AE109" s="131"/>
      <c r="AF109" s="131"/>
      <c r="AG109" s="131"/>
    </row>
    <row r="110" spans="1:33" ht="30" customHeight="1">
      <c r="A110" s="119" t="s">
        <v>77</v>
      </c>
      <c r="B110" s="120" t="s">
        <v>224</v>
      </c>
      <c r="C110" s="186" t="s">
        <v>225</v>
      </c>
      <c r="D110" s="122" t="s">
        <v>112</v>
      </c>
      <c r="E110" s="123"/>
      <c r="F110" s="124"/>
      <c r="G110" s="125">
        <f t="shared" ref="G110:G119" si="21">E110*F110</f>
        <v>0</v>
      </c>
      <c r="H110" s="123"/>
      <c r="I110" s="124"/>
      <c r="J110" s="125">
        <f t="shared" si="12"/>
        <v>0</v>
      </c>
      <c r="K110" s="123"/>
      <c r="L110" s="124"/>
      <c r="M110" s="125">
        <f t="shared" si="13"/>
        <v>0</v>
      </c>
      <c r="N110" s="123"/>
      <c r="O110" s="124"/>
      <c r="P110" s="125">
        <f t="shared" si="14"/>
        <v>0</v>
      </c>
      <c r="Q110" s="123"/>
      <c r="R110" s="124"/>
      <c r="S110" s="125">
        <f t="shared" si="15"/>
        <v>0</v>
      </c>
      <c r="T110" s="123"/>
      <c r="U110" s="124"/>
      <c r="V110" s="228">
        <f t="shared" si="16"/>
        <v>0</v>
      </c>
      <c r="W110" s="233">
        <f t="shared" si="17"/>
        <v>0</v>
      </c>
      <c r="X110" s="127">
        <f t="shared" si="18"/>
        <v>0</v>
      </c>
      <c r="Y110" s="127">
        <f t="shared" si="19"/>
        <v>0</v>
      </c>
      <c r="Z110" s="128" t="e">
        <f t="shared" si="20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>
      <c r="A111" s="119" t="s">
        <v>77</v>
      </c>
      <c r="B111" s="120" t="s">
        <v>226</v>
      </c>
      <c r="C111" s="186" t="s">
        <v>227</v>
      </c>
      <c r="D111" s="122" t="s">
        <v>112</v>
      </c>
      <c r="E111" s="123"/>
      <c r="F111" s="124"/>
      <c r="G111" s="125">
        <f t="shared" si="21"/>
        <v>0</v>
      </c>
      <c r="H111" s="123"/>
      <c r="I111" s="124"/>
      <c r="J111" s="125">
        <f t="shared" si="12"/>
        <v>0</v>
      </c>
      <c r="K111" s="123"/>
      <c r="L111" s="124"/>
      <c r="M111" s="125">
        <f t="shared" si="13"/>
        <v>0</v>
      </c>
      <c r="N111" s="123"/>
      <c r="O111" s="124"/>
      <c r="P111" s="125">
        <f t="shared" si="14"/>
        <v>0</v>
      </c>
      <c r="Q111" s="123"/>
      <c r="R111" s="124"/>
      <c r="S111" s="125">
        <f t="shared" si="15"/>
        <v>0</v>
      </c>
      <c r="T111" s="123"/>
      <c r="U111" s="124"/>
      <c r="V111" s="228">
        <f t="shared" si="16"/>
        <v>0</v>
      </c>
      <c r="W111" s="233">
        <f t="shared" si="17"/>
        <v>0</v>
      </c>
      <c r="X111" s="127">
        <f t="shared" si="18"/>
        <v>0</v>
      </c>
      <c r="Y111" s="127">
        <f t="shared" si="19"/>
        <v>0</v>
      </c>
      <c r="Z111" s="128" t="e">
        <f t="shared" si="20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>
      <c r="A112" s="119" t="s">
        <v>77</v>
      </c>
      <c r="B112" s="120" t="s">
        <v>228</v>
      </c>
      <c r="C112" s="186" t="s">
        <v>229</v>
      </c>
      <c r="D112" s="122" t="s">
        <v>112</v>
      </c>
      <c r="E112" s="123"/>
      <c r="F112" s="124"/>
      <c r="G112" s="125">
        <f t="shared" si="21"/>
        <v>0</v>
      </c>
      <c r="H112" s="123"/>
      <c r="I112" s="124"/>
      <c r="J112" s="125">
        <f t="shared" si="12"/>
        <v>0</v>
      </c>
      <c r="K112" s="123"/>
      <c r="L112" s="124"/>
      <c r="M112" s="125">
        <f t="shared" si="13"/>
        <v>0</v>
      </c>
      <c r="N112" s="123"/>
      <c r="O112" s="124"/>
      <c r="P112" s="125">
        <f t="shared" si="14"/>
        <v>0</v>
      </c>
      <c r="Q112" s="123"/>
      <c r="R112" s="124"/>
      <c r="S112" s="125">
        <f t="shared" si="15"/>
        <v>0</v>
      </c>
      <c r="T112" s="123"/>
      <c r="U112" s="124"/>
      <c r="V112" s="228">
        <f t="shared" si="16"/>
        <v>0</v>
      </c>
      <c r="W112" s="233">
        <f t="shared" si="17"/>
        <v>0</v>
      </c>
      <c r="X112" s="127">
        <f t="shared" si="18"/>
        <v>0</v>
      </c>
      <c r="Y112" s="127">
        <f t="shared" si="19"/>
        <v>0</v>
      </c>
      <c r="Z112" s="128" t="e">
        <f t="shared" si="20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>
      <c r="A113" s="119" t="s">
        <v>77</v>
      </c>
      <c r="B113" s="120" t="s">
        <v>230</v>
      </c>
      <c r="C113" s="186" t="s">
        <v>231</v>
      </c>
      <c r="D113" s="122" t="s">
        <v>112</v>
      </c>
      <c r="E113" s="123"/>
      <c r="F113" s="124"/>
      <c r="G113" s="125">
        <f t="shared" si="21"/>
        <v>0</v>
      </c>
      <c r="H113" s="123"/>
      <c r="I113" s="124"/>
      <c r="J113" s="125">
        <f t="shared" si="12"/>
        <v>0</v>
      </c>
      <c r="K113" s="123"/>
      <c r="L113" s="124"/>
      <c r="M113" s="125">
        <f t="shared" si="13"/>
        <v>0</v>
      </c>
      <c r="N113" s="123"/>
      <c r="O113" s="124"/>
      <c r="P113" s="125">
        <f t="shared" si="14"/>
        <v>0</v>
      </c>
      <c r="Q113" s="123"/>
      <c r="R113" s="124"/>
      <c r="S113" s="125">
        <f t="shared" si="15"/>
        <v>0</v>
      </c>
      <c r="T113" s="123"/>
      <c r="U113" s="124"/>
      <c r="V113" s="228">
        <f t="shared" si="16"/>
        <v>0</v>
      </c>
      <c r="W113" s="233">
        <f t="shared" si="17"/>
        <v>0</v>
      </c>
      <c r="X113" s="127">
        <f t="shared" si="18"/>
        <v>0</v>
      </c>
      <c r="Y113" s="127">
        <f t="shared" si="19"/>
        <v>0</v>
      </c>
      <c r="Z113" s="128" t="e">
        <f t="shared" si="20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>
      <c r="A114" s="119" t="s">
        <v>77</v>
      </c>
      <c r="B114" s="120" t="s">
        <v>232</v>
      </c>
      <c r="C114" s="186" t="s">
        <v>233</v>
      </c>
      <c r="D114" s="122" t="s">
        <v>112</v>
      </c>
      <c r="E114" s="123"/>
      <c r="F114" s="124"/>
      <c r="G114" s="125">
        <f t="shared" si="21"/>
        <v>0</v>
      </c>
      <c r="H114" s="123"/>
      <c r="I114" s="124"/>
      <c r="J114" s="125">
        <f t="shared" si="12"/>
        <v>0</v>
      </c>
      <c r="K114" s="123"/>
      <c r="L114" s="124"/>
      <c r="M114" s="125">
        <f t="shared" si="13"/>
        <v>0</v>
      </c>
      <c r="N114" s="123"/>
      <c r="O114" s="124"/>
      <c r="P114" s="125">
        <f t="shared" si="14"/>
        <v>0</v>
      </c>
      <c r="Q114" s="123"/>
      <c r="R114" s="124"/>
      <c r="S114" s="125">
        <f t="shared" si="15"/>
        <v>0</v>
      </c>
      <c r="T114" s="123"/>
      <c r="U114" s="124"/>
      <c r="V114" s="228">
        <f t="shared" si="16"/>
        <v>0</v>
      </c>
      <c r="W114" s="233">
        <f t="shared" si="17"/>
        <v>0</v>
      </c>
      <c r="X114" s="127">
        <f t="shared" si="18"/>
        <v>0</v>
      </c>
      <c r="Y114" s="127">
        <f t="shared" si="19"/>
        <v>0</v>
      </c>
      <c r="Z114" s="128" t="e">
        <f t="shared" si="20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>
      <c r="A115" s="119" t="s">
        <v>77</v>
      </c>
      <c r="B115" s="120" t="s">
        <v>234</v>
      </c>
      <c r="C115" s="186" t="s">
        <v>235</v>
      </c>
      <c r="D115" s="122" t="s">
        <v>112</v>
      </c>
      <c r="E115" s="123"/>
      <c r="F115" s="124"/>
      <c r="G115" s="125">
        <f t="shared" si="21"/>
        <v>0</v>
      </c>
      <c r="H115" s="123"/>
      <c r="I115" s="124"/>
      <c r="J115" s="125">
        <f t="shared" si="12"/>
        <v>0</v>
      </c>
      <c r="K115" s="123"/>
      <c r="L115" s="124"/>
      <c r="M115" s="125">
        <f t="shared" si="13"/>
        <v>0</v>
      </c>
      <c r="N115" s="123"/>
      <c r="O115" s="124"/>
      <c r="P115" s="125">
        <f t="shared" si="14"/>
        <v>0</v>
      </c>
      <c r="Q115" s="123"/>
      <c r="R115" s="124"/>
      <c r="S115" s="125">
        <f t="shared" si="15"/>
        <v>0</v>
      </c>
      <c r="T115" s="123"/>
      <c r="U115" s="124"/>
      <c r="V115" s="228">
        <f t="shared" si="16"/>
        <v>0</v>
      </c>
      <c r="W115" s="233">
        <f t="shared" si="17"/>
        <v>0</v>
      </c>
      <c r="X115" s="127">
        <f t="shared" si="18"/>
        <v>0</v>
      </c>
      <c r="Y115" s="127">
        <f t="shared" si="19"/>
        <v>0</v>
      </c>
      <c r="Z115" s="128" t="e">
        <f t="shared" si="20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>
      <c r="A116" s="119" t="s">
        <v>77</v>
      </c>
      <c r="B116" s="120" t="s">
        <v>236</v>
      </c>
      <c r="C116" s="186" t="s">
        <v>237</v>
      </c>
      <c r="D116" s="122" t="s">
        <v>112</v>
      </c>
      <c r="E116" s="123"/>
      <c r="F116" s="124"/>
      <c r="G116" s="125">
        <f t="shared" si="21"/>
        <v>0</v>
      </c>
      <c r="H116" s="123"/>
      <c r="I116" s="124"/>
      <c r="J116" s="125">
        <f t="shared" si="12"/>
        <v>0</v>
      </c>
      <c r="K116" s="123"/>
      <c r="L116" s="124"/>
      <c r="M116" s="125">
        <f t="shared" si="13"/>
        <v>0</v>
      </c>
      <c r="N116" s="123"/>
      <c r="O116" s="124"/>
      <c r="P116" s="125">
        <f t="shared" si="14"/>
        <v>0</v>
      </c>
      <c r="Q116" s="123"/>
      <c r="R116" s="124"/>
      <c r="S116" s="125">
        <f t="shared" si="15"/>
        <v>0</v>
      </c>
      <c r="T116" s="123"/>
      <c r="U116" s="124"/>
      <c r="V116" s="228">
        <f t="shared" si="16"/>
        <v>0</v>
      </c>
      <c r="W116" s="233">
        <f t="shared" si="17"/>
        <v>0</v>
      </c>
      <c r="X116" s="127">
        <f t="shared" si="18"/>
        <v>0</v>
      </c>
      <c r="Y116" s="127">
        <f t="shared" si="19"/>
        <v>0</v>
      </c>
      <c r="Z116" s="128" t="e">
        <f t="shared" si="20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>
      <c r="A117" s="132" t="s">
        <v>77</v>
      </c>
      <c r="B117" s="120" t="s">
        <v>238</v>
      </c>
      <c r="C117" s="162" t="s">
        <v>239</v>
      </c>
      <c r="D117" s="122" t="s">
        <v>112</v>
      </c>
      <c r="E117" s="135"/>
      <c r="F117" s="136"/>
      <c r="G117" s="125">
        <f t="shared" si="21"/>
        <v>0</v>
      </c>
      <c r="H117" s="135"/>
      <c r="I117" s="136"/>
      <c r="J117" s="125">
        <f t="shared" si="12"/>
        <v>0</v>
      </c>
      <c r="K117" s="123"/>
      <c r="L117" s="124"/>
      <c r="M117" s="125">
        <f t="shared" si="13"/>
        <v>0</v>
      </c>
      <c r="N117" s="123"/>
      <c r="O117" s="124"/>
      <c r="P117" s="125">
        <f t="shared" si="14"/>
        <v>0</v>
      </c>
      <c r="Q117" s="123"/>
      <c r="R117" s="124"/>
      <c r="S117" s="125">
        <f t="shared" si="15"/>
        <v>0</v>
      </c>
      <c r="T117" s="123"/>
      <c r="U117" s="124"/>
      <c r="V117" s="228">
        <f t="shared" si="16"/>
        <v>0</v>
      </c>
      <c r="W117" s="233">
        <f t="shared" si="17"/>
        <v>0</v>
      </c>
      <c r="X117" s="127">
        <f t="shared" si="18"/>
        <v>0</v>
      </c>
      <c r="Y117" s="127">
        <f t="shared" si="19"/>
        <v>0</v>
      </c>
      <c r="Z117" s="128" t="e">
        <f t="shared" si="20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>
      <c r="A118" s="132" t="s">
        <v>77</v>
      </c>
      <c r="B118" s="120" t="s">
        <v>240</v>
      </c>
      <c r="C118" s="162" t="s">
        <v>241</v>
      </c>
      <c r="D118" s="134" t="s">
        <v>112</v>
      </c>
      <c r="E118" s="123"/>
      <c r="F118" s="124"/>
      <c r="G118" s="125">
        <f t="shared" si="21"/>
        <v>0</v>
      </c>
      <c r="H118" s="123"/>
      <c r="I118" s="124"/>
      <c r="J118" s="125">
        <f t="shared" si="12"/>
        <v>0</v>
      </c>
      <c r="K118" s="123"/>
      <c r="L118" s="124"/>
      <c r="M118" s="125">
        <f t="shared" si="13"/>
        <v>0</v>
      </c>
      <c r="N118" s="123"/>
      <c r="O118" s="124"/>
      <c r="P118" s="125">
        <f t="shared" si="14"/>
        <v>0</v>
      </c>
      <c r="Q118" s="123"/>
      <c r="R118" s="124"/>
      <c r="S118" s="125">
        <f t="shared" si="15"/>
        <v>0</v>
      </c>
      <c r="T118" s="123"/>
      <c r="U118" s="124"/>
      <c r="V118" s="228">
        <f t="shared" si="16"/>
        <v>0</v>
      </c>
      <c r="W118" s="233">
        <f t="shared" si="17"/>
        <v>0</v>
      </c>
      <c r="X118" s="127">
        <f t="shared" si="18"/>
        <v>0</v>
      </c>
      <c r="Y118" s="127">
        <f t="shared" si="19"/>
        <v>0</v>
      </c>
      <c r="Z118" s="128" t="e">
        <f t="shared" si="20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>
      <c r="A119" s="132" t="s">
        <v>77</v>
      </c>
      <c r="B119" s="120" t="s">
        <v>242</v>
      </c>
      <c r="C119" s="234" t="s">
        <v>243</v>
      </c>
      <c r="D119" s="134"/>
      <c r="E119" s="135"/>
      <c r="F119" s="136">
        <v>0.22</v>
      </c>
      <c r="G119" s="137">
        <f t="shared" si="21"/>
        <v>0</v>
      </c>
      <c r="H119" s="135"/>
      <c r="I119" s="136">
        <v>0.22</v>
      </c>
      <c r="J119" s="137">
        <f t="shared" si="12"/>
        <v>0</v>
      </c>
      <c r="K119" s="135"/>
      <c r="L119" s="136">
        <v>0.22</v>
      </c>
      <c r="M119" s="137">
        <f t="shared" si="13"/>
        <v>0</v>
      </c>
      <c r="N119" s="135"/>
      <c r="O119" s="136">
        <v>0.22</v>
      </c>
      <c r="P119" s="137">
        <f t="shared" si="14"/>
        <v>0</v>
      </c>
      <c r="Q119" s="135"/>
      <c r="R119" s="136">
        <v>0.22</v>
      </c>
      <c r="S119" s="137">
        <f t="shared" si="15"/>
        <v>0</v>
      </c>
      <c r="T119" s="135"/>
      <c r="U119" s="136">
        <v>0.22</v>
      </c>
      <c r="V119" s="235">
        <f t="shared" si="16"/>
        <v>0</v>
      </c>
      <c r="W119" s="236">
        <f t="shared" si="17"/>
        <v>0</v>
      </c>
      <c r="X119" s="237">
        <f t="shared" si="18"/>
        <v>0</v>
      </c>
      <c r="Y119" s="237">
        <f t="shared" si="19"/>
        <v>0</v>
      </c>
      <c r="Z119" s="238" t="e">
        <f t="shared" si="20"/>
        <v>#DIV/0!</v>
      </c>
      <c r="AA119" s="151"/>
      <c r="AB119" s="7"/>
      <c r="AC119" s="7"/>
      <c r="AD119" s="7"/>
      <c r="AE119" s="7"/>
      <c r="AF119" s="7"/>
      <c r="AG119" s="7"/>
    </row>
    <row r="120" spans="1:33" ht="30" customHeight="1">
      <c r="A120" s="165" t="s">
        <v>244</v>
      </c>
      <c r="B120" s="239"/>
      <c r="C120" s="167"/>
      <c r="D120" s="168"/>
      <c r="E120" s="172">
        <f>SUM(E109:E118)</f>
        <v>12</v>
      </c>
      <c r="F120" s="188"/>
      <c r="G120" s="171">
        <f>SUM(G109:G119)</f>
        <v>2400</v>
      </c>
      <c r="H120" s="172">
        <f>SUM(H109:H118)</f>
        <v>1</v>
      </c>
      <c r="I120" s="188"/>
      <c r="J120" s="171">
        <f>SUM(J109:J119)</f>
        <v>2400</v>
      </c>
      <c r="K120" s="189">
        <f>SUM(K109:K118)</f>
        <v>0</v>
      </c>
      <c r="L120" s="188"/>
      <c r="M120" s="171">
        <f>SUM(M109:M119)</f>
        <v>0</v>
      </c>
      <c r="N120" s="189">
        <f>SUM(N109:N118)</f>
        <v>0</v>
      </c>
      <c r="O120" s="188"/>
      <c r="P120" s="171">
        <f>SUM(P109:P119)</f>
        <v>0</v>
      </c>
      <c r="Q120" s="189">
        <f>SUM(Q109:Q118)</f>
        <v>0</v>
      </c>
      <c r="R120" s="188"/>
      <c r="S120" s="171">
        <f>SUM(S109:S119)</f>
        <v>0</v>
      </c>
      <c r="T120" s="189">
        <f>SUM(T109:T118)</f>
        <v>0</v>
      </c>
      <c r="U120" s="188"/>
      <c r="V120" s="173">
        <f>SUM(V109:V119)</f>
        <v>0</v>
      </c>
      <c r="W120" s="223">
        <f>SUM(W109:W119)</f>
        <v>2400</v>
      </c>
      <c r="X120" s="224">
        <f>SUM(X109:X119)</f>
        <v>2400</v>
      </c>
      <c r="Y120" s="224">
        <f t="shared" si="19"/>
        <v>0</v>
      </c>
      <c r="Z120" s="224">
        <f t="shared" si="20"/>
        <v>0</v>
      </c>
      <c r="AA120" s="225"/>
      <c r="AB120" s="7"/>
      <c r="AC120" s="7"/>
      <c r="AD120" s="7"/>
      <c r="AE120" s="7"/>
      <c r="AF120" s="7"/>
      <c r="AG120" s="7"/>
    </row>
    <row r="121" spans="1:33" ht="30" customHeight="1">
      <c r="A121" s="240" t="s">
        <v>72</v>
      </c>
      <c r="B121" s="207">
        <v>8</v>
      </c>
      <c r="C121" s="241" t="s">
        <v>245</v>
      </c>
      <c r="D121" s="180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6"/>
      <c r="X121" s="226"/>
      <c r="Y121" s="181"/>
      <c r="Z121" s="226"/>
      <c r="AA121" s="227"/>
      <c r="AB121" s="118"/>
      <c r="AC121" s="118"/>
      <c r="AD121" s="118"/>
      <c r="AE121" s="118"/>
      <c r="AF121" s="118"/>
      <c r="AG121" s="118"/>
    </row>
    <row r="122" spans="1:33" ht="30" customHeight="1">
      <c r="A122" s="119" t="s">
        <v>77</v>
      </c>
      <c r="B122" s="120" t="s">
        <v>246</v>
      </c>
      <c r="C122" s="186" t="s">
        <v>247</v>
      </c>
      <c r="D122" s="122" t="s">
        <v>248</v>
      </c>
      <c r="E122" s="123"/>
      <c r="F122" s="124"/>
      <c r="G122" s="125">
        <f t="shared" ref="G122:G127" si="22">E122*F122</f>
        <v>0</v>
      </c>
      <c r="H122" s="123"/>
      <c r="I122" s="124"/>
      <c r="J122" s="125">
        <f t="shared" ref="J122:J127" si="23">H122*I122</f>
        <v>0</v>
      </c>
      <c r="K122" s="123"/>
      <c r="L122" s="124"/>
      <c r="M122" s="125">
        <f t="shared" ref="M122:M127" si="24">K122*L122</f>
        <v>0</v>
      </c>
      <c r="N122" s="123"/>
      <c r="O122" s="124"/>
      <c r="P122" s="125">
        <f t="shared" ref="P122:P127" si="25">N122*O122</f>
        <v>0</v>
      </c>
      <c r="Q122" s="123"/>
      <c r="R122" s="124"/>
      <c r="S122" s="125">
        <f t="shared" ref="S122:S127" si="26">Q122*R122</f>
        <v>0</v>
      </c>
      <c r="T122" s="123"/>
      <c r="U122" s="124"/>
      <c r="V122" s="228">
        <f t="shared" ref="V122:V127" si="27">T122*U122</f>
        <v>0</v>
      </c>
      <c r="W122" s="229">
        <f t="shared" ref="W122:W127" si="28">G122+M122+S122</f>
        <v>0</v>
      </c>
      <c r="X122" s="230">
        <f t="shared" ref="X122:X127" si="29">J122+P122+V122</f>
        <v>0</v>
      </c>
      <c r="Y122" s="230">
        <f t="shared" ref="Y122:Y128" si="30">W122-X122</f>
        <v>0</v>
      </c>
      <c r="Z122" s="231" t="e">
        <f t="shared" ref="Z122:Z128" si="31">Y122/W122</f>
        <v>#DIV/0!</v>
      </c>
      <c r="AA122" s="232"/>
      <c r="AB122" s="131"/>
      <c r="AC122" s="131"/>
      <c r="AD122" s="131"/>
      <c r="AE122" s="131"/>
      <c r="AF122" s="131"/>
      <c r="AG122" s="131"/>
    </row>
    <row r="123" spans="1:33" ht="30" customHeight="1">
      <c r="A123" s="119" t="s">
        <v>77</v>
      </c>
      <c r="B123" s="120" t="s">
        <v>249</v>
      </c>
      <c r="C123" s="186" t="s">
        <v>250</v>
      </c>
      <c r="D123" s="122" t="s">
        <v>248</v>
      </c>
      <c r="E123" s="123"/>
      <c r="F123" s="124"/>
      <c r="G123" s="125">
        <f t="shared" si="22"/>
        <v>0</v>
      </c>
      <c r="H123" s="123"/>
      <c r="I123" s="124"/>
      <c r="J123" s="125">
        <f t="shared" si="23"/>
        <v>0</v>
      </c>
      <c r="K123" s="123"/>
      <c r="L123" s="124"/>
      <c r="M123" s="125">
        <f t="shared" si="24"/>
        <v>0</v>
      </c>
      <c r="N123" s="123"/>
      <c r="O123" s="124"/>
      <c r="P123" s="125">
        <f t="shared" si="25"/>
        <v>0</v>
      </c>
      <c r="Q123" s="123"/>
      <c r="R123" s="124"/>
      <c r="S123" s="125">
        <f t="shared" si="26"/>
        <v>0</v>
      </c>
      <c r="T123" s="123"/>
      <c r="U123" s="124"/>
      <c r="V123" s="228">
        <f t="shared" si="27"/>
        <v>0</v>
      </c>
      <c r="W123" s="233">
        <f t="shared" si="28"/>
        <v>0</v>
      </c>
      <c r="X123" s="127">
        <f t="shared" si="29"/>
        <v>0</v>
      </c>
      <c r="Y123" s="127">
        <f t="shared" si="30"/>
        <v>0</v>
      </c>
      <c r="Z123" s="128" t="e">
        <f t="shared" si="31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>
      <c r="A124" s="119" t="s">
        <v>77</v>
      </c>
      <c r="B124" s="120" t="s">
        <v>251</v>
      </c>
      <c r="C124" s="186" t="s">
        <v>252</v>
      </c>
      <c r="D124" s="122" t="s">
        <v>253</v>
      </c>
      <c r="E124" s="242"/>
      <c r="F124" s="243"/>
      <c r="G124" s="125">
        <f t="shared" si="22"/>
        <v>0</v>
      </c>
      <c r="H124" s="242"/>
      <c r="I124" s="243"/>
      <c r="J124" s="125">
        <f t="shared" si="23"/>
        <v>0</v>
      </c>
      <c r="K124" s="123"/>
      <c r="L124" s="124"/>
      <c r="M124" s="125">
        <f t="shared" si="24"/>
        <v>0</v>
      </c>
      <c r="N124" s="123"/>
      <c r="O124" s="124"/>
      <c r="P124" s="125">
        <f t="shared" si="25"/>
        <v>0</v>
      </c>
      <c r="Q124" s="123"/>
      <c r="R124" s="124"/>
      <c r="S124" s="125">
        <f t="shared" si="26"/>
        <v>0</v>
      </c>
      <c r="T124" s="123"/>
      <c r="U124" s="124"/>
      <c r="V124" s="228">
        <f t="shared" si="27"/>
        <v>0</v>
      </c>
      <c r="W124" s="244">
        <f t="shared" si="28"/>
        <v>0</v>
      </c>
      <c r="X124" s="127">
        <f t="shared" si="29"/>
        <v>0</v>
      </c>
      <c r="Y124" s="127">
        <f t="shared" si="30"/>
        <v>0</v>
      </c>
      <c r="Z124" s="128" t="e">
        <f t="shared" si="31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>
      <c r="A125" s="119" t="s">
        <v>77</v>
      </c>
      <c r="B125" s="120" t="s">
        <v>254</v>
      </c>
      <c r="C125" s="186" t="s">
        <v>255</v>
      </c>
      <c r="D125" s="122" t="s">
        <v>253</v>
      </c>
      <c r="E125" s="123"/>
      <c r="F125" s="124"/>
      <c r="G125" s="125">
        <f t="shared" si="22"/>
        <v>0</v>
      </c>
      <c r="H125" s="123"/>
      <c r="I125" s="124"/>
      <c r="J125" s="125">
        <f t="shared" si="23"/>
        <v>0</v>
      </c>
      <c r="K125" s="242"/>
      <c r="L125" s="243"/>
      <c r="M125" s="125">
        <f t="shared" si="24"/>
        <v>0</v>
      </c>
      <c r="N125" s="242"/>
      <c r="O125" s="243"/>
      <c r="P125" s="125">
        <f t="shared" si="25"/>
        <v>0</v>
      </c>
      <c r="Q125" s="242"/>
      <c r="R125" s="243"/>
      <c r="S125" s="125">
        <f t="shared" si="26"/>
        <v>0</v>
      </c>
      <c r="T125" s="242"/>
      <c r="U125" s="243"/>
      <c r="V125" s="228">
        <f t="shared" si="27"/>
        <v>0</v>
      </c>
      <c r="W125" s="244">
        <f t="shared" si="28"/>
        <v>0</v>
      </c>
      <c r="X125" s="127">
        <f t="shared" si="29"/>
        <v>0</v>
      </c>
      <c r="Y125" s="127">
        <f t="shared" si="30"/>
        <v>0</v>
      </c>
      <c r="Z125" s="128" t="e">
        <f t="shared" si="31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>
      <c r="A126" s="119" t="s">
        <v>77</v>
      </c>
      <c r="B126" s="120" t="s">
        <v>256</v>
      </c>
      <c r="C126" s="186" t="s">
        <v>257</v>
      </c>
      <c r="D126" s="122" t="s">
        <v>253</v>
      </c>
      <c r="E126" s="123"/>
      <c r="F126" s="124"/>
      <c r="G126" s="125">
        <f t="shared" si="22"/>
        <v>0</v>
      </c>
      <c r="H126" s="123"/>
      <c r="I126" s="124"/>
      <c r="J126" s="125">
        <f t="shared" si="23"/>
        <v>0</v>
      </c>
      <c r="K126" s="123"/>
      <c r="L126" s="124"/>
      <c r="M126" s="125">
        <f t="shared" si="24"/>
        <v>0</v>
      </c>
      <c r="N126" s="123"/>
      <c r="O126" s="124"/>
      <c r="P126" s="125">
        <f t="shared" si="25"/>
        <v>0</v>
      </c>
      <c r="Q126" s="123"/>
      <c r="R126" s="124"/>
      <c r="S126" s="125">
        <f t="shared" si="26"/>
        <v>0</v>
      </c>
      <c r="T126" s="123"/>
      <c r="U126" s="124"/>
      <c r="V126" s="228">
        <f t="shared" si="27"/>
        <v>0</v>
      </c>
      <c r="W126" s="233">
        <f t="shared" si="28"/>
        <v>0</v>
      </c>
      <c r="X126" s="127">
        <f t="shared" si="29"/>
        <v>0</v>
      </c>
      <c r="Y126" s="127">
        <f t="shared" si="30"/>
        <v>0</v>
      </c>
      <c r="Z126" s="128" t="e">
        <f t="shared" si="31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>
      <c r="A127" s="132" t="s">
        <v>77</v>
      </c>
      <c r="B127" s="153" t="s">
        <v>258</v>
      </c>
      <c r="C127" s="163" t="s">
        <v>259</v>
      </c>
      <c r="D127" s="134"/>
      <c r="E127" s="135"/>
      <c r="F127" s="136">
        <v>0.22</v>
      </c>
      <c r="G127" s="137">
        <f t="shared" si="22"/>
        <v>0</v>
      </c>
      <c r="H127" s="135"/>
      <c r="I127" s="136">
        <v>0.22</v>
      </c>
      <c r="J127" s="137">
        <f t="shared" si="23"/>
        <v>0</v>
      </c>
      <c r="K127" s="135"/>
      <c r="L127" s="136">
        <v>0.22</v>
      </c>
      <c r="M127" s="137">
        <f t="shared" si="24"/>
        <v>0</v>
      </c>
      <c r="N127" s="135"/>
      <c r="O127" s="136">
        <v>0.22</v>
      </c>
      <c r="P127" s="137">
        <f t="shared" si="25"/>
        <v>0</v>
      </c>
      <c r="Q127" s="135"/>
      <c r="R127" s="136">
        <v>0.22</v>
      </c>
      <c r="S127" s="137">
        <f t="shared" si="26"/>
        <v>0</v>
      </c>
      <c r="T127" s="135"/>
      <c r="U127" s="136">
        <v>0.22</v>
      </c>
      <c r="V127" s="235">
        <f t="shared" si="27"/>
        <v>0</v>
      </c>
      <c r="W127" s="236">
        <f t="shared" si="28"/>
        <v>0</v>
      </c>
      <c r="X127" s="237">
        <f t="shared" si="29"/>
        <v>0</v>
      </c>
      <c r="Y127" s="237">
        <f t="shared" si="30"/>
        <v>0</v>
      </c>
      <c r="Z127" s="238" t="e">
        <f t="shared" si="31"/>
        <v>#DIV/0!</v>
      </c>
      <c r="AA127" s="151"/>
      <c r="AB127" s="7"/>
      <c r="AC127" s="7"/>
      <c r="AD127" s="7"/>
      <c r="AE127" s="7"/>
      <c r="AF127" s="7"/>
      <c r="AG127" s="7"/>
    </row>
    <row r="128" spans="1:33" ht="30" customHeight="1">
      <c r="A128" s="165" t="s">
        <v>260</v>
      </c>
      <c r="B128" s="245"/>
      <c r="C128" s="167"/>
      <c r="D128" s="168"/>
      <c r="E128" s="172">
        <f>SUM(E122:E126)</f>
        <v>0</v>
      </c>
      <c r="F128" s="188"/>
      <c r="G128" s="172">
        <f>SUM(G122:G127)</f>
        <v>0</v>
      </c>
      <c r="H128" s="172">
        <f>SUM(H122:H126)</f>
        <v>0</v>
      </c>
      <c r="I128" s="188"/>
      <c r="J128" s="172">
        <f>SUM(J122:J127)</f>
        <v>0</v>
      </c>
      <c r="K128" s="172">
        <f>SUM(K122:K126)</f>
        <v>0</v>
      </c>
      <c r="L128" s="188"/>
      <c r="M128" s="172">
        <f>SUM(M122:M127)</f>
        <v>0</v>
      </c>
      <c r="N128" s="172">
        <f>SUM(N122:N126)</f>
        <v>0</v>
      </c>
      <c r="O128" s="188"/>
      <c r="P128" s="172">
        <f>SUM(P122:P127)</f>
        <v>0</v>
      </c>
      <c r="Q128" s="172">
        <f>SUM(Q122:Q126)</f>
        <v>0</v>
      </c>
      <c r="R128" s="188"/>
      <c r="S128" s="172">
        <f>SUM(S122:S127)</f>
        <v>0</v>
      </c>
      <c r="T128" s="172">
        <f>SUM(T122:T126)</f>
        <v>0</v>
      </c>
      <c r="U128" s="188"/>
      <c r="V128" s="246">
        <f>SUM(V122:V127)</f>
        <v>0</v>
      </c>
      <c r="W128" s="223">
        <f>SUM(W122:W127)</f>
        <v>0</v>
      </c>
      <c r="X128" s="224">
        <f>SUM(X122:X127)</f>
        <v>0</v>
      </c>
      <c r="Y128" s="224">
        <f t="shared" si="30"/>
        <v>0</v>
      </c>
      <c r="Z128" s="224" t="e">
        <f t="shared" si="31"/>
        <v>#DIV/0!</v>
      </c>
      <c r="AA128" s="225"/>
      <c r="AB128" s="7"/>
      <c r="AC128" s="7"/>
      <c r="AD128" s="7"/>
      <c r="AE128" s="7"/>
      <c r="AF128" s="7"/>
      <c r="AG128" s="7"/>
    </row>
    <row r="129" spans="1:33" ht="30" customHeight="1">
      <c r="A129" s="177" t="s">
        <v>72</v>
      </c>
      <c r="B129" s="178">
        <v>9</v>
      </c>
      <c r="C129" s="179" t="s">
        <v>261</v>
      </c>
      <c r="D129" s="180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47"/>
      <c r="X129" s="247"/>
      <c r="Y129" s="209"/>
      <c r="Z129" s="247"/>
      <c r="AA129" s="248"/>
      <c r="AB129" s="7"/>
      <c r="AC129" s="7"/>
      <c r="AD129" s="7"/>
      <c r="AE129" s="7"/>
      <c r="AF129" s="7"/>
      <c r="AG129" s="7"/>
    </row>
    <row r="130" spans="1:33" ht="30" customHeight="1">
      <c r="A130" s="249" t="s">
        <v>77</v>
      </c>
      <c r="B130" s="250">
        <v>43839</v>
      </c>
      <c r="C130" s="251" t="s">
        <v>262</v>
      </c>
      <c r="D130" s="252"/>
      <c r="E130" s="253"/>
      <c r="F130" s="254"/>
      <c r="G130" s="255">
        <f t="shared" ref="G130:G135" si="32">E130*F130</f>
        <v>0</v>
      </c>
      <c r="H130" s="253"/>
      <c r="I130" s="254"/>
      <c r="J130" s="255">
        <f t="shared" ref="J130:J135" si="33">H130*I130</f>
        <v>0</v>
      </c>
      <c r="K130" s="256"/>
      <c r="L130" s="254"/>
      <c r="M130" s="255">
        <f t="shared" ref="M130:M135" si="34">K130*L130</f>
        <v>0</v>
      </c>
      <c r="N130" s="256"/>
      <c r="O130" s="254"/>
      <c r="P130" s="255">
        <f t="shared" ref="P130:P135" si="35">N130*O130</f>
        <v>0</v>
      </c>
      <c r="Q130" s="256"/>
      <c r="R130" s="254"/>
      <c r="S130" s="255">
        <f t="shared" ref="S130:S135" si="36">Q130*R130</f>
        <v>0</v>
      </c>
      <c r="T130" s="256"/>
      <c r="U130" s="254"/>
      <c r="V130" s="255">
        <f t="shared" ref="V130:V135" si="37">T130*U130</f>
        <v>0</v>
      </c>
      <c r="W130" s="230">
        <f t="shared" ref="W130:W135" si="38">G130+M130+S130</f>
        <v>0</v>
      </c>
      <c r="X130" s="127">
        <f t="shared" ref="X130:X135" si="39">J130+P130+V130</f>
        <v>0</v>
      </c>
      <c r="Y130" s="127">
        <f t="shared" ref="Y130:Y136" si="40">W130-X130</f>
        <v>0</v>
      </c>
      <c r="Z130" s="128" t="e">
        <f t="shared" ref="Z130:Z136" si="41">Y130/W130</f>
        <v>#DIV/0!</v>
      </c>
      <c r="AA130" s="232"/>
      <c r="AB130" s="130"/>
      <c r="AC130" s="131"/>
      <c r="AD130" s="131"/>
      <c r="AE130" s="131"/>
      <c r="AF130" s="131"/>
      <c r="AG130" s="131"/>
    </row>
    <row r="131" spans="1:33" ht="30" customHeight="1">
      <c r="A131" s="119" t="s">
        <v>77</v>
      </c>
      <c r="B131" s="257">
        <v>43870</v>
      </c>
      <c r="C131" s="186" t="s">
        <v>361</v>
      </c>
      <c r="D131" s="258" t="s">
        <v>143</v>
      </c>
      <c r="E131" s="259">
        <v>1</v>
      </c>
      <c r="F131" s="124">
        <v>12000</v>
      </c>
      <c r="G131" s="125">
        <f t="shared" si="32"/>
        <v>12000</v>
      </c>
      <c r="H131" s="259">
        <v>1</v>
      </c>
      <c r="I131" s="124">
        <v>12000</v>
      </c>
      <c r="J131" s="125">
        <f t="shared" si="33"/>
        <v>12000</v>
      </c>
      <c r="K131" s="123"/>
      <c r="L131" s="124"/>
      <c r="M131" s="125">
        <f t="shared" si="34"/>
        <v>0</v>
      </c>
      <c r="N131" s="123"/>
      <c r="O131" s="124"/>
      <c r="P131" s="125">
        <f t="shared" si="35"/>
        <v>0</v>
      </c>
      <c r="Q131" s="123"/>
      <c r="R131" s="124"/>
      <c r="S131" s="125">
        <f t="shared" si="36"/>
        <v>0</v>
      </c>
      <c r="T131" s="123"/>
      <c r="U131" s="124"/>
      <c r="V131" s="125">
        <f t="shared" si="37"/>
        <v>0</v>
      </c>
      <c r="W131" s="126">
        <f t="shared" si="38"/>
        <v>12000</v>
      </c>
      <c r="X131" s="127">
        <f t="shared" si="39"/>
        <v>12000</v>
      </c>
      <c r="Y131" s="127">
        <f t="shared" si="40"/>
        <v>0</v>
      </c>
      <c r="Z131" s="128">
        <f t="shared" si="41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>
      <c r="A132" s="119" t="s">
        <v>77</v>
      </c>
      <c r="B132" s="257">
        <v>43899</v>
      </c>
      <c r="C132" s="186" t="s">
        <v>263</v>
      </c>
      <c r="D132" s="258"/>
      <c r="E132" s="259"/>
      <c r="F132" s="124"/>
      <c r="G132" s="125">
        <f t="shared" si="32"/>
        <v>0</v>
      </c>
      <c r="H132" s="259"/>
      <c r="I132" s="124"/>
      <c r="J132" s="125">
        <f t="shared" si="33"/>
        <v>0</v>
      </c>
      <c r="K132" s="123"/>
      <c r="L132" s="124"/>
      <c r="M132" s="125">
        <f t="shared" si="34"/>
        <v>0</v>
      </c>
      <c r="N132" s="123"/>
      <c r="O132" s="124"/>
      <c r="P132" s="125">
        <f t="shared" si="35"/>
        <v>0</v>
      </c>
      <c r="Q132" s="123"/>
      <c r="R132" s="124"/>
      <c r="S132" s="125">
        <f t="shared" si="36"/>
        <v>0</v>
      </c>
      <c r="T132" s="123"/>
      <c r="U132" s="124"/>
      <c r="V132" s="125">
        <f t="shared" si="37"/>
        <v>0</v>
      </c>
      <c r="W132" s="126">
        <f t="shared" si="38"/>
        <v>0</v>
      </c>
      <c r="X132" s="127">
        <f t="shared" si="39"/>
        <v>0</v>
      </c>
      <c r="Y132" s="127">
        <f t="shared" si="40"/>
        <v>0</v>
      </c>
      <c r="Z132" s="128" t="e">
        <f t="shared" si="41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>
      <c r="A133" s="119" t="s">
        <v>77</v>
      </c>
      <c r="B133" s="257">
        <v>43930</v>
      </c>
      <c r="C133" s="186" t="s">
        <v>264</v>
      </c>
      <c r="D133" s="258"/>
      <c r="E133" s="259"/>
      <c r="F133" s="124"/>
      <c r="G133" s="125">
        <f t="shared" si="32"/>
        <v>0</v>
      </c>
      <c r="H133" s="259"/>
      <c r="I133" s="124"/>
      <c r="J133" s="125">
        <f t="shared" si="33"/>
        <v>0</v>
      </c>
      <c r="K133" s="123"/>
      <c r="L133" s="124"/>
      <c r="M133" s="125">
        <f t="shared" si="34"/>
        <v>0</v>
      </c>
      <c r="N133" s="123"/>
      <c r="O133" s="124"/>
      <c r="P133" s="125">
        <f t="shared" si="35"/>
        <v>0</v>
      </c>
      <c r="Q133" s="123"/>
      <c r="R133" s="124"/>
      <c r="S133" s="125">
        <f t="shared" si="36"/>
        <v>0</v>
      </c>
      <c r="T133" s="123"/>
      <c r="U133" s="124"/>
      <c r="V133" s="125">
        <f t="shared" si="37"/>
        <v>0</v>
      </c>
      <c r="W133" s="126">
        <f t="shared" si="38"/>
        <v>0</v>
      </c>
      <c r="X133" s="127">
        <f t="shared" si="39"/>
        <v>0</v>
      </c>
      <c r="Y133" s="127">
        <f t="shared" si="40"/>
        <v>0</v>
      </c>
      <c r="Z133" s="128" t="e">
        <f t="shared" si="41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>
      <c r="A134" s="132" t="s">
        <v>77</v>
      </c>
      <c r="B134" s="257">
        <v>43960</v>
      </c>
      <c r="C134" s="162" t="s">
        <v>362</v>
      </c>
      <c r="D134" s="260" t="s">
        <v>80</v>
      </c>
      <c r="E134" s="261">
        <v>5</v>
      </c>
      <c r="F134" s="136">
        <v>6000</v>
      </c>
      <c r="G134" s="137">
        <f t="shared" si="32"/>
        <v>30000</v>
      </c>
      <c r="H134" s="261">
        <v>5</v>
      </c>
      <c r="I134" s="136">
        <v>6000</v>
      </c>
      <c r="J134" s="137">
        <f t="shared" si="33"/>
        <v>30000</v>
      </c>
      <c r="K134" s="135"/>
      <c r="L134" s="136"/>
      <c r="M134" s="137">
        <f t="shared" si="34"/>
        <v>0</v>
      </c>
      <c r="N134" s="135"/>
      <c r="O134" s="136"/>
      <c r="P134" s="137">
        <f t="shared" si="35"/>
        <v>0</v>
      </c>
      <c r="Q134" s="135"/>
      <c r="R134" s="136"/>
      <c r="S134" s="137">
        <f t="shared" si="36"/>
        <v>0</v>
      </c>
      <c r="T134" s="135"/>
      <c r="U134" s="136"/>
      <c r="V134" s="137">
        <f t="shared" si="37"/>
        <v>0</v>
      </c>
      <c r="W134" s="138">
        <f t="shared" si="38"/>
        <v>30000</v>
      </c>
      <c r="X134" s="127">
        <f t="shared" si="39"/>
        <v>30000</v>
      </c>
      <c r="Y134" s="127">
        <f t="shared" si="40"/>
        <v>0</v>
      </c>
      <c r="Z134" s="128">
        <f t="shared" si="41"/>
        <v>0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>
      <c r="A135" s="132" t="s">
        <v>77</v>
      </c>
      <c r="B135" s="257">
        <v>43991</v>
      </c>
      <c r="C135" s="234" t="s">
        <v>265</v>
      </c>
      <c r="D135" s="147"/>
      <c r="E135" s="135"/>
      <c r="F135" s="136">
        <v>0.22</v>
      </c>
      <c r="G135" s="137">
        <f t="shared" si="32"/>
        <v>0</v>
      </c>
      <c r="H135" s="135"/>
      <c r="I135" s="136">
        <v>0.22</v>
      </c>
      <c r="J135" s="137">
        <f t="shared" si="33"/>
        <v>0</v>
      </c>
      <c r="K135" s="135"/>
      <c r="L135" s="136">
        <v>0.22</v>
      </c>
      <c r="M135" s="137">
        <f t="shared" si="34"/>
        <v>0</v>
      </c>
      <c r="N135" s="135"/>
      <c r="O135" s="136">
        <v>0.22</v>
      </c>
      <c r="P135" s="137">
        <f t="shared" si="35"/>
        <v>0</v>
      </c>
      <c r="Q135" s="135"/>
      <c r="R135" s="136">
        <v>0.22</v>
      </c>
      <c r="S135" s="137">
        <f t="shared" si="36"/>
        <v>0</v>
      </c>
      <c r="T135" s="135"/>
      <c r="U135" s="136">
        <v>0.22</v>
      </c>
      <c r="V135" s="137">
        <f t="shared" si="37"/>
        <v>0</v>
      </c>
      <c r="W135" s="138">
        <f t="shared" si="38"/>
        <v>0</v>
      </c>
      <c r="X135" s="164">
        <f t="shared" si="39"/>
        <v>0</v>
      </c>
      <c r="Y135" s="164">
        <f t="shared" si="40"/>
        <v>0</v>
      </c>
      <c r="Z135" s="222" t="e">
        <f t="shared" si="41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>
      <c r="A136" s="165" t="s">
        <v>266</v>
      </c>
      <c r="B136" s="166"/>
      <c r="C136" s="167"/>
      <c r="D136" s="168"/>
      <c r="E136" s="172">
        <f>SUM(E130:E134)</f>
        <v>6</v>
      </c>
      <c r="F136" s="188"/>
      <c r="G136" s="171">
        <f>SUM(G130:G135)</f>
        <v>42000</v>
      </c>
      <c r="H136" s="172">
        <f>SUM(H130:H134)</f>
        <v>6</v>
      </c>
      <c r="I136" s="188"/>
      <c r="J136" s="171">
        <f>SUM(J130:J135)</f>
        <v>42000</v>
      </c>
      <c r="K136" s="189">
        <f>SUM(K130:K134)</f>
        <v>0</v>
      </c>
      <c r="L136" s="188"/>
      <c r="M136" s="171">
        <f>SUM(M130:M135)</f>
        <v>0</v>
      </c>
      <c r="N136" s="189">
        <f>SUM(N130:N134)</f>
        <v>0</v>
      </c>
      <c r="O136" s="188"/>
      <c r="P136" s="171">
        <f>SUM(P130:P135)</f>
        <v>0</v>
      </c>
      <c r="Q136" s="189">
        <f>SUM(Q130:Q134)</f>
        <v>0</v>
      </c>
      <c r="R136" s="188"/>
      <c r="S136" s="171">
        <f>SUM(S130:S135)</f>
        <v>0</v>
      </c>
      <c r="T136" s="189">
        <f>SUM(T130:T134)</f>
        <v>0</v>
      </c>
      <c r="U136" s="188"/>
      <c r="V136" s="173">
        <f>SUM(V130:V135)</f>
        <v>0</v>
      </c>
      <c r="W136" s="223">
        <f>SUM(W130:W135)</f>
        <v>42000</v>
      </c>
      <c r="X136" s="224">
        <f>SUM(X130:X135)</f>
        <v>42000</v>
      </c>
      <c r="Y136" s="224">
        <f t="shared" si="40"/>
        <v>0</v>
      </c>
      <c r="Z136" s="224">
        <f t="shared" si="41"/>
        <v>0</v>
      </c>
      <c r="AA136" s="225"/>
      <c r="AB136" s="7"/>
      <c r="AC136" s="7"/>
      <c r="AD136" s="7"/>
      <c r="AE136" s="7"/>
      <c r="AF136" s="7"/>
      <c r="AG136" s="7"/>
    </row>
    <row r="137" spans="1:33" ht="30" customHeight="1">
      <c r="A137" s="177" t="s">
        <v>72</v>
      </c>
      <c r="B137" s="207">
        <v>10</v>
      </c>
      <c r="C137" s="262" t="s">
        <v>267</v>
      </c>
      <c r="D137" s="180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26"/>
      <c r="X137" s="226"/>
      <c r="Y137" s="181"/>
      <c r="Z137" s="226"/>
      <c r="AA137" s="227"/>
      <c r="AB137" s="7"/>
      <c r="AC137" s="7"/>
      <c r="AD137" s="7"/>
      <c r="AE137" s="7"/>
      <c r="AF137" s="7"/>
      <c r="AG137" s="7"/>
    </row>
    <row r="138" spans="1:33" ht="30" customHeight="1">
      <c r="A138" s="119" t="s">
        <v>77</v>
      </c>
      <c r="B138" s="257">
        <v>43840</v>
      </c>
      <c r="C138" s="373" t="s">
        <v>363</v>
      </c>
      <c r="D138" s="252" t="s">
        <v>143</v>
      </c>
      <c r="E138" s="264">
        <v>1</v>
      </c>
      <c r="F138" s="344">
        <v>45000</v>
      </c>
      <c r="G138" s="374">
        <f>E138*F138</f>
        <v>45000</v>
      </c>
      <c r="H138" s="264">
        <v>1</v>
      </c>
      <c r="I138" s="159">
        <v>45000</v>
      </c>
      <c r="J138" s="160">
        <f>H138*I138</f>
        <v>45000</v>
      </c>
      <c r="K138" s="158"/>
      <c r="L138" s="159"/>
      <c r="M138" s="160">
        <f>K138*L138</f>
        <v>0</v>
      </c>
      <c r="N138" s="158"/>
      <c r="O138" s="159"/>
      <c r="P138" s="160">
        <f>N138*O138</f>
        <v>0</v>
      </c>
      <c r="Q138" s="158"/>
      <c r="R138" s="159"/>
      <c r="S138" s="160">
        <f>Q138*R138</f>
        <v>0</v>
      </c>
      <c r="T138" s="158"/>
      <c r="U138" s="159"/>
      <c r="V138" s="265">
        <f>T138*U138</f>
        <v>0</v>
      </c>
      <c r="W138" s="266">
        <f>G138+M138+S138</f>
        <v>45000</v>
      </c>
      <c r="X138" s="230">
        <f>J138+P138+V138</f>
        <v>45000</v>
      </c>
      <c r="Y138" s="230">
        <f t="shared" ref="Y138:Y143" si="42">W138-X138</f>
        <v>0</v>
      </c>
      <c r="Z138" s="231">
        <f t="shared" ref="Z138:Z143" si="43">Y138/W138</f>
        <v>0</v>
      </c>
      <c r="AA138" s="267"/>
      <c r="AB138" s="131"/>
      <c r="AC138" s="131"/>
      <c r="AD138" s="131"/>
      <c r="AE138" s="131"/>
      <c r="AF138" s="131"/>
      <c r="AG138" s="131"/>
    </row>
    <row r="139" spans="1:33" ht="30" customHeight="1">
      <c r="A139" s="119" t="s">
        <v>77</v>
      </c>
      <c r="B139" s="257">
        <v>43871</v>
      </c>
      <c r="C139" s="263" t="s">
        <v>268</v>
      </c>
      <c r="D139" s="258"/>
      <c r="E139" s="259"/>
      <c r="F139" s="124"/>
      <c r="G139" s="125">
        <f>E139*F139</f>
        <v>0</v>
      </c>
      <c r="H139" s="259"/>
      <c r="I139" s="124"/>
      <c r="J139" s="125">
        <f>H139*I139</f>
        <v>0</v>
      </c>
      <c r="K139" s="123"/>
      <c r="L139" s="124"/>
      <c r="M139" s="125">
        <f>K139*L139</f>
        <v>0</v>
      </c>
      <c r="N139" s="123"/>
      <c r="O139" s="124"/>
      <c r="P139" s="125">
        <f>N139*O139</f>
        <v>0</v>
      </c>
      <c r="Q139" s="123"/>
      <c r="R139" s="124"/>
      <c r="S139" s="125">
        <f>Q139*R139</f>
        <v>0</v>
      </c>
      <c r="T139" s="123"/>
      <c r="U139" s="124"/>
      <c r="V139" s="228">
        <f>T139*U139</f>
        <v>0</v>
      </c>
      <c r="W139" s="233">
        <f>G139+M139+S139</f>
        <v>0</v>
      </c>
      <c r="X139" s="127">
        <f>J139+P139+V139</f>
        <v>0</v>
      </c>
      <c r="Y139" s="127">
        <f t="shared" si="42"/>
        <v>0</v>
      </c>
      <c r="Z139" s="128" t="e">
        <f t="shared" si="43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>
      <c r="A140" s="119" t="s">
        <v>77</v>
      </c>
      <c r="B140" s="257">
        <v>43900</v>
      </c>
      <c r="C140" s="263" t="s">
        <v>268</v>
      </c>
      <c r="D140" s="258"/>
      <c r="E140" s="259"/>
      <c r="F140" s="124"/>
      <c r="G140" s="125">
        <f>E140*F140</f>
        <v>0</v>
      </c>
      <c r="H140" s="259"/>
      <c r="I140" s="124"/>
      <c r="J140" s="125">
        <f>H140*I140</f>
        <v>0</v>
      </c>
      <c r="K140" s="123"/>
      <c r="L140" s="124"/>
      <c r="M140" s="125">
        <f>K140*L140</f>
        <v>0</v>
      </c>
      <c r="N140" s="123"/>
      <c r="O140" s="124"/>
      <c r="P140" s="125">
        <f>N140*O140</f>
        <v>0</v>
      </c>
      <c r="Q140" s="123"/>
      <c r="R140" s="124"/>
      <c r="S140" s="125">
        <f>Q140*R140</f>
        <v>0</v>
      </c>
      <c r="T140" s="123"/>
      <c r="U140" s="124"/>
      <c r="V140" s="228">
        <f>T140*U140</f>
        <v>0</v>
      </c>
      <c r="W140" s="233">
        <f>G140+M140+S140</f>
        <v>0</v>
      </c>
      <c r="X140" s="127">
        <f>J140+P140+V140</f>
        <v>0</v>
      </c>
      <c r="Y140" s="127">
        <f t="shared" si="42"/>
        <v>0</v>
      </c>
      <c r="Z140" s="128" t="e">
        <f t="shared" si="43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>
      <c r="A141" s="132" t="s">
        <v>77</v>
      </c>
      <c r="B141" s="268">
        <v>43931</v>
      </c>
      <c r="C141" s="162" t="s">
        <v>269</v>
      </c>
      <c r="D141" s="260" t="s">
        <v>80</v>
      </c>
      <c r="E141" s="261"/>
      <c r="F141" s="136"/>
      <c r="G141" s="125">
        <f>E141*F141</f>
        <v>0</v>
      </c>
      <c r="H141" s="261"/>
      <c r="I141" s="136"/>
      <c r="J141" s="125">
        <f>H141*I141</f>
        <v>0</v>
      </c>
      <c r="K141" s="135"/>
      <c r="L141" s="136"/>
      <c r="M141" s="137">
        <f>K141*L141</f>
        <v>0</v>
      </c>
      <c r="N141" s="135"/>
      <c r="O141" s="136"/>
      <c r="P141" s="137">
        <f>N141*O141</f>
        <v>0</v>
      </c>
      <c r="Q141" s="135"/>
      <c r="R141" s="136"/>
      <c r="S141" s="137">
        <f>Q141*R141</f>
        <v>0</v>
      </c>
      <c r="T141" s="135"/>
      <c r="U141" s="136"/>
      <c r="V141" s="235">
        <f>T141*U141</f>
        <v>0</v>
      </c>
      <c r="W141" s="269">
        <f>G141+M141+S141</f>
        <v>0</v>
      </c>
      <c r="X141" s="127">
        <f>J141+P141+V141</f>
        <v>0</v>
      </c>
      <c r="Y141" s="127">
        <f t="shared" si="42"/>
        <v>0</v>
      </c>
      <c r="Z141" s="128" t="e">
        <f t="shared" si="43"/>
        <v>#DIV/0!</v>
      </c>
      <c r="AA141" s="219"/>
      <c r="AB141" s="131"/>
      <c r="AC141" s="131"/>
      <c r="AD141" s="131"/>
      <c r="AE141" s="131"/>
      <c r="AF141" s="131"/>
      <c r="AG141" s="131"/>
    </row>
    <row r="142" spans="1:33" ht="30" customHeight="1">
      <c r="A142" s="132" t="s">
        <v>77</v>
      </c>
      <c r="B142" s="270">
        <v>43961</v>
      </c>
      <c r="C142" s="234" t="s">
        <v>270</v>
      </c>
      <c r="D142" s="271"/>
      <c r="E142" s="135"/>
      <c r="F142" s="136">
        <v>0.22</v>
      </c>
      <c r="G142" s="137">
        <f>E142*F142</f>
        <v>0</v>
      </c>
      <c r="H142" s="135"/>
      <c r="I142" s="136">
        <v>0.22</v>
      </c>
      <c r="J142" s="137">
        <f>H142*I142</f>
        <v>0</v>
      </c>
      <c r="K142" s="135"/>
      <c r="L142" s="136">
        <v>0.22</v>
      </c>
      <c r="M142" s="137">
        <f>K142*L142</f>
        <v>0</v>
      </c>
      <c r="N142" s="135"/>
      <c r="O142" s="136">
        <v>0.22</v>
      </c>
      <c r="P142" s="137">
        <f>N142*O142</f>
        <v>0</v>
      </c>
      <c r="Q142" s="135"/>
      <c r="R142" s="136">
        <v>0.22</v>
      </c>
      <c r="S142" s="137">
        <f>Q142*R142</f>
        <v>0</v>
      </c>
      <c r="T142" s="135"/>
      <c r="U142" s="136">
        <v>0.22</v>
      </c>
      <c r="V142" s="235">
        <f>T142*U142</f>
        <v>0</v>
      </c>
      <c r="W142" s="236">
        <f>G142+M142+S142</f>
        <v>0</v>
      </c>
      <c r="X142" s="237">
        <f>J142+P142+V142</f>
        <v>0</v>
      </c>
      <c r="Y142" s="237">
        <f t="shared" si="42"/>
        <v>0</v>
      </c>
      <c r="Z142" s="238" t="e">
        <f t="shared" si="43"/>
        <v>#DIV/0!</v>
      </c>
      <c r="AA142" s="272"/>
      <c r="AB142" s="7"/>
      <c r="AC142" s="7"/>
      <c r="AD142" s="7"/>
      <c r="AE142" s="7"/>
      <c r="AF142" s="7"/>
      <c r="AG142" s="7"/>
    </row>
    <row r="143" spans="1:33" ht="30" customHeight="1">
      <c r="A143" s="165" t="s">
        <v>271</v>
      </c>
      <c r="B143" s="166"/>
      <c r="C143" s="167"/>
      <c r="D143" s="168"/>
      <c r="E143" s="172">
        <f>SUM(E138:E141)</f>
        <v>1</v>
      </c>
      <c r="F143" s="188"/>
      <c r="G143" s="171">
        <f>SUM(G138:G142)</f>
        <v>45000</v>
      </c>
      <c r="H143" s="172">
        <f>SUM(H138:H141)</f>
        <v>1</v>
      </c>
      <c r="I143" s="188"/>
      <c r="J143" s="171">
        <f>SUM(J138:J142)</f>
        <v>45000</v>
      </c>
      <c r="K143" s="189">
        <f>SUM(K138:K141)</f>
        <v>0</v>
      </c>
      <c r="L143" s="188"/>
      <c r="M143" s="171">
        <f>SUM(M138:M142)</f>
        <v>0</v>
      </c>
      <c r="N143" s="189">
        <f>SUM(N138:N141)</f>
        <v>0</v>
      </c>
      <c r="O143" s="188"/>
      <c r="P143" s="171">
        <f>SUM(P138:P142)</f>
        <v>0</v>
      </c>
      <c r="Q143" s="189">
        <f>SUM(Q138:Q141)</f>
        <v>0</v>
      </c>
      <c r="R143" s="188"/>
      <c r="S143" s="171">
        <f>SUM(S138:S142)</f>
        <v>0</v>
      </c>
      <c r="T143" s="189">
        <f>SUM(T138:T141)</f>
        <v>0</v>
      </c>
      <c r="U143" s="188"/>
      <c r="V143" s="173">
        <f>SUM(V138:V142)</f>
        <v>0</v>
      </c>
      <c r="W143" s="223">
        <f>SUM(W138:W142)</f>
        <v>45000</v>
      </c>
      <c r="X143" s="224">
        <f>SUM(X138:X142)</f>
        <v>45000</v>
      </c>
      <c r="Y143" s="224">
        <f t="shared" si="42"/>
        <v>0</v>
      </c>
      <c r="Z143" s="224">
        <f t="shared" si="43"/>
        <v>0</v>
      </c>
      <c r="AA143" s="225"/>
      <c r="AB143" s="7"/>
      <c r="AC143" s="7"/>
      <c r="AD143" s="7"/>
      <c r="AE143" s="7"/>
      <c r="AF143" s="7"/>
      <c r="AG143" s="7"/>
    </row>
    <row r="144" spans="1:33" ht="30" customHeight="1">
      <c r="A144" s="177" t="s">
        <v>72</v>
      </c>
      <c r="B144" s="207">
        <v>11</v>
      </c>
      <c r="C144" s="179" t="s">
        <v>272</v>
      </c>
      <c r="D144" s="180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6"/>
      <c r="X144" s="226"/>
      <c r="Y144" s="181"/>
      <c r="Z144" s="226"/>
      <c r="AA144" s="227"/>
      <c r="AB144" s="7"/>
      <c r="AC144" s="7"/>
      <c r="AD144" s="7"/>
      <c r="AE144" s="7"/>
      <c r="AF144" s="7"/>
      <c r="AG144" s="7"/>
    </row>
    <row r="145" spans="1:33" ht="30" customHeight="1">
      <c r="A145" s="273" t="s">
        <v>77</v>
      </c>
      <c r="B145" s="257">
        <v>43841</v>
      </c>
      <c r="C145" s="263" t="s">
        <v>273</v>
      </c>
      <c r="D145" s="157" t="s">
        <v>112</v>
      </c>
      <c r="E145" s="158"/>
      <c r="F145" s="159"/>
      <c r="G145" s="160">
        <f>E145*F145</f>
        <v>0</v>
      </c>
      <c r="H145" s="158"/>
      <c r="I145" s="159"/>
      <c r="J145" s="160">
        <f>H145*I145</f>
        <v>0</v>
      </c>
      <c r="K145" s="158"/>
      <c r="L145" s="159"/>
      <c r="M145" s="160">
        <f>K145*L145</f>
        <v>0</v>
      </c>
      <c r="N145" s="158"/>
      <c r="O145" s="159"/>
      <c r="P145" s="160">
        <f>N145*O145</f>
        <v>0</v>
      </c>
      <c r="Q145" s="158"/>
      <c r="R145" s="159"/>
      <c r="S145" s="160">
        <f>Q145*R145</f>
        <v>0</v>
      </c>
      <c r="T145" s="158"/>
      <c r="U145" s="159"/>
      <c r="V145" s="265">
        <f>T145*U145</f>
        <v>0</v>
      </c>
      <c r="W145" s="266">
        <f>G145+M145+S145</f>
        <v>0</v>
      </c>
      <c r="X145" s="230">
        <f>J145+P145+V145</f>
        <v>0</v>
      </c>
      <c r="Y145" s="230">
        <f>W145-X145</f>
        <v>0</v>
      </c>
      <c r="Z145" s="231" t="e">
        <f>Y145/W145</f>
        <v>#DIV/0!</v>
      </c>
      <c r="AA145" s="267"/>
      <c r="AB145" s="131"/>
      <c r="AC145" s="131"/>
      <c r="AD145" s="131"/>
      <c r="AE145" s="131"/>
      <c r="AF145" s="131"/>
      <c r="AG145" s="131"/>
    </row>
    <row r="146" spans="1:33" ht="30" customHeight="1">
      <c r="A146" s="274" t="s">
        <v>77</v>
      </c>
      <c r="B146" s="257">
        <v>43872</v>
      </c>
      <c r="C146" s="162" t="s">
        <v>273</v>
      </c>
      <c r="D146" s="134" t="s">
        <v>112</v>
      </c>
      <c r="E146" s="135"/>
      <c r="F146" s="136"/>
      <c r="G146" s="125">
        <f>E146*F146</f>
        <v>0</v>
      </c>
      <c r="H146" s="135"/>
      <c r="I146" s="136"/>
      <c r="J146" s="125">
        <f>H146*I146</f>
        <v>0</v>
      </c>
      <c r="K146" s="135"/>
      <c r="L146" s="136"/>
      <c r="M146" s="137">
        <f>K146*L146</f>
        <v>0</v>
      </c>
      <c r="N146" s="135"/>
      <c r="O146" s="136"/>
      <c r="P146" s="137">
        <f>N146*O146</f>
        <v>0</v>
      </c>
      <c r="Q146" s="135"/>
      <c r="R146" s="136"/>
      <c r="S146" s="137">
        <f>Q146*R146</f>
        <v>0</v>
      </c>
      <c r="T146" s="135"/>
      <c r="U146" s="136"/>
      <c r="V146" s="235">
        <f>T146*U146</f>
        <v>0</v>
      </c>
      <c r="W146" s="275">
        <f>G146+M146+S146</f>
        <v>0</v>
      </c>
      <c r="X146" s="237">
        <f>J146+P146+V146</f>
        <v>0</v>
      </c>
      <c r="Y146" s="237">
        <f>W146-X146</f>
        <v>0</v>
      </c>
      <c r="Z146" s="238" t="e">
        <f>Y146/W146</f>
        <v>#DIV/0!</v>
      </c>
      <c r="AA146" s="272"/>
      <c r="AB146" s="130"/>
      <c r="AC146" s="131"/>
      <c r="AD146" s="131"/>
      <c r="AE146" s="131"/>
      <c r="AF146" s="131"/>
      <c r="AG146" s="131"/>
    </row>
    <row r="147" spans="1:33" ht="30" customHeight="1">
      <c r="A147" s="461" t="s">
        <v>274</v>
      </c>
      <c r="B147" s="462"/>
      <c r="C147" s="462"/>
      <c r="D147" s="463"/>
      <c r="E147" s="172">
        <f>SUM(E145:E146)</f>
        <v>0</v>
      </c>
      <c r="F147" s="188"/>
      <c r="G147" s="171">
        <f>SUM(G145:G146)</f>
        <v>0</v>
      </c>
      <c r="H147" s="172">
        <f>SUM(H145:H146)</f>
        <v>0</v>
      </c>
      <c r="I147" s="188"/>
      <c r="J147" s="171">
        <f>SUM(J145:J146)</f>
        <v>0</v>
      </c>
      <c r="K147" s="189">
        <f>SUM(K145:K146)</f>
        <v>0</v>
      </c>
      <c r="L147" s="188"/>
      <c r="M147" s="171">
        <f>SUM(M145:M146)</f>
        <v>0</v>
      </c>
      <c r="N147" s="189">
        <f>SUM(N145:N146)</f>
        <v>0</v>
      </c>
      <c r="O147" s="188"/>
      <c r="P147" s="171">
        <f>SUM(P145:P146)</f>
        <v>0</v>
      </c>
      <c r="Q147" s="189">
        <f>SUM(Q145:Q146)</f>
        <v>0</v>
      </c>
      <c r="R147" s="188"/>
      <c r="S147" s="171">
        <f>SUM(S145:S146)</f>
        <v>0</v>
      </c>
      <c r="T147" s="189">
        <f>SUM(T145:T146)</f>
        <v>0</v>
      </c>
      <c r="U147" s="188"/>
      <c r="V147" s="173">
        <f>SUM(V145:V146)</f>
        <v>0</v>
      </c>
      <c r="W147" s="223">
        <f>SUM(W145:W146)</f>
        <v>0</v>
      </c>
      <c r="X147" s="224">
        <f>SUM(X145:X146)</f>
        <v>0</v>
      </c>
      <c r="Y147" s="224">
        <f>W147-X147</f>
        <v>0</v>
      </c>
      <c r="Z147" s="224" t="e">
        <f>Y147/W147</f>
        <v>#DIV/0!</v>
      </c>
      <c r="AA147" s="225"/>
      <c r="AB147" s="7"/>
      <c r="AC147" s="7"/>
      <c r="AD147" s="7"/>
      <c r="AE147" s="7"/>
      <c r="AF147" s="7"/>
      <c r="AG147" s="7"/>
    </row>
    <row r="148" spans="1:33" ht="30" customHeight="1">
      <c r="A148" s="206" t="s">
        <v>72</v>
      </c>
      <c r="B148" s="207">
        <v>12</v>
      </c>
      <c r="C148" s="208" t="s">
        <v>275</v>
      </c>
      <c r="D148" s="276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6"/>
      <c r="X148" s="226"/>
      <c r="Y148" s="181"/>
      <c r="Z148" s="226"/>
      <c r="AA148" s="227"/>
      <c r="AB148" s="7"/>
      <c r="AC148" s="7"/>
      <c r="AD148" s="7"/>
      <c r="AE148" s="7"/>
      <c r="AF148" s="7"/>
      <c r="AG148" s="7"/>
    </row>
    <row r="149" spans="1:33" ht="30" customHeight="1">
      <c r="A149" s="155" t="s">
        <v>77</v>
      </c>
      <c r="B149" s="277">
        <v>43842</v>
      </c>
      <c r="C149" s="278" t="s">
        <v>276</v>
      </c>
      <c r="D149" s="252" t="s">
        <v>277</v>
      </c>
      <c r="E149" s="264"/>
      <c r="F149" s="159"/>
      <c r="G149" s="160">
        <f>E149*F149</f>
        <v>0</v>
      </c>
      <c r="H149" s="264"/>
      <c r="I149" s="159"/>
      <c r="J149" s="160">
        <f>H149*I149</f>
        <v>0</v>
      </c>
      <c r="K149" s="158"/>
      <c r="L149" s="159"/>
      <c r="M149" s="160">
        <f>K149*L149</f>
        <v>0</v>
      </c>
      <c r="N149" s="158"/>
      <c r="O149" s="159"/>
      <c r="P149" s="160">
        <f>N149*O149</f>
        <v>0</v>
      </c>
      <c r="Q149" s="158"/>
      <c r="R149" s="159"/>
      <c r="S149" s="160">
        <f>Q149*R149</f>
        <v>0</v>
      </c>
      <c r="T149" s="158"/>
      <c r="U149" s="159"/>
      <c r="V149" s="265">
        <f>T149*U149</f>
        <v>0</v>
      </c>
      <c r="W149" s="266">
        <f>G149+M149+S149</f>
        <v>0</v>
      </c>
      <c r="X149" s="230">
        <f>J149+P149+V149</f>
        <v>0</v>
      </c>
      <c r="Y149" s="230">
        <f>W149-X149</f>
        <v>0</v>
      </c>
      <c r="Z149" s="231" t="e">
        <f>Y149/W149</f>
        <v>#DIV/0!</v>
      </c>
      <c r="AA149" s="279"/>
      <c r="AB149" s="130"/>
      <c r="AC149" s="131"/>
      <c r="AD149" s="131"/>
      <c r="AE149" s="131"/>
      <c r="AF149" s="131"/>
      <c r="AG149" s="131"/>
    </row>
    <row r="150" spans="1:33" ht="30" customHeight="1">
      <c r="A150" s="119" t="s">
        <v>77</v>
      </c>
      <c r="B150" s="257">
        <v>43873</v>
      </c>
      <c r="C150" s="186" t="s">
        <v>278</v>
      </c>
      <c r="D150" s="258" t="s">
        <v>248</v>
      </c>
      <c r="E150" s="259"/>
      <c r="F150" s="124"/>
      <c r="G150" s="125">
        <f>E150*F150</f>
        <v>0</v>
      </c>
      <c r="H150" s="259"/>
      <c r="I150" s="124"/>
      <c r="J150" s="125">
        <f>H150*I150</f>
        <v>0</v>
      </c>
      <c r="K150" s="123"/>
      <c r="L150" s="124"/>
      <c r="M150" s="125">
        <f>K150*L150</f>
        <v>0</v>
      </c>
      <c r="N150" s="123"/>
      <c r="O150" s="124"/>
      <c r="P150" s="125">
        <f>N150*O150</f>
        <v>0</v>
      </c>
      <c r="Q150" s="123"/>
      <c r="R150" s="124"/>
      <c r="S150" s="125">
        <f>Q150*R150</f>
        <v>0</v>
      </c>
      <c r="T150" s="123"/>
      <c r="U150" s="124"/>
      <c r="V150" s="228">
        <f>T150*U150</f>
        <v>0</v>
      </c>
      <c r="W150" s="280">
        <f>G150+M150+S150</f>
        <v>0</v>
      </c>
      <c r="X150" s="127">
        <f>J150+P150+V150</f>
        <v>0</v>
      </c>
      <c r="Y150" s="127">
        <f>W150-X150</f>
        <v>0</v>
      </c>
      <c r="Z150" s="128" t="e">
        <f>Y150/W150</f>
        <v>#DIV/0!</v>
      </c>
      <c r="AA150" s="281"/>
      <c r="AB150" s="131"/>
      <c r="AC150" s="131"/>
      <c r="AD150" s="131"/>
      <c r="AE150" s="131"/>
      <c r="AF150" s="131"/>
      <c r="AG150" s="131"/>
    </row>
    <row r="151" spans="1:33" ht="30" customHeight="1">
      <c r="A151" s="132" t="s">
        <v>77</v>
      </c>
      <c r="B151" s="268">
        <v>43902</v>
      </c>
      <c r="C151" s="162" t="s">
        <v>279</v>
      </c>
      <c r="D151" s="260" t="s">
        <v>248</v>
      </c>
      <c r="E151" s="261"/>
      <c r="F151" s="136"/>
      <c r="G151" s="137">
        <f>E151*F151</f>
        <v>0</v>
      </c>
      <c r="H151" s="261"/>
      <c r="I151" s="136"/>
      <c r="J151" s="137">
        <f>H151*I151</f>
        <v>0</v>
      </c>
      <c r="K151" s="135"/>
      <c r="L151" s="136"/>
      <c r="M151" s="137">
        <f>K151*L151</f>
        <v>0</v>
      </c>
      <c r="N151" s="135"/>
      <c r="O151" s="136"/>
      <c r="P151" s="137">
        <f>N151*O151</f>
        <v>0</v>
      </c>
      <c r="Q151" s="135"/>
      <c r="R151" s="136"/>
      <c r="S151" s="137">
        <f>Q151*R151</f>
        <v>0</v>
      </c>
      <c r="T151" s="135"/>
      <c r="U151" s="136"/>
      <c r="V151" s="235">
        <f>T151*U151</f>
        <v>0</v>
      </c>
      <c r="W151" s="269">
        <f>G151+M151+S151</f>
        <v>0</v>
      </c>
      <c r="X151" s="127">
        <f>J151+P151+V151</f>
        <v>0</v>
      </c>
      <c r="Y151" s="127">
        <f>W151-X151</f>
        <v>0</v>
      </c>
      <c r="Z151" s="128" t="e">
        <f>Y151/W151</f>
        <v>#DIV/0!</v>
      </c>
      <c r="AA151" s="282"/>
      <c r="AB151" s="131"/>
      <c r="AC151" s="131"/>
      <c r="AD151" s="131"/>
      <c r="AE151" s="131"/>
      <c r="AF151" s="131"/>
      <c r="AG151" s="131"/>
    </row>
    <row r="152" spans="1:33" ht="30" customHeight="1">
      <c r="A152" s="132" t="s">
        <v>77</v>
      </c>
      <c r="B152" s="268">
        <v>43933</v>
      </c>
      <c r="C152" s="234" t="s">
        <v>280</v>
      </c>
      <c r="D152" s="271"/>
      <c r="E152" s="261"/>
      <c r="F152" s="136">
        <v>0.22</v>
      </c>
      <c r="G152" s="137">
        <f>E152*F152</f>
        <v>0</v>
      </c>
      <c r="H152" s="261"/>
      <c r="I152" s="136">
        <v>0.22</v>
      </c>
      <c r="J152" s="137">
        <f>H152*I152</f>
        <v>0</v>
      </c>
      <c r="K152" s="135"/>
      <c r="L152" s="136">
        <v>0.22</v>
      </c>
      <c r="M152" s="137">
        <f>K152*L152</f>
        <v>0</v>
      </c>
      <c r="N152" s="135"/>
      <c r="O152" s="136">
        <v>0.22</v>
      </c>
      <c r="P152" s="137">
        <f>N152*O152</f>
        <v>0</v>
      </c>
      <c r="Q152" s="135"/>
      <c r="R152" s="136">
        <v>0.22</v>
      </c>
      <c r="S152" s="137">
        <f>Q152*R152</f>
        <v>0</v>
      </c>
      <c r="T152" s="135"/>
      <c r="U152" s="136">
        <v>0.22</v>
      </c>
      <c r="V152" s="235">
        <f>T152*U152</f>
        <v>0</v>
      </c>
      <c r="W152" s="236">
        <f>G152+M152+S152</f>
        <v>0</v>
      </c>
      <c r="X152" s="237">
        <f>J152+P152+V152</f>
        <v>0</v>
      </c>
      <c r="Y152" s="237">
        <f>W152-X152</f>
        <v>0</v>
      </c>
      <c r="Z152" s="238" t="e">
        <f>Y152/W152</f>
        <v>#DIV/0!</v>
      </c>
      <c r="AA152" s="151"/>
      <c r="AB152" s="7"/>
      <c r="AC152" s="7"/>
      <c r="AD152" s="7"/>
      <c r="AE152" s="7"/>
      <c r="AF152" s="7"/>
      <c r="AG152" s="7"/>
    </row>
    <row r="153" spans="1:33" ht="30" customHeight="1">
      <c r="A153" s="165" t="s">
        <v>281</v>
      </c>
      <c r="B153" s="166"/>
      <c r="C153" s="167"/>
      <c r="D153" s="283"/>
      <c r="E153" s="172">
        <f>SUM(E149:E151)</f>
        <v>0</v>
      </c>
      <c r="F153" s="188"/>
      <c r="G153" s="171">
        <f>SUM(G149:G152)</f>
        <v>0</v>
      </c>
      <c r="H153" s="172">
        <f>SUM(H149:H151)</f>
        <v>0</v>
      </c>
      <c r="I153" s="188"/>
      <c r="J153" s="171">
        <f>SUM(J149:J152)</f>
        <v>0</v>
      </c>
      <c r="K153" s="189">
        <f>SUM(K149:K151)</f>
        <v>0</v>
      </c>
      <c r="L153" s="188"/>
      <c r="M153" s="171">
        <f>SUM(M149:M152)</f>
        <v>0</v>
      </c>
      <c r="N153" s="189">
        <f>SUM(N149:N151)</f>
        <v>0</v>
      </c>
      <c r="O153" s="188"/>
      <c r="P153" s="171">
        <f>SUM(P149:P152)</f>
        <v>0</v>
      </c>
      <c r="Q153" s="189">
        <f>SUM(Q149:Q151)</f>
        <v>0</v>
      </c>
      <c r="R153" s="188"/>
      <c r="S153" s="171">
        <f>SUM(S149:S152)</f>
        <v>0</v>
      </c>
      <c r="T153" s="189">
        <f>SUM(T149:T151)</f>
        <v>0</v>
      </c>
      <c r="U153" s="188"/>
      <c r="V153" s="173">
        <f>SUM(V149:V152)</f>
        <v>0</v>
      </c>
      <c r="W153" s="223">
        <f>SUM(W149:W152)</f>
        <v>0</v>
      </c>
      <c r="X153" s="224">
        <f>SUM(X149:X152)</f>
        <v>0</v>
      </c>
      <c r="Y153" s="224">
        <f>W153-X153</f>
        <v>0</v>
      </c>
      <c r="Z153" s="224" t="e">
        <f>Y153/W153</f>
        <v>#DIV/0!</v>
      </c>
      <c r="AA153" s="225"/>
      <c r="AB153" s="7"/>
      <c r="AC153" s="7"/>
      <c r="AD153" s="7"/>
      <c r="AE153" s="7"/>
      <c r="AF153" s="7"/>
      <c r="AG153" s="7"/>
    </row>
    <row r="154" spans="1:33" ht="30" customHeight="1">
      <c r="A154" s="206" t="s">
        <v>72</v>
      </c>
      <c r="B154" s="284">
        <v>13</v>
      </c>
      <c r="C154" s="208" t="s">
        <v>282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6"/>
      <c r="X154" s="226"/>
      <c r="Y154" s="181"/>
      <c r="Z154" s="226"/>
      <c r="AA154" s="227"/>
      <c r="AB154" s="6"/>
      <c r="AC154" s="7"/>
      <c r="AD154" s="7"/>
      <c r="AE154" s="7"/>
      <c r="AF154" s="7"/>
      <c r="AG154" s="7"/>
    </row>
    <row r="155" spans="1:33" ht="30" customHeight="1">
      <c r="A155" s="108" t="s">
        <v>74</v>
      </c>
      <c r="B155" s="154" t="s">
        <v>283</v>
      </c>
      <c r="C155" s="285" t="s">
        <v>284</v>
      </c>
      <c r="D155" s="141"/>
      <c r="E155" s="142">
        <f>SUM(E156:E158)</f>
        <v>5</v>
      </c>
      <c r="F155" s="143"/>
      <c r="G155" s="144">
        <f>SUM(G156:G159)</f>
        <v>15000</v>
      </c>
      <c r="H155" s="142">
        <f>SUM(H156:H158)</f>
        <v>5</v>
      </c>
      <c r="I155" s="143"/>
      <c r="J155" s="144">
        <f>SUM(J156:J159)</f>
        <v>15000</v>
      </c>
      <c r="K155" s="142">
        <f>SUM(K156:K158)</f>
        <v>1</v>
      </c>
      <c r="L155" s="143"/>
      <c r="M155" s="144">
        <f>SUM(M156:M159)</f>
        <v>30000</v>
      </c>
      <c r="N155" s="142">
        <f>SUM(N156:N158)</f>
        <v>1</v>
      </c>
      <c r="O155" s="143"/>
      <c r="P155" s="144">
        <f>SUM(P156:P159)</f>
        <v>30000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86">
        <f>SUM(V156:V159)</f>
        <v>0</v>
      </c>
      <c r="W155" s="287">
        <f>SUM(W156:W159)</f>
        <v>45000</v>
      </c>
      <c r="X155" s="144">
        <f>SUM(X156:X159)</f>
        <v>45000</v>
      </c>
      <c r="Y155" s="144">
        <f t="shared" ref="Y155:Y181" si="44">W155-X155</f>
        <v>0</v>
      </c>
      <c r="Z155" s="144">
        <f t="shared" ref="Z155:Z182" si="45">Y155/W155</f>
        <v>0</v>
      </c>
      <c r="AA155" s="145"/>
      <c r="AB155" s="118"/>
      <c r="AC155" s="118"/>
      <c r="AD155" s="118"/>
      <c r="AE155" s="118"/>
      <c r="AF155" s="118"/>
      <c r="AG155" s="118"/>
    </row>
    <row r="156" spans="1:33" ht="30" customHeight="1">
      <c r="A156" s="119" t="s">
        <v>77</v>
      </c>
      <c r="B156" s="120" t="s">
        <v>285</v>
      </c>
      <c r="C156" s="288" t="s">
        <v>286</v>
      </c>
      <c r="D156" s="122" t="s">
        <v>143</v>
      </c>
      <c r="E156" s="123"/>
      <c r="F156" s="124"/>
      <c r="G156" s="125">
        <f>E156*F156</f>
        <v>0</v>
      </c>
      <c r="H156" s="123"/>
      <c r="I156" s="124"/>
      <c r="J156" s="125">
        <f>H156*I156</f>
        <v>0</v>
      </c>
      <c r="K156" s="123"/>
      <c r="L156" s="124"/>
      <c r="M156" s="125">
        <f>K156*L156</f>
        <v>0</v>
      </c>
      <c r="N156" s="123"/>
      <c r="O156" s="124"/>
      <c r="P156" s="125">
        <f>N156*O156</f>
        <v>0</v>
      </c>
      <c r="Q156" s="123"/>
      <c r="R156" s="124"/>
      <c r="S156" s="125">
        <f>Q156*R156</f>
        <v>0</v>
      </c>
      <c r="T156" s="123"/>
      <c r="U156" s="124"/>
      <c r="V156" s="228">
        <f>T156*U156</f>
        <v>0</v>
      </c>
      <c r="W156" s="233">
        <f>G156+M156+S156</f>
        <v>0</v>
      </c>
      <c r="X156" s="127">
        <f>J156+P156+V156</f>
        <v>0</v>
      </c>
      <c r="Y156" s="127">
        <f t="shared" si="44"/>
        <v>0</v>
      </c>
      <c r="Z156" s="128" t="e">
        <f t="shared" si="45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>
      <c r="A157" s="119" t="s">
        <v>77</v>
      </c>
      <c r="B157" s="120" t="s">
        <v>287</v>
      </c>
      <c r="C157" s="289" t="s">
        <v>288</v>
      </c>
      <c r="D157" s="122" t="s">
        <v>80</v>
      </c>
      <c r="E157" s="123">
        <v>5</v>
      </c>
      <c r="F157" s="124">
        <v>3000</v>
      </c>
      <c r="G157" s="125">
        <f>E157*F157</f>
        <v>15000</v>
      </c>
      <c r="H157" s="123">
        <v>5</v>
      </c>
      <c r="I157" s="124">
        <v>3000</v>
      </c>
      <c r="J157" s="125">
        <f>H157*I157</f>
        <v>15000</v>
      </c>
      <c r="K157" s="123"/>
      <c r="L157" s="124"/>
      <c r="M157" s="125">
        <f>K157*L157</f>
        <v>0</v>
      </c>
      <c r="N157" s="123"/>
      <c r="O157" s="124"/>
      <c r="P157" s="125">
        <f>N157*O157</f>
        <v>0</v>
      </c>
      <c r="Q157" s="123"/>
      <c r="R157" s="124"/>
      <c r="S157" s="125">
        <f>Q157*R157</f>
        <v>0</v>
      </c>
      <c r="T157" s="123"/>
      <c r="U157" s="124"/>
      <c r="V157" s="228">
        <f>T157*U157</f>
        <v>0</v>
      </c>
      <c r="W157" s="233">
        <f>G157+M157+S157</f>
        <v>15000</v>
      </c>
      <c r="X157" s="127">
        <f>J157+P157+V157</f>
        <v>15000</v>
      </c>
      <c r="Y157" s="127">
        <f t="shared" si="44"/>
        <v>0</v>
      </c>
      <c r="Z157" s="128">
        <f t="shared" si="45"/>
        <v>0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>
      <c r="A158" s="119" t="s">
        <v>77</v>
      </c>
      <c r="B158" s="120" t="s">
        <v>289</v>
      </c>
      <c r="C158" s="289" t="s">
        <v>290</v>
      </c>
      <c r="D158" s="122" t="s">
        <v>143</v>
      </c>
      <c r="E158" s="123"/>
      <c r="F158" s="124"/>
      <c r="G158" s="125">
        <f>E158*F158</f>
        <v>0</v>
      </c>
      <c r="H158" s="123"/>
      <c r="I158" s="124"/>
      <c r="J158" s="125">
        <f>H158*I158</f>
        <v>0</v>
      </c>
      <c r="K158" s="123">
        <v>1</v>
      </c>
      <c r="L158" s="124">
        <v>30000</v>
      </c>
      <c r="M158" s="125">
        <f>K158*L158</f>
        <v>30000</v>
      </c>
      <c r="N158" s="123">
        <v>1</v>
      </c>
      <c r="O158" s="124">
        <v>30000</v>
      </c>
      <c r="P158" s="125">
        <f>N158*O158</f>
        <v>30000</v>
      </c>
      <c r="Q158" s="123"/>
      <c r="R158" s="124"/>
      <c r="S158" s="125">
        <f>Q158*R158</f>
        <v>0</v>
      </c>
      <c r="T158" s="123"/>
      <c r="U158" s="124"/>
      <c r="V158" s="228">
        <f>T158*U158</f>
        <v>0</v>
      </c>
      <c r="W158" s="233">
        <f>G158+M158+S158</f>
        <v>30000</v>
      </c>
      <c r="X158" s="127">
        <f>J158+P158+V158</f>
        <v>30000</v>
      </c>
      <c r="Y158" s="127">
        <f t="shared" si="44"/>
        <v>0</v>
      </c>
      <c r="Z158" s="128">
        <f t="shared" si="45"/>
        <v>0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>
      <c r="A159" s="146" t="s">
        <v>77</v>
      </c>
      <c r="B159" s="153" t="s">
        <v>291</v>
      </c>
      <c r="C159" s="289" t="s">
        <v>292</v>
      </c>
      <c r="D159" s="147"/>
      <c r="E159" s="148"/>
      <c r="F159" s="149">
        <v>0.22</v>
      </c>
      <c r="G159" s="150">
        <f>E159*F159</f>
        <v>0</v>
      </c>
      <c r="H159" s="148"/>
      <c r="I159" s="149">
        <v>0.22</v>
      </c>
      <c r="J159" s="150">
        <f>H159*I159</f>
        <v>0</v>
      </c>
      <c r="K159" s="148"/>
      <c r="L159" s="149">
        <v>0.22</v>
      </c>
      <c r="M159" s="150">
        <f>K159*L159</f>
        <v>0</v>
      </c>
      <c r="N159" s="148"/>
      <c r="O159" s="149">
        <v>0.22</v>
      </c>
      <c r="P159" s="150">
        <f>N159*O159</f>
        <v>0</v>
      </c>
      <c r="Q159" s="148"/>
      <c r="R159" s="149">
        <v>0.22</v>
      </c>
      <c r="S159" s="150">
        <f>Q159*R159</f>
        <v>0</v>
      </c>
      <c r="T159" s="148"/>
      <c r="U159" s="149">
        <v>0.22</v>
      </c>
      <c r="V159" s="290">
        <f>T159*U159</f>
        <v>0</v>
      </c>
      <c r="W159" s="236">
        <f>G159+M159+S159</f>
        <v>0</v>
      </c>
      <c r="X159" s="237">
        <f>J159+P159+V159</f>
        <v>0</v>
      </c>
      <c r="Y159" s="237">
        <f t="shared" si="44"/>
        <v>0</v>
      </c>
      <c r="Z159" s="238" t="e">
        <f t="shared" si="45"/>
        <v>#DIV/0!</v>
      </c>
      <c r="AA159" s="151"/>
      <c r="AB159" s="131"/>
      <c r="AC159" s="131"/>
      <c r="AD159" s="131"/>
      <c r="AE159" s="131"/>
      <c r="AF159" s="131"/>
      <c r="AG159" s="131"/>
    </row>
    <row r="160" spans="1:33" ht="30" customHeight="1">
      <c r="A160" s="291" t="s">
        <v>74</v>
      </c>
      <c r="B160" s="292" t="s">
        <v>293</v>
      </c>
      <c r="C160" s="221" t="s">
        <v>294</v>
      </c>
      <c r="D160" s="111"/>
      <c r="E160" s="112">
        <f>SUM(E161:E166)</f>
        <v>123</v>
      </c>
      <c r="F160" s="113"/>
      <c r="G160" s="114">
        <f>SUM(G161:G167)</f>
        <v>385100</v>
      </c>
      <c r="H160" s="112">
        <f>SUM(H161:H166)</f>
        <v>123</v>
      </c>
      <c r="I160" s="113"/>
      <c r="J160" s="114">
        <f>SUM(J161:J167)</f>
        <v>385100</v>
      </c>
      <c r="K160" s="112">
        <f>SUM(K161:K166)</f>
        <v>0</v>
      </c>
      <c r="L160" s="113"/>
      <c r="M160" s="114">
        <f>SUM(M161:M167)</f>
        <v>0</v>
      </c>
      <c r="N160" s="112">
        <f>SUM(N161:N166)</f>
        <v>0</v>
      </c>
      <c r="O160" s="113"/>
      <c r="P160" s="114">
        <f>SUM(P161:P167)</f>
        <v>0</v>
      </c>
      <c r="Q160" s="112">
        <f>SUM(Q161:Q166)</f>
        <v>0</v>
      </c>
      <c r="R160" s="113"/>
      <c r="S160" s="114">
        <f>SUM(S161:S167)</f>
        <v>0</v>
      </c>
      <c r="T160" s="112">
        <f>SUM(T161:T166)</f>
        <v>0</v>
      </c>
      <c r="U160" s="113"/>
      <c r="V160" s="114">
        <f>SUM(V161:V167)</f>
        <v>0</v>
      </c>
      <c r="W160" s="114">
        <f>SUM(W161:W167)</f>
        <v>385100</v>
      </c>
      <c r="X160" s="114">
        <f>SUM(X161:X167)</f>
        <v>385100</v>
      </c>
      <c r="Y160" s="114">
        <f t="shared" si="44"/>
        <v>0</v>
      </c>
      <c r="Z160" s="114">
        <f t="shared" si="45"/>
        <v>0</v>
      </c>
      <c r="AA160" s="114"/>
      <c r="AB160" s="118"/>
      <c r="AC160" s="118"/>
      <c r="AD160" s="118"/>
      <c r="AE160" s="118"/>
      <c r="AF160" s="118"/>
      <c r="AG160" s="118"/>
    </row>
    <row r="161" spans="1:33" ht="30" customHeight="1">
      <c r="A161" s="119" t="s">
        <v>77</v>
      </c>
      <c r="B161" s="120" t="s">
        <v>295</v>
      </c>
      <c r="C161" s="186" t="s">
        <v>364</v>
      </c>
      <c r="D161" s="122" t="s">
        <v>143</v>
      </c>
      <c r="E161" s="123">
        <v>8</v>
      </c>
      <c r="F161" s="124">
        <v>5000</v>
      </c>
      <c r="G161" s="125">
        <f t="shared" ref="G161:G167" si="46">E161*F161</f>
        <v>40000</v>
      </c>
      <c r="H161" s="123">
        <v>8</v>
      </c>
      <c r="I161" s="124">
        <v>5000</v>
      </c>
      <c r="J161" s="125">
        <f t="shared" ref="J161:J167" si="47">H161*I161</f>
        <v>40000</v>
      </c>
      <c r="K161" s="123"/>
      <c r="L161" s="124"/>
      <c r="M161" s="125">
        <f>K161*L161</f>
        <v>0</v>
      </c>
      <c r="N161" s="123"/>
      <c r="O161" s="124"/>
      <c r="P161" s="125">
        <f>N161*O161</f>
        <v>0</v>
      </c>
      <c r="Q161" s="123"/>
      <c r="R161" s="124"/>
      <c r="S161" s="125">
        <f>Q161*R161</f>
        <v>0</v>
      </c>
      <c r="T161" s="123"/>
      <c r="U161" s="124"/>
      <c r="V161" s="125">
        <f>T161*U161</f>
        <v>0</v>
      </c>
      <c r="W161" s="126">
        <f t="shared" ref="W161:W167" si="48">G161+M161+S161</f>
        <v>40000</v>
      </c>
      <c r="X161" s="127">
        <f t="shared" ref="X161:X167" si="49">J161+P161+V161</f>
        <v>40000</v>
      </c>
      <c r="Y161" s="127">
        <f t="shared" si="44"/>
        <v>0</v>
      </c>
      <c r="Z161" s="128">
        <f t="shared" si="45"/>
        <v>0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>
      <c r="A162" s="119" t="s">
        <v>77</v>
      </c>
      <c r="B162" s="120" t="s">
        <v>296</v>
      </c>
      <c r="C162" s="186" t="s">
        <v>365</v>
      </c>
      <c r="D162" s="122" t="s">
        <v>143</v>
      </c>
      <c r="E162" s="123">
        <v>8</v>
      </c>
      <c r="F162" s="124">
        <v>4000</v>
      </c>
      <c r="G162" s="125">
        <f t="shared" si="46"/>
        <v>32000</v>
      </c>
      <c r="H162" s="123">
        <v>8</v>
      </c>
      <c r="I162" s="124">
        <v>4000</v>
      </c>
      <c r="J162" s="125">
        <f t="shared" si="47"/>
        <v>32000</v>
      </c>
      <c r="K162" s="123"/>
      <c r="L162" s="124"/>
      <c r="M162" s="125">
        <f>K162*L162</f>
        <v>0</v>
      </c>
      <c r="N162" s="123"/>
      <c r="O162" s="124"/>
      <c r="P162" s="125">
        <f>N162*O162</f>
        <v>0</v>
      </c>
      <c r="Q162" s="123"/>
      <c r="R162" s="124"/>
      <c r="S162" s="125">
        <f>Q162*R162</f>
        <v>0</v>
      </c>
      <c r="T162" s="123"/>
      <c r="U162" s="124"/>
      <c r="V162" s="125">
        <f>T162*U162</f>
        <v>0</v>
      </c>
      <c r="W162" s="126">
        <f t="shared" si="48"/>
        <v>32000</v>
      </c>
      <c r="X162" s="127">
        <f t="shared" si="49"/>
        <v>32000</v>
      </c>
      <c r="Y162" s="127">
        <f t="shared" si="44"/>
        <v>0</v>
      </c>
      <c r="Z162" s="128">
        <f t="shared" si="45"/>
        <v>0</v>
      </c>
      <c r="AA162" s="129"/>
      <c r="AB162" s="131"/>
      <c r="AC162" s="131"/>
      <c r="AD162" s="131"/>
      <c r="AE162" s="131"/>
      <c r="AF162" s="131"/>
      <c r="AG162" s="131"/>
    </row>
    <row r="163" spans="1:33" s="343" customFormat="1" ht="30" customHeight="1">
      <c r="A163" s="132"/>
      <c r="B163" s="133" t="s">
        <v>297</v>
      </c>
      <c r="C163" s="186" t="s">
        <v>366</v>
      </c>
      <c r="D163" s="134" t="s">
        <v>143</v>
      </c>
      <c r="E163" s="135">
        <v>82</v>
      </c>
      <c r="F163" s="136">
        <v>2500</v>
      </c>
      <c r="G163" s="137">
        <f t="shared" si="46"/>
        <v>205000</v>
      </c>
      <c r="H163" s="135">
        <v>82</v>
      </c>
      <c r="I163" s="136">
        <v>2500</v>
      </c>
      <c r="J163" s="137">
        <f t="shared" si="47"/>
        <v>205000</v>
      </c>
      <c r="K163" s="135"/>
      <c r="L163" s="136"/>
      <c r="M163" s="137"/>
      <c r="N163" s="135"/>
      <c r="O163" s="136"/>
      <c r="P163" s="137"/>
      <c r="Q163" s="135"/>
      <c r="R163" s="136"/>
      <c r="S163" s="137"/>
      <c r="T163" s="135"/>
      <c r="U163" s="136"/>
      <c r="V163" s="137"/>
      <c r="W163" s="126">
        <f t="shared" si="48"/>
        <v>205000</v>
      </c>
      <c r="X163" s="127">
        <f t="shared" si="49"/>
        <v>205000</v>
      </c>
      <c r="Y163" s="127">
        <f t="shared" si="44"/>
        <v>0</v>
      </c>
      <c r="Z163" s="128">
        <f t="shared" si="45"/>
        <v>0</v>
      </c>
      <c r="AA163" s="139"/>
      <c r="AB163" s="131"/>
      <c r="AC163" s="131"/>
      <c r="AD163" s="131"/>
      <c r="AE163" s="131"/>
      <c r="AF163" s="131"/>
      <c r="AG163" s="131"/>
    </row>
    <row r="164" spans="1:33" s="343" customFormat="1" ht="30" customHeight="1">
      <c r="A164" s="132"/>
      <c r="B164" s="133" t="s">
        <v>298</v>
      </c>
      <c r="C164" s="162" t="s">
        <v>367</v>
      </c>
      <c r="D164" s="134" t="s">
        <v>143</v>
      </c>
      <c r="E164" s="135">
        <v>12</v>
      </c>
      <c r="F164" s="136">
        <v>5825</v>
      </c>
      <c r="G164" s="137">
        <f t="shared" si="46"/>
        <v>69900</v>
      </c>
      <c r="H164" s="135">
        <v>12</v>
      </c>
      <c r="I164" s="136">
        <v>5825</v>
      </c>
      <c r="J164" s="137">
        <f t="shared" si="47"/>
        <v>69900</v>
      </c>
      <c r="K164" s="135"/>
      <c r="L164" s="136"/>
      <c r="M164" s="137"/>
      <c r="N164" s="135"/>
      <c r="O164" s="136"/>
      <c r="P164" s="137"/>
      <c r="Q164" s="135"/>
      <c r="R164" s="136"/>
      <c r="S164" s="137"/>
      <c r="T164" s="135"/>
      <c r="U164" s="136"/>
      <c r="V164" s="137"/>
      <c r="W164" s="126">
        <f t="shared" si="48"/>
        <v>69900</v>
      </c>
      <c r="X164" s="127">
        <f t="shared" si="49"/>
        <v>69900</v>
      </c>
      <c r="Y164" s="127">
        <f t="shared" si="44"/>
        <v>0</v>
      </c>
      <c r="Z164" s="128">
        <f t="shared" si="45"/>
        <v>0</v>
      </c>
      <c r="AA164" s="139"/>
      <c r="AB164" s="131"/>
      <c r="AC164" s="131"/>
      <c r="AD164" s="131"/>
      <c r="AE164" s="131"/>
      <c r="AF164" s="131"/>
      <c r="AG164" s="131"/>
    </row>
    <row r="165" spans="1:33" s="343" customFormat="1" ht="30" customHeight="1">
      <c r="A165" s="132"/>
      <c r="B165" s="133" t="s">
        <v>370</v>
      </c>
      <c r="C165" s="162" t="s">
        <v>368</v>
      </c>
      <c r="D165" s="134" t="s">
        <v>143</v>
      </c>
      <c r="E165" s="135">
        <v>1</v>
      </c>
      <c r="F165" s="136">
        <v>28000</v>
      </c>
      <c r="G165" s="137">
        <f t="shared" si="46"/>
        <v>28000</v>
      </c>
      <c r="H165" s="135">
        <v>1</v>
      </c>
      <c r="I165" s="136">
        <v>28000</v>
      </c>
      <c r="J165" s="137">
        <f t="shared" si="47"/>
        <v>28000</v>
      </c>
      <c r="K165" s="135"/>
      <c r="L165" s="136"/>
      <c r="M165" s="137"/>
      <c r="N165" s="135"/>
      <c r="O165" s="136"/>
      <c r="P165" s="137"/>
      <c r="Q165" s="135"/>
      <c r="R165" s="136"/>
      <c r="S165" s="137"/>
      <c r="T165" s="135"/>
      <c r="U165" s="136"/>
      <c r="V165" s="137"/>
      <c r="W165" s="126">
        <f t="shared" si="48"/>
        <v>28000</v>
      </c>
      <c r="X165" s="127">
        <f t="shared" si="49"/>
        <v>28000</v>
      </c>
      <c r="Y165" s="127">
        <f t="shared" si="44"/>
        <v>0</v>
      </c>
      <c r="Z165" s="128">
        <f t="shared" si="45"/>
        <v>0</v>
      </c>
      <c r="AA165" s="139"/>
      <c r="AB165" s="131"/>
      <c r="AC165" s="131"/>
      <c r="AD165" s="131"/>
      <c r="AE165" s="131"/>
      <c r="AF165" s="131"/>
      <c r="AG165" s="131"/>
    </row>
    <row r="166" spans="1:33" ht="30" customHeight="1">
      <c r="A166" s="132" t="s">
        <v>77</v>
      </c>
      <c r="B166" s="133" t="s">
        <v>371</v>
      </c>
      <c r="C166" s="375" t="s">
        <v>369</v>
      </c>
      <c r="D166" s="157" t="s">
        <v>277</v>
      </c>
      <c r="E166" s="135">
        <v>12</v>
      </c>
      <c r="F166" s="136">
        <v>850</v>
      </c>
      <c r="G166" s="137">
        <f t="shared" si="46"/>
        <v>10200</v>
      </c>
      <c r="H166" s="135">
        <v>12</v>
      </c>
      <c r="I166" s="136">
        <v>850</v>
      </c>
      <c r="J166" s="137">
        <f t="shared" si="47"/>
        <v>10200</v>
      </c>
      <c r="K166" s="135"/>
      <c r="L166" s="136"/>
      <c r="M166" s="137">
        <f>K166*L166</f>
        <v>0</v>
      </c>
      <c r="N166" s="135"/>
      <c r="O166" s="136"/>
      <c r="P166" s="137">
        <f>N166*O166</f>
        <v>0</v>
      </c>
      <c r="Q166" s="135"/>
      <c r="R166" s="136"/>
      <c r="S166" s="137">
        <f>Q166*R166</f>
        <v>0</v>
      </c>
      <c r="T166" s="135"/>
      <c r="U166" s="136"/>
      <c r="V166" s="137">
        <f>T166*U166</f>
        <v>0</v>
      </c>
      <c r="W166" s="138">
        <f t="shared" si="48"/>
        <v>10200</v>
      </c>
      <c r="X166" s="127">
        <f t="shared" si="49"/>
        <v>10200</v>
      </c>
      <c r="Y166" s="127">
        <f t="shared" si="44"/>
        <v>0</v>
      </c>
      <c r="Z166" s="128">
        <f t="shared" si="45"/>
        <v>0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thickBot="1">
      <c r="A167" s="132" t="s">
        <v>77</v>
      </c>
      <c r="B167" s="133" t="s">
        <v>372</v>
      </c>
      <c r="C167" s="187" t="s">
        <v>373</v>
      </c>
      <c r="D167" s="147"/>
      <c r="E167" s="135"/>
      <c r="F167" s="136">
        <v>0.22</v>
      </c>
      <c r="G167" s="137">
        <f t="shared" si="46"/>
        <v>0</v>
      </c>
      <c r="H167" s="135"/>
      <c r="I167" s="136">
        <v>0.22</v>
      </c>
      <c r="J167" s="137">
        <f t="shared" si="47"/>
        <v>0</v>
      </c>
      <c r="K167" s="135"/>
      <c r="L167" s="136">
        <v>0.22</v>
      </c>
      <c r="M167" s="137">
        <f>K167*L167</f>
        <v>0</v>
      </c>
      <c r="N167" s="135"/>
      <c r="O167" s="136">
        <v>0.22</v>
      </c>
      <c r="P167" s="137">
        <f>N167*O167</f>
        <v>0</v>
      </c>
      <c r="Q167" s="135"/>
      <c r="R167" s="136">
        <v>0.22</v>
      </c>
      <c r="S167" s="137">
        <f>Q167*R167</f>
        <v>0</v>
      </c>
      <c r="T167" s="135"/>
      <c r="U167" s="136">
        <v>0.22</v>
      </c>
      <c r="V167" s="137">
        <f>T167*U167</f>
        <v>0</v>
      </c>
      <c r="W167" s="138">
        <f t="shared" si="48"/>
        <v>0</v>
      </c>
      <c r="X167" s="127">
        <f t="shared" si="49"/>
        <v>0</v>
      </c>
      <c r="Y167" s="127">
        <f t="shared" si="44"/>
        <v>0</v>
      </c>
      <c r="Z167" s="128" t="e">
        <f t="shared" si="45"/>
        <v>#DIV/0!</v>
      </c>
      <c r="AA167" s="151"/>
      <c r="AB167" s="131"/>
      <c r="AC167" s="131"/>
      <c r="AD167" s="131"/>
      <c r="AE167" s="131"/>
      <c r="AF167" s="131"/>
      <c r="AG167" s="131"/>
    </row>
    <row r="168" spans="1:33" ht="30" customHeight="1">
      <c r="A168" s="108" t="s">
        <v>74</v>
      </c>
      <c r="B168" s="154" t="s">
        <v>299</v>
      </c>
      <c r="C168" s="221" t="s">
        <v>300</v>
      </c>
      <c r="D168" s="141"/>
      <c r="E168" s="142">
        <f>SUM(E169:E171)</f>
        <v>0</v>
      </c>
      <c r="F168" s="143"/>
      <c r="G168" s="144">
        <f>SUM(G169:G171)</f>
        <v>0</v>
      </c>
      <c r="H168" s="142">
        <f>SUM(H169:H171)</f>
        <v>0</v>
      </c>
      <c r="I168" s="143"/>
      <c r="J168" s="144">
        <f>SUM(J169:J171)</f>
        <v>0</v>
      </c>
      <c r="K168" s="142">
        <f>SUM(K169:K171)</f>
        <v>0</v>
      </c>
      <c r="L168" s="143"/>
      <c r="M168" s="144">
        <f>SUM(M169:M171)</f>
        <v>0</v>
      </c>
      <c r="N168" s="142">
        <f>SUM(N169:N171)</f>
        <v>0</v>
      </c>
      <c r="O168" s="143"/>
      <c r="P168" s="144">
        <f>SUM(P169:P171)</f>
        <v>0</v>
      </c>
      <c r="Q168" s="142">
        <f>SUM(Q169:Q171)</f>
        <v>0</v>
      </c>
      <c r="R168" s="143"/>
      <c r="S168" s="144">
        <f>SUM(S169:S171)</f>
        <v>0</v>
      </c>
      <c r="T168" s="142">
        <f>SUM(T169:T171)</f>
        <v>0</v>
      </c>
      <c r="U168" s="143"/>
      <c r="V168" s="144">
        <f>SUM(V169:V171)</f>
        <v>0</v>
      </c>
      <c r="W168" s="144">
        <f>SUM(W169:W171)</f>
        <v>0</v>
      </c>
      <c r="X168" s="144">
        <f>SUM(X169:X171)</f>
        <v>0</v>
      </c>
      <c r="Y168" s="144">
        <f t="shared" si="44"/>
        <v>0</v>
      </c>
      <c r="Z168" s="144" t="e">
        <f t="shared" si="45"/>
        <v>#DIV/0!</v>
      </c>
      <c r="AA168" s="293"/>
      <c r="AB168" s="118"/>
      <c r="AC168" s="118"/>
      <c r="AD168" s="118"/>
      <c r="AE168" s="118"/>
      <c r="AF168" s="118"/>
      <c r="AG168" s="118"/>
    </row>
    <row r="169" spans="1:33" ht="30" customHeight="1">
      <c r="A169" s="119" t="s">
        <v>77</v>
      </c>
      <c r="B169" s="120" t="s">
        <v>301</v>
      </c>
      <c r="C169" s="186" t="s">
        <v>302</v>
      </c>
      <c r="D169" s="122"/>
      <c r="E169" s="123"/>
      <c r="F169" s="124"/>
      <c r="G169" s="125">
        <f>E169*F169</f>
        <v>0</v>
      </c>
      <c r="H169" s="123"/>
      <c r="I169" s="124"/>
      <c r="J169" s="125">
        <f>H169*I169</f>
        <v>0</v>
      </c>
      <c r="K169" s="123"/>
      <c r="L169" s="124"/>
      <c r="M169" s="125">
        <f>K169*L169</f>
        <v>0</v>
      </c>
      <c r="N169" s="123"/>
      <c r="O169" s="124"/>
      <c r="P169" s="125">
        <f>N169*O169</f>
        <v>0</v>
      </c>
      <c r="Q169" s="123"/>
      <c r="R169" s="124"/>
      <c r="S169" s="125">
        <f>Q169*R169</f>
        <v>0</v>
      </c>
      <c r="T169" s="123"/>
      <c r="U169" s="124"/>
      <c r="V169" s="125">
        <f>T169*U169</f>
        <v>0</v>
      </c>
      <c r="W169" s="126">
        <f>G169+M169+S169</f>
        <v>0</v>
      </c>
      <c r="X169" s="127">
        <f>J169+P169+V169</f>
        <v>0</v>
      </c>
      <c r="Y169" s="127">
        <f t="shared" si="44"/>
        <v>0</v>
      </c>
      <c r="Z169" s="128" t="e">
        <f t="shared" si="45"/>
        <v>#DIV/0!</v>
      </c>
      <c r="AA169" s="281"/>
      <c r="AB169" s="131"/>
      <c r="AC169" s="131"/>
      <c r="AD169" s="131"/>
      <c r="AE169" s="131"/>
      <c r="AF169" s="131"/>
      <c r="AG169" s="131"/>
    </row>
    <row r="170" spans="1:33" ht="30" customHeight="1">
      <c r="A170" s="119" t="s">
        <v>77</v>
      </c>
      <c r="B170" s="120" t="s">
        <v>303</v>
      </c>
      <c r="C170" s="186" t="s">
        <v>302</v>
      </c>
      <c r="D170" s="122"/>
      <c r="E170" s="123"/>
      <c r="F170" s="124"/>
      <c r="G170" s="125">
        <f>E170*F170</f>
        <v>0</v>
      </c>
      <c r="H170" s="123"/>
      <c r="I170" s="124"/>
      <c r="J170" s="125">
        <f>H170*I170</f>
        <v>0</v>
      </c>
      <c r="K170" s="123"/>
      <c r="L170" s="124"/>
      <c r="M170" s="125">
        <f>K170*L170</f>
        <v>0</v>
      </c>
      <c r="N170" s="123"/>
      <c r="O170" s="124"/>
      <c r="P170" s="125">
        <f>N170*O170</f>
        <v>0</v>
      </c>
      <c r="Q170" s="123"/>
      <c r="R170" s="124"/>
      <c r="S170" s="125">
        <f>Q170*R170</f>
        <v>0</v>
      </c>
      <c r="T170" s="123"/>
      <c r="U170" s="124"/>
      <c r="V170" s="125">
        <f>T170*U170</f>
        <v>0</v>
      </c>
      <c r="W170" s="126">
        <f>G170+M170+S170</f>
        <v>0</v>
      </c>
      <c r="X170" s="127">
        <f>J170+P170+V170</f>
        <v>0</v>
      </c>
      <c r="Y170" s="127">
        <f t="shared" si="44"/>
        <v>0</v>
      </c>
      <c r="Z170" s="128" t="e">
        <f t="shared" si="45"/>
        <v>#DIV/0!</v>
      </c>
      <c r="AA170" s="281"/>
      <c r="AB170" s="131"/>
      <c r="AC170" s="131"/>
      <c r="AD170" s="131"/>
      <c r="AE170" s="131"/>
      <c r="AF170" s="131"/>
      <c r="AG170" s="131"/>
    </row>
    <row r="171" spans="1:33" ht="30" customHeight="1" thickBot="1">
      <c r="A171" s="132" t="s">
        <v>77</v>
      </c>
      <c r="B171" s="133" t="s">
        <v>304</v>
      </c>
      <c r="C171" s="162" t="s">
        <v>302</v>
      </c>
      <c r="D171" s="134"/>
      <c r="E171" s="135"/>
      <c r="F171" s="136"/>
      <c r="G171" s="137">
        <f>E171*F171</f>
        <v>0</v>
      </c>
      <c r="H171" s="135"/>
      <c r="I171" s="136"/>
      <c r="J171" s="137">
        <f>H171*I171</f>
        <v>0</v>
      </c>
      <c r="K171" s="135"/>
      <c r="L171" s="136"/>
      <c r="M171" s="137">
        <f>K171*L171</f>
        <v>0</v>
      </c>
      <c r="N171" s="135"/>
      <c r="O171" s="136"/>
      <c r="P171" s="137">
        <f>N171*O171</f>
        <v>0</v>
      </c>
      <c r="Q171" s="135"/>
      <c r="R171" s="136"/>
      <c r="S171" s="137">
        <f>Q171*R171</f>
        <v>0</v>
      </c>
      <c r="T171" s="135"/>
      <c r="U171" s="136"/>
      <c r="V171" s="137">
        <f>T171*U171</f>
        <v>0</v>
      </c>
      <c r="W171" s="138">
        <f>G171+M171+S171</f>
        <v>0</v>
      </c>
      <c r="X171" s="127">
        <f>J171+P171+V171</f>
        <v>0</v>
      </c>
      <c r="Y171" s="127">
        <f t="shared" si="44"/>
        <v>0</v>
      </c>
      <c r="Z171" s="128" t="e">
        <f t="shared" si="45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>
      <c r="A172" s="108" t="s">
        <v>74</v>
      </c>
      <c r="B172" s="154" t="s">
        <v>305</v>
      </c>
      <c r="C172" s="294" t="s">
        <v>282</v>
      </c>
      <c r="D172" s="141"/>
      <c r="E172" s="142">
        <f>SUM(E173:E179)</f>
        <v>6</v>
      </c>
      <c r="F172" s="143"/>
      <c r="G172" s="144">
        <f>SUM(G173:G180)</f>
        <v>58560</v>
      </c>
      <c r="H172" s="142">
        <f>SUM(H173:H179)</f>
        <v>6</v>
      </c>
      <c r="I172" s="143"/>
      <c r="J172" s="144">
        <f>SUM(J173:J180)</f>
        <v>29280</v>
      </c>
      <c r="K172" s="142">
        <f>SUM(K173:K179)</f>
        <v>0</v>
      </c>
      <c r="L172" s="143"/>
      <c r="M172" s="144">
        <f>SUM(M173:M180)</f>
        <v>0</v>
      </c>
      <c r="N172" s="142">
        <f>SUM(N173:N179)</f>
        <v>0</v>
      </c>
      <c r="O172" s="143"/>
      <c r="P172" s="144">
        <f>SUM(P173:P180)</f>
        <v>0</v>
      </c>
      <c r="Q172" s="142">
        <f>SUM(Q173:Q179)</f>
        <v>0</v>
      </c>
      <c r="R172" s="143"/>
      <c r="S172" s="144">
        <f>SUM(S173:S180)</f>
        <v>0</v>
      </c>
      <c r="T172" s="142">
        <f>SUM(T173:T179)</f>
        <v>0</v>
      </c>
      <c r="U172" s="143"/>
      <c r="V172" s="144">
        <f>SUM(V173:V180)</f>
        <v>0</v>
      </c>
      <c r="W172" s="144">
        <f>SUM(W173:W180)</f>
        <v>58560</v>
      </c>
      <c r="X172" s="144">
        <f>SUM(X173:X180)</f>
        <v>29280</v>
      </c>
      <c r="Y172" s="144">
        <f t="shared" si="44"/>
        <v>29280</v>
      </c>
      <c r="Z172" s="144">
        <f t="shared" si="45"/>
        <v>0.5</v>
      </c>
      <c r="AA172" s="293"/>
      <c r="AB172" s="118"/>
      <c r="AC172" s="118"/>
      <c r="AD172" s="118"/>
      <c r="AE172" s="118"/>
      <c r="AF172" s="118"/>
      <c r="AG172" s="118"/>
    </row>
    <row r="173" spans="1:33" ht="30" customHeight="1">
      <c r="A173" s="119" t="s">
        <v>77</v>
      </c>
      <c r="B173" s="120" t="s">
        <v>306</v>
      </c>
      <c r="C173" s="186" t="s">
        <v>307</v>
      </c>
      <c r="D173" s="122"/>
      <c r="E173" s="123"/>
      <c r="F173" s="124"/>
      <c r="G173" s="125">
        <f t="shared" ref="G173:G180" si="50">E173*F173</f>
        <v>0</v>
      </c>
      <c r="H173" s="123"/>
      <c r="I173" s="124"/>
      <c r="J173" s="125">
        <f t="shared" ref="J173:J180" si="51">H173*I173</f>
        <v>0</v>
      </c>
      <c r="K173" s="123"/>
      <c r="L173" s="124"/>
      <c r="M173" s="125">
        <f t="shared" ref="M173:M180" si="52">K173*L173</f>
        <v>0</v>
      </c>
      <c r="N173" s="123"/>
      <c r="O173" s="124"/>
      <c r="P173" s="125">
        <f t="shared" ref="P173:P180" si="53">N173*O173</f>
        <v>0</v>
      </c>
      <c r="Q173" s="123"/>
      <c r="R173" s="124"/>
      <c r="S173" s="125">
        <f t="shared" ref="S173:S180" si="54">Q173*R173</f>
        <v>0</v>
      </c>
      <c r="T173" s="123"/>
      <c r="U173" s="124"/>
      <c r="V173" s="125">
        <f t="shared" ref="V173:V180" si="55">T173*U173</f>
        <v>0</v>
      </c>
      <c r="W173" s="126">
        <f t="shared" ref="W173:W180" si="56">G173+M173+S173</f>
        <v>0</v>
      </c>
      <c r="X173" s="127">
        <f t="shared" ref="X173:X180" si="57">J173+P173+V173</f>
        <v>0</v>
      </c>
      <c r="Y173" s="127">
        <f t="shared" si="44"/>
        <v>0</v>
      </c>
      <c r="Z173" s="128" t="e">
        <f t="shared" si="45"/>
        <v>#DIV/0!</v>
      </c>
      <c r="AA173" s="281"/>
      <c r="AB173" s="131"/>
      <c r="AC173" s="131"/>
      <c r="AD173" s="131"/>
      <c r="AE173" s="131"/>
      <c r="AF173" s="131"/>
      <c r="AG173" s="131"/>
    </row>
    <row r="174" spans="1:33" ht="30" customHeight="1">
      <c r="A174" s="119" t="s">
        <v>77</v>
      </c>
      <c r="B174" s="120" t="s">
        <v>308</v>
      </c>
      <c r="C174" s="186" t="s">
        <v>309</v>
      </c>
      <c r="D174" s="122"/>
      <c r="E174" s="123"/>
      <c r="F174" s="124"/>
      <c r="G174" s="125">
        <f t="shared" si="50"/>
        <v>0</v>
      </c>
      <c r="H174" s="123"/>
      <c r="I174" s="124"/>
      <c r="J174" s="125">
        <f t="shared" si="51"/>
        <v>0</v>
      </c>
      <c r="K174" s="123"/>
      <c r="L174" s="124"/>
      <c r="M174" s="125">
        <f t="shared" si="52"/>
        <v>0</v>
      </c>
      <c r="N174" s="123"/>
      <c r="O174" s="124"/>
      <c r="P174" s="125">
        <f t="shared" si="53"/>
        <v>0</v>
      </c>
      <c r="Q174" s="123"/>
      <c r="R174" s="124"/>
      <c r="S174" s="125">
        <f t="shared" si="54"/>
        <v>0</v>
      </c>
      <c r="T174" s="123"/>
      <c r="U174" s="124"/>
      <c r="V174" s="125">
        <f t="shared" si="55"/>
        <v>0</v>
      </c>
      <c r="W174" s="138">
        <f t="shared" si="56"/>
        <v>0</v>
      </c>
      <c r="X174" s="127">
        <f t="shared" si="57"/>
        <v>0</v>
      </c>
      <c r="Y174" s="127">
        <f t="shared" si="44"/>
        <v>0</v>
      </c>
      <c r="Z174" s="128" t="e">
        <f t="shared" si="45"/>
        <v>#DIV/0!</v>
      </c>
      <c r="AA174" s="281"/>
      <c r="AB174" s="131"/>
      <c r="AC174" s="131"/>
      <c r="AD174" s="131"/>
      <c r="AE174" s="131"/>
      <c r="AF174" s="131"/>
      <c r="AG174" s="131"/>
    </row>
    <row r="175" spans="1:33" ht="30" customHeight="1">
      <c r="A175" s="119" t="s">
        <v>77</v>
      </c>
      <c r="B175" s="120" t="s">
        <v>310</v>
      </c>
      <c r="C175" s="186" t="s">
        <v>311</v>
      </c>
      <c r="D175" s="122"/>
      <c r="E175" s="123"/>
      <c r="F175" s="124"/>
      <c r="G175" s="125">
        <f t="shared" si="50"/>
        <v>0</v>
      </c>
      <c r="H175" s="123"/>
      <c r="I175" s="124"/>
      <c r="J175" s="125">
        <f t="shared" si="51"/>
        <v>0</v>
      </c>
      <c r="K175" s="123"/>
      <c r="L175" s="124"/>
      <c r="M175" s="125">
        <f t="shared" si="52"/>
        <v>0</v>
      </c>
      <c r="N175" s="123"/>
      <c r="O175" s="124"/>
      <c r="P175" s="125">
        <f t="shared" si="53"/>
        <v>0</v>
      </c>
      <c r="Q175" s="123"/>
      <c r="R175" s="124"/>
      <c r="S175" s="125">
        <f t="shared" si="54"/>
        <v>0</v>
      </c>
      <c r="T175" s="123"/>
      <c r="U175" s="124"/>
      <c r="V175" s="125">
        <f t="shared" si="55"/>
        <v>0</v>
      </c>
      <c r="W175" s="138">
        <f t="shared" si="56"/>
        <v>0</v>
      </c>
      <c r="X175" s="127">
        <f t="shared" si="57"/>
        <v>0</v>
      </c>
      <c r="Y175" s="127">
        <f t="shared" si="44"/>
        <v>0</v>
      </c>
      <c r="Z175" s="128" t="e">
        <f t="shared" si="45"/>
        <v>#DIV/0!</v>
      </c>
      <c r="AA175" s="281"/>
      <c r="AB175" s="131"/>
      <c r="AC175" s="131"/>
      <c r="AD175" s="131"/>
      <c r="AE175" s="131"/>
      <c r="AF175" s="131"/>
      <c r="AG175" s="131"/>
    </row>
    <row r="176" spans="1:33" ht="30" customHeight="1">
      <c r="A176" s="119" t="s">
        <v>77</v>
      </c>
      <c r="B176" s="120" t="s">
        <v>312</v>
      </c>
      <c r="C176" s="186" t="s">
        <v>313</v>
      </c>
      <c r="D176" s="122"/>
      <c r="E176" s="123"/>
      <c r="F176" s="124"/>
      <c r="G176" s="125">
        <f t="shared" si="50"/>
        <v>0</v>
      </c>
      <c r="H176" s="123"/>
      <c r="I176" s="124"/>
      <c r="J176" s="125">
        <f t="shared" si="51"/>
        <v>0</v>
      </c>
      <c r="K176" s="123"/>
      <c r="L176" s="124"/>
      <c r="M176" s="125">
        <f t="shared" si="52"/>
        <v>0</v>
      </c>
      <c r="N176" s="123"/>
      <c r="O176" s="124"/>
      <c r="P176" s="125">
        <f t="shared" si="53"/>
        <v>0</v>
      </c>
      <c r="Q176" s="123"/>
      <c r="R176" s="124"/>
      <c r="S176" s="125">
        <f t="shared" si="54"/>
        <v>0</v>
      </c>
      <c r="T176" s="123"/>
      <c r="U176" s="124"/>
      <c r="V176" s="125">
        <f t="shared" si="55"/>
        <v>0</v>
      </c>
      <c r="W176" s="138">
        <f t="shared" si="56"/>
        <v>0</v>
      </c>
      <c r="X176" s="127">
        <f t="shared" si="57"/>
        <v>0</v>
      </c>
      <c r="Y176" s="127">
        <f t="shared" si="44"/>
        <v>0</v>
      </c>
      <c r="Z176" s="128" t="e">
        <f t="shared" si="45"/>
        <v>#DIV/0!</v>
      </c>
      <c r="AA176" s="281"/>
      <c r="AB176" s="131"/>
      <c r="AC176" s="131"/>
      <c r="AD176" s="131"/>
      <c r="AE176" s="131"/>
      <c r="AF176" s="131"/>
      <c r="AG176" s="131"/>
    </row>
    <row r="177" spans="1:33" ht="43.5" customHeight="1">
      <c r="A177" s="119" t="s">
        <v>77</v>
      </c>
      <c r="B177" s="120" t="s">
        <v>314</v>
      </c>
      <c r="C177" s="359" t="s">
        <v>357</v>
      </c>
      <c r="D177" s="356" t="s">
        <v>80</v>
      </c>
      <c r="E177" s="357">
        <v>3</v>
      </c>
      <c r="F177" s="357">
        <v>8000</v>
      </c>
      <c r="G177" s="357">
        <f>E177*F177</f>
        <v>24000</v>
      </c>
      <c r="H177" s="123">
        <v>3</v>
      </c>
      <c r="I177" s="124">
        <v>0</v>
      </c>
      <c r="J177" s="125">
        <f t="shared" si="51"/>
        <v>0</v>
      </c>
      <c r="K177" s="123"/>
      <c r="L177" s="124"/>
      <c r="M177" s="125">
        <f t="shared" si="52"/>
        <v>0</v>
      </c>
      <c r="N177" s="123"/>
      <c r="O177" s="124"/>
      <c r="P177" s="125">
        <f t="shared" si="53"/>
        <v>0</v>
      </c>
      <c r="Q177" s="123"/>
      <c r="R177" s="124"/>
      <c r="S177" s="125">
        <f t="shared" si="54"/>
        <v>0</v>
      </c>
      <c r="T177" s="123"/>
      <c r="U177" s="124"/>
      <c r="V177" s="125">
        <f t="shared" si="55"/>
        <v>0</v>
      </c>
      <c r="W177" s="138">
        <f t="shared" si="56"/>
        <v>24000</v>
      </c>
      <c r="X177" s="127">
        <f t="shared" si="57"/>
        <v>0</v>
      </c>
      <c r="Y177" s="127">
        <f t="shared" si="44"/>
        <v>24000</v>
      </c>
      <c r="Z177" s="128">
        <f t="shared" si="45"/>
        <v>1</v>
      </c>
      <c r="AA177" s="281" t="s">
        <v>451</v>
      </c>
      <c r="AB177" s="130"/>
      <c r="AC177" s="131"/>
      <c r="AD177" s="131"/>
      <c r="AE177" s="131"/>
      <c r="AF177" s="131"/>
      <c r="AG177" s="131"/>
    </row>
    <row r="178" spans="1:33" ht="30" customHeight="1">
      <c r="A178" s="119" t="s">
        <v>77</v>
      </c>
      <c r="B178" s="120" t="s">
        <v>316</v>
      </c>
      <c r="C178" s="359" t="s">
        <v>358</v>
      </c>
      <c r="D178" s="356" t="s">
        <v>80</v>
      </c>
      <c r="E178" s="357">
        <v>3</v>
      </c>
      <c r="F178" s="357">
        <v>8000</v>
      </c>
      <c r="G178" s="357">
        <f>E178*F178</f>
        <v>24000</v>
      </c>
      <c r="H178" s="123">
        <v>3</v>
      </c>
      <c r="I178" s="124">
        <v>8000</v>
      </c>
      <c r="J178" s="125">
        <f t="shared" si="51"/>
        <v>24000</v>
      </c>
      <c r="K178" s="123"/>
      <c r="L178" s="124"/>
      <c r="M178" s="125">
        <f t="shared" si="52"/>
        <v>0</v>
      </c>
      <c r="N178" s="123"/>
      <c r="O178" s="124"/>
      <c r="P178" s="125">
        <f t="shared" si="53"/>
        <v>0</v>
      </c>
      <c r="Q178" s="123"/>
      <c r="R178" s="124"/>
      <c r="S178" s="125">
        <f t="shared" si="54"/>
        <v>0</v>
      </c>
      <c r="T178" s="123"/>
      <c r="U178" s="124"/>
      <c r="V178" s="125">
        <f t="shared" si="55"/>
        <v>0</v>
      </c>
      <c r="W178" s="138">
        <f t="shared" si="56"/>
        <v>24000</v>
      </c>
      <c r="X178" s="127">
        <f t="shared" si="57"/>
        <v>24000</v>
      </c>
      <c r="Y178" s="127">
        <f t="shared" si="44"/>
        <v>0</v>
      </c>
      <c r="Z178" s="128">
        <f t="shared" si="45"/>
        <v>0</v>
      </c>
      <c r="AA178" s="281"/>
      <c r="AB178" s="131"/>
      <c r="AC178" s="131"/>
      <c r="AD178" s="131"/>
      <c r="AE178" s="131"/>
      <c r="AF178" s="131"/>
      <c r="AG178" s="131"/>
    </row>
    <row r="179" spans="1:33" ht="30" customHeight="1">
      <c r="A179" s="132" t="s">
        <v>77</v>
      </c>
      <c r="B179" s="133" t="s">
        <v>317</v>
      </c>
      <c r="C179" s="162" t="s">
        <v>315</v>
      </c>
      <c r="D179" s="134"/>
      <c r="E179" s="135"/>
      <c r="F179" s="136"/>
      <c r="G179" s="137">
        <f t="shared" si="50"/>
        <v>0</v>
      </c>
      <c r="H179" s="135"/>
      <c r="I179" s="136"/>
      <c r="J179" s="137">
        <f t="shared" si="51"/>
        <v>0</v>
      </c>
      <c r="K179" s="135"/>
      <c r="L179" s="136"/>
      <c r="M179" s="137">
        <f t="shared" si="52"/>
        <v>0</v>
      </c>
      <c r="N179" s="135"/>
      <c r="O179" s="136"/>
      <c r="P179" s="137">
        <f t="shared" si="53"/>
        <v>0</v>
      </c>
      <c r="Q179" s="135"/>
      <c r="R179" s="136"/>
      <c r="S179" s="137">
        <f t="shared" si="54"/>
        <v>0</v>
      </c>
      <c r="T179" s="135"/>
      <c r="U179" s="136"/>
      <c r="V179" s="137">
        <f t="shared" si="55"/>
        <v>0</v>
      </c>
      <c r="W179" s="138">
        <f t="shared" si="56"/>
        <v>0</v>
      </c>
      <c r="X179" s="127">
        <f t="shared" si="57"/>
        <v>0</v>
      </c>
      <c r="Y179" s="127">
        <f t="shared" si="44"/>
        <v>0</v>
      </c>
      <c r="Z179" s="128" t="e">
        <f t="shared" si="45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>
      <c r="A180" s="132" t="s">
        <v>77</v>
      </c>
      <c r="B180" s="153" t="s">
        <v>318</v>
      </c>
      <c r="C180" s="187" t="s">
        <v>319</v>
      </c>
      <c r="D180" s="147"/>
      <c r="E180" s="135">
        <v>48000</v>
      </c>
      <c r="F180" s="136">
        <v>0.22</v>
      </c>
      <c r="G180" s="137">
        <f t="shared" si="50"/>
        <v>10560</v>
      </c>
      <c r="H180" s="135">
        <v>24000</v>
      </c>
      <c r="I180" s="136">
        <v>0.22</v>
      </c>
      <c r="J180" s="137">
        <f t="shared" si="51"/>
        <v>5280</v>
      </c>
      <c r="K180" s="135"/>
      <c r="L180" s="136">
        <v>0.22</v>
      </c>
      <c r="M180" s="137">
        <f t="shared" si="52"/>
        <v>0</v>
      </c>
      <c r="N180" s="135"/>
      <c r="O180" s="136">
        <v>0.22</v>
      </c>
      <c r="P180" s="137">
        <f t="shared" si="53"/>
        <v>0</v>
      </c>
      <c r="Q180" s="135"/>
      <c r="R180" s="136">
        <v>0.22</v>
      </c>
      <c r="S180" s="137">
        <f t="shared" si="54"/>
        <v>0</v>
      </c>
      <c r="T180" s="135"/>
      <c r="U180" s="136">
        <v>0.22</v>
      </c>
      <c r="V180" s="137">
        <f t="shared" si="55"/>
        <v>0</v>
      </c>
      <c r="W180" s="138">
        <f t="shared" si="56"/>
        <v>10560</v>
      </c>
      <c r="X180" s="127">
        <f t="shared" si="57"/>
        <v>5280</v>
      </c>
      <c r="Y180" s="127">
        <f t="shared" si="44"/>
        <v>5280</v>
      </c>
      <c r="Z180" s="128">
        <f t="shared" si="45"/>
        <v>0.5</v>
      </c>
      <c r="AA180" s="151"/>
      <c r="AB180" s="7"/>
      <c r="AC180" s="7"/>
      <c r="AD180" s="7"/>
      <c r="AE180" s="7"/>
      <c r="AF180" s="7"/>
      <c r="AG180" s="7"/>
    </row>
    <row r="181" spans="1:33" ht="30" customHeight="1">
      <c r="A181" s="295" t="s">
        <v>320</v>
      </c>
      <c r="B181" s="296"/>
      <c r="C181" s="297"/>
      <c r="D181" s="298"/>
      <c r="E181" s="172">
        <f>E172+E168+E160+E155</f>
        <v>134</v>
      </c>
      <c r="F181" s="188"/>
      <c r="G181" s="299">
        <f>G172+G168+G160+G155</f>
        <v>458660</v>
      </c>
      <c r="H181" s="172">
        <f>H172+H168+H160+H155</f>
        <v>134</v>
      </c>
      <c r="I181" s="188"/>
      <c r="J181" s="299">
        <f>J172+J168+J160+J155</f>
        <v>429380</v>
      </c>
      <c r="K181" s="172">
        <f>K172+K168+K160+K155</f>
        <v>1</v>
      </c>
      <c r="L181" s="188"/>
      <c r="M181" s="299">
        <f>M172+M168+M160+M155</f>
        <v>30000</v>
      </c>
      <c r="N181" s="172">
        <f>N172+N168+N160+N155</f>
        <v>1</v>
      </c>
      <c r="O181" s="188"/>
      <c r="P181" s="299">
        <f>P172+P168+P160+P155</f>
        <v>30000</v>
      </c>
      <c r="Q181" s="172">
        <f>Q172+Q168+Q160+Q155</f>
        <v>0</v>
      </c>
      <c r="R181" s="188"/>
      <c r="S181" s="299">
        <f>S172+S168+S160+S155</f>
        <v>0</v>
      </c>
      <c r="T181" s="172">
        <f>T172+T168+T160+T155</f>
        <v>0</v>
      </c>
      <c r="U181" s="188"/>
      <c r="V181" s="299">
        <f>V172+V168+V160+V155</f>
        <v>0</v>
      </c>
      <c r="W181" s="224">
        <f>W172+W155+W168+W160</f>
        <v>488660</v>
      </c>
      <c r="X181" s="224">
        <f>X172+X155+X168+X160</f>
        <v>459380</v>
      </c>
      <c r="Y181" s="224">
        <f t="shared" si="44"/>
        <v>29280</v>
      </c>
      <c r="Z181" s="224">
        <f t="shared" si="45"/>
        <v>5.9918962059509681E-2</v>
      </c>
      <c r="AA181" s="225"/>
      <c r="AB181" s="7"/>
      <c r="AC181" s="7"/>
      <c r="AD181" s="7"/>
      <c r="AE181" s="7"/>
      <c r="AF181" s="7"/>
      <c r="AG181" s="7"/>
    </row>
    <row r="182" spans="1:33" ht="30" customHeight="1">
      <c r="A182" s="300" t="s">
        <v>321</v>
      </c>
      <c r="B182" s="301"/>
      <c r="C182" s="302"/>
      <c r="D182" s="303"/>
      <c r="E182" s="304"/>
      <c r="F182" s="305"/>
      <c r="G182" s="306">
        <f>G34+G48+G57+G79+G93+G107+G120+G128+G136+G143+G147+G153+G181</f>
        <v>684010</v>
      </c>
      <c r="H182" s="304"/>
      <c r="I182" s="305"/>
      <c r="J182" s="306">
        <f>J34+J48+J57+J79+J93+J107+J120+J128+J136+J143+J147+J153+J181</f>
        <v>654730</v>
      </c>
      <c r="K182" s="304"/>
      <c r="L182" s="305"/>
      <c r="M182" s="306">
        <f>M34+M48+M57+M79+M93+M107+M120+M128+M136+M143+M147+M153+M181</f>
        <v>30000</v>
      </c>
      <c r="N182" s="304"/>
      <c r="O182" s="305"/>
      <c r="P182" s="306">
        <f>P34+P48+P57+P79+P93+P107+P120+P128+P136+P143+P147+P153+P181</f>
        <v>30000</v>
      </c>
      <c r="Q182" s="304"/>
      <c r="R182" s="305"/>
      <c r="S182" s="306">
        <f>S34+S48+S57+S79+S93+S107+S120+S128+S136+S143+S147+S153+S181</f>
        <v>0</v>
      </c>
      <c r="T182" s="304"/>
      <c r="U182" s="305"/>
      <c r="V182" s="306">
        <f>V34+V48+V57+V79+V93+V107+V120+V128+V136+V143+V147+V153+V181</f>
        <v>0</v>
      </c>
      <c r="W182" s="306">
        <f>W34+W48+W57+W79+W93+W107+W120+W128+W136+W143+W147+W153+W181</f>
        <v>714010</v>
      </c>
      <c r="X182" s="306">
        <f>X34+X48+X57+X79+X93+X107+X120+X128+X136+X143+X147+X153+X181</f>
        <v>684730</v>
      </c>
      <c r="Y182" s="306">
        <f>Y34+Y48+Y57+Y79+Y93+Y107+Y120+Y128+Y136+Y143+Y147+Y153+Y181</f>
        <v>29280</v>
      </c>
      <c r="Z182" s="307">
        <f t="shared" si="45"/>
        <v>4.1007829022002493E-2</v>
      </c>
      <c r="AA182" s="308"/>
      <c r="AB182" s="7"/>
      <c r="AC182" s="7"/>
      <c r="AD182" s="7"/>
      <c r="AE182" s="7"/>
      <c r="AF182" s="7"/>
      <c r="AG182" s="7"/>
    </row>
    <row r="183" spans="1:33" ht="15" customHeight="1">
      <c r="A183" s="464"/>
      <c r="B183" s="437"/>
      <c r="C183" s="437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09"/>
      <c r="X183" s="309"/>
      <c r="Y183" s="309"/>
      <c r="Z183" s="309"/>
      <c r="AA183" s="83"/>
      <c r="AB183" s="7"/>
      <c r="AC183" s="7"/>
      <c r="AD183" s="7"/>
      <c r="AE183" s="7"/>
      <c r="AF183" s="7"/>
      <c r="AG183" s="7"/>
    </row>
    <row r="184" spans="1:33" ht="30" customHeight="1">
      <c r="A184" s="465" t="s">
        <v>322</v>
      </c>
      <c r="B184" s="451"/>
      <c r="C184" s="451"/>
      <c r="D184" s="310"/>
      <c r="E184" s="304"/>
      <c r="F184" s="305"/>
      <c r="G184" s="311">
        <f>Фінансування!C27-'Кошторис  витрат'!G182</f>
        <v>0</v>
      </c>
      <c r="H184" s="304"/>
      <c r="I184" s="305"/>
      <c r="J184" s="311">
        <f>Фінансування!C28-'Кошторис  витрат'!J182</f>
        <v>0</v>
      </c>
      <c r="K184" s="304"/>
      <c r="L184" s="305"/>
      <c r="M184" s="311">
        <f>Фінансування!J27-'Кошторис  витрат'!M182</f>
        <v>0</v>
      </c>
      <c r="N184" s="304"/>
      <c r="O184" s="305"/>
      <c r="P184" s="311">
        <f>Фінансування!J28-'Кошторис  витрат'!P182</f>
        <v>0</v>
      </c>
      <c r="Q184" s="304"/>
      <c r="R184" s="305"/>
      <c r="S184" s="311">
        <f>Фінансування!L27-'Кошторис  витрат'!S182</f>
        <v>0</v>
      </c>
      <c r="T184" s="304"/>
      <c r="U184" s="305"/>
      <c r="V184" s="311">
        <f>Фінансування!L28-'Кошторис  витрат'!V182</f>
        <v>0</v>
      </c>
      <c r="W184" s="312">
        <f>Фінансування!N27-'Кошторис  витрат'!W182</f>
        <v>0</v>
      </c>
      <c r="X184" s="312">
        <f>Фінансування!N28-'Кошторис  витрат'!X182</f>
        <v>0</v>
      </c>
      <c r="Y184" s="312"/>
      <c r="Z184" s="312"/>
      <c r="AA184" s="313"/>
      <c r="AB184" s="7"/>
      <c r="AC184" s="7"/>
      <c r="AD184" s="7"/>
      <c r="AE184" s="7"/>
      <c r="AF184" s="7"/>
      <c r="AG184" s="7"/>
    </row>
    <row r="185" spans="1:33" ht="15.75" customHeight="1">
      <c r="A185" s="1"/>
      <c r="B185" s="314"/>
      <c r="C185" s="2"/>
      <c r="D185" s="315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314"/>
      <c r="C186" s="2"/>
      <c r="D186" s="315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314"/>
      <c r="C187" s="2"/>
      <c r="D187" s="315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316"/>
      <c r="B188" s="317"/>
      <c r="C188" s="318" t="s">
        <v>374</v>
      </c>
      <c r="D188" s="315"/>
      <c r="E188" s="319"/>
      <c r="F188" s="319"/>
      <c r="G188" s="70"/>
      <c r="H188" s="320"/>
      <c r="I188" s="456" t="s">
        <v>375</v>
      </c>
      <c r="J188" s="456"/>
      <c r="K188" s="321"/>
      <c r="L188" s="2"/>
      <c r="M188" s="70"/>
      <c r="N188" s="321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>
      <c r="A189" s="322"/>
      <c r="B189" s="323"/>
      <c r="C189" s="324" t="s">
        <v>323</v>
      </c>
      <c r="D189" s="325"/>
      <c r="E189" s="326" t="s">
        <v>324</v>
      </c>
      <c r="F189" s="326"/>
      <c r="G189" s="327"/>
      <c r="H189" s="328"/>
      <c r="I189" s="329" t="s">
        <v>325</v>
      </c>
      <c r="J189" s="327"/>
      <c r="K189" s="328"/>
      <c r="L189" s="329"/>
      <c r="M189" s="327"/>
      <c r="N189" s="328"/>
      <c r="O189" s="329"/>
      <c r="P189" s="327"/>
      <c r="Q189" s="327"/>
      <c r="R189" s="327"/>
      <c r="S189" s="327"/>
      <c r="T189" s="327"/>
      <c r="U189" s="327"/>
      <c r="V189" s="327"/>
      <c r="W189" s="330"/>
      <c r="X189" s="330"/>
      <c r="Y189" s="330"/>
      <c r="Z189" s="330"/>
      <c r="AA189" s="331"/>
      <c r="AB189" s="332"/>
      <c r="AC189" s="331"/>
      <c r="AD189" s="332"/>
      <c r="AE189" s="332"/>
      <c r="AF189" s="332"/>
      <c r="AG189" s="332"/>
    </row>
    <row r="190" spans="1:33" ht="15.75" customHeight="1">
      <c r="A190" s="1"/>
      <c r="B190" s="314"/>
      <c r="C190" s="2"/>
      <c r="D190" s="315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4"/>
      <c r="C191" s="2"/>
      <c r="D191" s="315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4"/>
      <c r="C192" s="2"/>
      <c r="D192" s="315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4"/>
      <c r="C193" s="2"/>
      <c r="D193" s="315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3"/>
      <c r="X193" s="333"/>
      <c r="Y193" s="333"/>
      <c r="Z193" s="333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4"/>
      <c r="C194" s="2"/>
      <c r="D194" s="315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3"/>
      <c r="X194" s="333"/>
      <c r="Y194" s="333"/>
      <c r="Z194" s="333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4"/>
      <c r="C195" s="2"/>
      <c r="D195" s="315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4"/>
      <c r="C196" s="2"/>
      <c r="D196" s="315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4"/>
      <c r="C197" s="2"/>
      <c r="D197" s="315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4"/>
      <c r="C198" s="2"/>
      <c r="D198" s="315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4"/>
      <c r="C199" s="2"/>
      <c r="D199" s="315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4"/>
      <c r="C200" s="2"/>
      <c r="D200" s="315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4"/>
      <c r="C201" s="2"/>
      <c r="D201" s="315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4"/>
      <c r="C202" s="2"/>
      <c r="D202" s="315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4"/>
      <c r="C206" s="2"/>
      <c r="D206" s="315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4"/>
      <c r="C207" s="2"/>
      <c r="D207" s="315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A147:D147"/>
    <mergeCell ref="A183:C183"/>
    <mergeCell ref="A184:C184"/>
    <mergeCell ref="K8:M8"/>
    <mergeCell ref="N8:P8"/>
    <mergeCell ref="E8:G8"/>
    <mergeCell ref="H8:J8"/>
    <mergeCell ref="E55:G56"/>
    <mergeCell ref="H55:J56"/>
    <mergeCell ref="A93:D93"/>
    <mergeCell ref="A7:A9"/>
    <mergeCell ref="B7:B9"/>
    <mergeCell ref="C7:C9"/>
    <mergeCell ref="D7:D9"/>
    <mergeCell ref="E7:J7"/>
    <mergeCell ref="I188:J188"/>
    <mergeCell ref="Q7:V7"/>
    <mergeCell ref="W7:Z7"/>
    <mergeCell ref="AA7:AA9"/>
    <mergeCell ref="Q8:S8"/>
    <mergeCell ref="T8:V8"/>
    <mergeCell ref="W8:W9"/>
    <mergeCell ref="X8:X9"/>
    <mergeCell ref="Y8:Z8"/>
    <mergeCell ref="K7:P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16"/>
  <sheetViews>
    <sheetView view="pageBreakPreview" topLeftCell="B1" zoomScale="75" zoomScaleNormal="50" zoomScaleSheetLayoutView="75" workbookViewId="0">
      <selection activeCell="D3" sqref="D3"/>
    </sheetView>
  </sheetViews>
  <sheetFormatPr defaultColWidth="14.42578125" defaultRowHeight="15" customHeight="1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>
      <c r="A1" s="334"/>
      <c r="B1" s="334"/>
      <c r="C1" s="334"/>
      <c r="D1" s="335"/>
      <c r="E1" s="334"/>
      <c r="F1" s="335"/>
      <c r="G1" s="334"/>
      <c r="H1" s="334"/>
      <c r="I1" s="5"/>
      <c r="J1" s="336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34"/>
      <c r="B2" s="334"/>
      <c r="C2" s="334"/>
      <c r="D2" s="335"/>
      <c r="E2" s="334"/>
      <c r="F2" s="335"/>
      <c r="G2" s="334"/>
      <c r="H2" s="480" t="s">
        <v>327</v>
      </c>
      <c r="I2" s="437"/>
      <c r="J2" s="4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34"/>
      <c r="B3" s="334"/>
      <c r="C3" s="334"/>
      <c r="D3" s="335"/>
      <c r="E3" s="334"/>
      <c r="F3" s="335"/>
      <c r="G3" s="334"/>
      <c r="H3" s="33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>
      <c r="A4" s="334"/>
      <c r="B4" s="481" t="s">
        <v>328</v>
      </c>
      <c r="C4" s="482"/>
      <c r="D4" s="482"/>
      <c r="E4" s="482"/>
      <c r="F4" s="482"/>
      <c r="G4" s="482"/>
      <c r="H4" s="482"/>
      <c r="I4" s="482"/>
      <c r="J4" s="48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334"/>
      <c r="B5" s="481" t="s">
        <v>380</v>
      </c>
      <c r="C5" s="482"/>
      <c r="D5" s="482"/>
      <c r="E5" s="482"/>
      <c r="F5" s="482"/>
      <c r="G5" s="482"/>
      <c r="H5" s="482"/>
      <c r="I5" s="482"/>
      <c r="J5" s="48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334"/>
      <c r="B6" s="483" t="s">
        <v>329</v>
      </c>
      <c r="C6" s="484"/>
      <c r="D6" s="484"/>
      <c r="E6" s="484"/>
      <c r="F6" s="484"/>
      <c r="G6" s="484"/>
      <c r="H6" s="484"/>
      <c r="I6" s="484"/>
      <c r="J6" s="48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334"/>
      <c r="B7" s="481" t="s">
        <v>381</v>
      </c>
      <c r="C7" s="482"/>
      <c r="D7" s="482"/>
      <c r="E7" s="482"/>
      <c r="F7" s="482"/>
      <c r="G7" s="482"/>
      <c r="H7" s="482"/>
      <c r="I7" s="482"/>
      <c r="J7" s="48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34"/>
      <c r="B8" s="376"/>
      <c r="C8" s="376"/>
      <c r="D8" s="377"/>
      <c r="E8" s="376"/>
      <c r="F8" s="377"/>
      <c r="G8" s="376"/>
      <c r="H8" s="376"/>
      <c r="I8" s="378"/>
      <c r="J8" s="37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485" t="s">
        <v>330</v>
      </c>
      <c r="C9" s="479"/>
      <c r="D9" s="486"/>
      <c r="E9" s="487" t="s">
        <v>331</v>
      </c>
      <c r="F9" s="479"/>
      <c r="G9" s="479"/>
      <c r="H9" s="479"/>
      <c r="I9" s="479"/>
      <c r="J9" s="48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thickBot="1">
      <c r="A10" s="337" t="s">
        <v>332</v>
      </c>
      <c r="B10" s="428" t="s">
        <v>333</v>
      </c>
      <c r="C10" s="379" t="s">
        <v>48</v>
      </c>
      <c r="D10" s="380" t="s">
        <v>334</v>
      </c>
      <c r="E10" s="379" t="s">
        <v>335</v>
      </c>
      <c r="F10" s="380" t="s">
        <v>334</v>
      </c>
      <c r="G10" s="379" t="s">
        <v>336</v>
      </c>
      <c r="H10" s="379" t="s">
        <v>337</v>
      </c>
      <c r="I10" s="379" t="s">
        <v>338</v>
      </c>
      <c r="J10" s="379" t="s">
        <v>339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54" customHeight="1">
      <c r="A11" s="420"/>
      <c r="B11" s="429" t="s">
        <v>82</v>
      </c>
      <c r="C11" s="381" t="s">
        <v>351</v>
      </c>
      <c r="D11" s="401">
        <v>15000</v>
      </c>
      <c r="E11" s="381" t="s">
        <v>424</v>
      </c>
      <c r="F11" s="401">
        <v>15000</v>
      </c>
      <c r="G11" s="400"/>
      <c r="H11" s="400" t="s">
        <v>438</v>
      </c>
      <c r="I11" s="413"/>
      <c r="J11" s="37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57.75" customHeight="1">
      <c r="A12" s="420"/>
      <c r="B12" s="430" t="s">
        <v>353</v>
      </c>
      <c r="C12" s="383" t="s">
        <v>352</v>
      </c>
      <c r="D12" s="402">
        <v>12500</v>
      </c>
      <c r="E12" s="383" t="s">
        <v>425</v>
      </c>
      <c r="F12" s="408">
        <v>12500</v>
      </c>
      <c r="G12" s="385"/>
      <c r="H12" s="400" t="s">
        <v>438</v>
      </c>
      <c r="I12" s="408">
        <v>1367</v>
      </c>
      <c r="J12" s="385" t="s">
        <v>442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0.25" customHeight="1">
      <c r="A13" s="420"/>
      <c r="B13" s="431" t="s">
        <v>90</v>
      </c>
      <c r="C13" s="381" t="s">
        <v>354</v>
      </c>
      <c r="D13" s="402">
        <v>42000</v>
      </c>
      <c r="E13" s="381" t="s">
        <v>423</v>
      </c>
      <c r="F13" s="408">
        <v>42000</v>
      </c>
      <c r="G13" s="385" t="s">
        <v>405</v>
      </c>
      <c r="H13" s="385" t="s">
        <v>406</v>
      </c>
      <c r="I13" s="408">
        <v>42000</v>
      </c>
      <c r="J13" s="390" t="s">
        <v>446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1" customHeight="1">
      <c r="A14" s="420"/>
      <c r="B14" s="431" t="s">
        <v>92</v>
      </c>
      <c r="C14" s="381" t="s">
        <v>355</v>
      </c>
      <c r="D14" s="402">
        <v>30000</v>
      </c>
      <c r="E14" s="381" t="s">
        <v>426</v>
      </c>
      <c r="F14" s="408">
        <v>30000</v>
      </c>
      <c r="G14" s="385" t="s">
        <v>430</v>
      </c>
      <c r="H14" s="385" t="s">
        <v>431</v>
      </c>
      <c r="I14" s="417"/>
      <c r="J14" s="41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3.75" customHeight="1" thickBot="1">
      <c r="A15" s="420"/>
      <c r="B15" s="432" t="s">
        <v>93</v>
      </c>
      <c r="C15" s="383" t="s">
        <v>356</v>
      </c>
      <c r="D15" s="402">
        <v>8000</v>
      </c>
      <c r="E15" s="383" t="s">
        <v>427</v>
      </c>
      <c r="F15" s="408">
        <v>8000</v>
      </c>
      <c r="G15" s="385" t="s">
        <v>432</v>
      </c>
      <c r="H15" s="385" t="s">
        <v>433</v>
      </c>
      <c r="I15" s="408"/>
      <c r="J15" s="41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43" customFormat="1" ht="14.25" customHeight="1">
      <c r="A16" s="420"/>
      <c r="B16" s="433" t="s">
        <v>96</v>
      </c>
      <c r="C16" s="381" t="s">
        <v>97</v>
      </c>
      <c r="D16" s="402">
        <v>6050</v>
      </c>
      <c r="E16" s="385" t="s">
        <v>428</v>
      </c>
      <c r="F16" s="408">
        <v>6050</v>
      </c>
      <c r="G16" s="385"/>
      <c r="H16" s="385" t="s">
        <v>438</v>
      </c>
      <c r="I16" s="408">
        <v>300.74</v>
      </c>
      <c r="J16" s="385" t="s">
        <v>443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3" customFormat="1" ht="31.5" customHeight="1" thickBot="1">
      <c r="A17" s="420"/>
      <c r="B17" s="432" t="s">
        <v>100</v>
      </c>
      <c r="C17" s="386" t="s">
        <v>382</v>
      </c>
      <c r="D17" s="402">
        <v>17600</v>
      </c>
      <c r="E17" s="385" t="s">
        <v>428</v>
      </c>
      <c r="F17" s="408">
        <v>17600</v>
      </c>
      <c r="G17" s="385" t="s">
        <v>434</v>
      </c>
      <c r="H17" s="385" t="s">
        <v>439</v>
      </c>
      <c r="I17" s="408">
        <v>9240</v>
      </c>
      <c r="J17" s="385" t="s">
        <v>445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43" customFormat="1" ht="32.25" customHeight="1">
      <c r="A18" s="420"/>
      <c r="B18" s="431" t="s">
        <v>207</v>
      </c>
      <c r="C18" s="387" t="s">
        <v>359</v>
      </c>
      <c r="D18" s="402">
        <v>4800</v>
      </c>
      <c r="E18" s="385" t="s">
        <v>413</v>
      </c>
      <c r="F18" s="408">
        <v>4800</v>
      </c>
      <c r="G18" s="385" t="s">
        <v>416</v>
      </c>
      <c r="H18" s="385" t="s">
        <v>417</v>
      </c>
      <c r="I18" s="408">
        <v>4800</v>
      </c>
      <c r="J18" s="385" t="s">
        <v>448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6.75" customHeight="1">
      <c r="A19" s="420"/>
      <c r="B19" s="431" t="s">
        <v>223</v>
      </c>
      <c r="C19" s="387" t="s">
        <v>360</v>
      </c>
      <c r="D19" s="402">
        <v>2400</v>
      </c>
      <c r="E19" s="385" t="s">
        <v>413</v>
      </c>
      <c r="F19" s="408">
        <v>2400</v>
      </c>
      <c r="G19" s="385" t="s">
        <v>414</v>
      </c>
      <c r="H19" s="385" t="s">
        <v>415</v>
      </c>
      <c r="I19" s="408">
        <v>2400</v>
      </c>
      <c r="J19" s="385" t="s">
        <v>449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6" customHeight="1">
      <c r="A20" s="421"/>
      <c r="B20" s="434">
        <v>43870</v>
      </c>
      <c r="C20" s="386" t="s">
        <v>361</v>
      </c>
      <c r="D20" s="402">
        <v>12000</v>
      </c>
      <c r="E20" s="385" t="s">
        <v>389</v>
      </c>
      <c r="F20" s="408">
        <v>12000</v>
      </c>
      <c r="G20" s="385" t="s">
        <v>390</v>
      </c>
      <c r="H20" s="385" t="s">
        <v>391</v>
      </c>
      <c r="I20" s="408">
        <v>12000</v>
      </c>
      <c r="J20" s="385" t="s">
        <v>400</v>
      </c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</row>
    <row r="21" spans="1:26" ht="48" customHeight="1">
      <c r="A21" s="422"/>
      <c r="B21" s="434">
        <v>43960</v>
      </c>
      <c r="C21" s="425" t="s">
        <v>362</v>
      </c>
      <c r="D21" s="403">
        <v>30000</v>
      </c>
      <c r="E21" s="385" t="s">
        <v>418</v>
      </c>
      <c r="F21" s="408">
        <v>30000</v>
      </c>
      <c r="G21" s="385" t="s">
        <v>419</v>
      </c>
      <c r="H21" s="385" t="s">
        <v>420</v>
      </c>
      <c r="I21" s="408">
        <v>30000</v>
      </c>
      <c r="J21" s="385" t="s">
        <v>447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1.5" customHeight="1">
      <c r="A22" s="423"/>
      <c r="B22" s="434">
        <v>43840</v>
      </c>
      <c r="C22" s="388" t="s">
        <v>363</v>
      </c>
      <c r="D22" s="402">
        <v>45000</v>
      </c>
      <c r="E22" s="385" t="s">
        <v>421</v>
      </c>
      <c r="F22" s="408">
        <v>45000</v>
      </c>
      <c r="G22" s="385" t="s">
        <v>422</v>
      </c>
      <c r="H22" s="385" t="s">
        <v>437</v>
      </c>
      <c r="I22" s="408">
        <v>45000</v>
      </c>
      <c r="J22" s="385" t="s">
        <v>444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49.5" customHeight="1">
      <c r="A23" s="424" t="s">
        <v>332</v>
      </c>
      <c r="B23" s="431" t="s">
        <v>287</v>
      </c>
      <c r="C23" s="389" t="s">
        <v>288</v>
      </c>
      <c r="D23" s="402">
        <v>15000</v>
      </c>
      <c r="E23" s="385" t="s">
        <v>411</v>
      </c>
      <c r="F23" s="408">
        <v>15000</v>
      </c>
      <c r="G23" s="385" t="s">
        <v>412</v>
      </c>
      <c r="H23" s="385"/>
      <c r="I23" s="408">
        <v>15000</v>
      </c>
      <c r="J23" s="385" t="s">
        <v>450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8.5" customHeight="1">
      <c r="A24" s="420"/>
      <c r="B24" s="431" t="s">
        <v>295</v>
      </c>
      <c r="C24" s="387" t="s">
        <v>364</v>
      </c>
      <c r="D24" s="402">
        <v>40000</v>
      </c>
      <c r="E24" s="385" t="s">
        <v>394</v>
      </c>
      <c r="F24" s="408">
        <v>40000</v>
      </c>
      <c r="G24" s="385" t="s">
        <v>395</v>
      </c>
      <c r="H24" s="385" t="s">
        <v>396</v>
      </c>
      <c r="I24" s="408">
        <v>40000</v>
      </c>
      <c r="J24" s="385" t="s">
        <v>402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3.75" customHeight="1">
      <c r="A25" s="420"/>
      <c r="B25" s="431" t="s">
        <v>296</v>
      </c>
      <c r="C25" s="387" t="s">
        <v>365</v>
      </c>
      <c r="D25" s="402">
        <v>32000</v>
      </c>
      <c r="E25" s="385" t="s">
        <v>383</v>
      </c>
      <c r="F25" s="408">
        <v>32000</v>
      </c>
      <c r="G25" s="385" t="s">
        <v>384</v>
      </c>
      <c r="H25" s="385" t="s">
        <v>385</v>
      </c>
      <c r="I25" s="408">
        <v>32000</v>
      </c>
      <c r="J25" s="385" t="s">
        <v>403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44.25" customHeight="1">
      <c r="A26" s="420"/>
      <c r="B26" s="430" t="s">
        <v>297</v>
      </c>
      <c r="C26" s="387" t="s">
        <v>366</v>
      </c>
      <c r="D26" s="402">
        <v>205000</v>
      </c>
      <c r="E26" s="385" t="s">
        <v>407</v>
      </c>
      <c r="F26" s="408">
        <v>205000</v>
      </c>
      <c r="G26" s="385" t="s">
        <v>408</v>
      </c>
      <c r="H26" s="385" t="s">
        <v>409</v>
      </c>
      <c r="I26" s="408">
        <v>205000</v>
      </c>
      <c r="J26" s="385" t="s">
        <v>410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421"/>
      <c r="B27" s="430" t="s">
        <v>298</v>
      </c>
      <c r="C27" s="386" t="s">
        <v>367</v>
      </c>
      <c r="D27" s="402">
        <v>69900</v>
      </c>
      <c r="E27" s="385" t="s">
        <v>386</v>
      </c>
      <c r="F27" s="408">
        <v>69900</v>
      </c>
      <c r="G27" s="385" t="s">
        <v>387</v>
      </c>
      <c r="H27" s="385" t="s">
        <v>388</v>
      </c>
      <c r="I27" s="408">
        <v>69900</v>
      </c>
      <c r="J27" s="385" t="s">
        <v>404</v>
      </c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</row>
    <row r="28" spans="1:26" ht="30" customHeight="1">
      <c r="A28" s="422"/>
      <c r="B28" s="430" t="s">
        <v>370</v>
      </c>
      <c r="C28" s="386" t="s">
        <v>368</v>
      </c>
      <c r="D28" s="402">
        <v>28000</v>
      </c>
      <c r="E28" s="385" t="s">
        <v>389</v>
      </c>
      <c r="F28" s="408">
        <v>28000</v>
      </c>
      <c r="G28" s="385" t="s">
        <v>392</v>
      </c>
      <c r="H28" s="385" t="s">
        <v>393</v>
      </c>
      <c r="I28" s="408">
        <v>28000</v>
      </c>
      <c r="J28" s="385" t="s">
        <v>401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3.75" customHeight="1">
      <c r="A29" s="423"/>
      <c r="B29" s="430" t="s">
        <v>371</v>
      </c>
      <c r="C29" s="388" t="s">
        <v>369</v>
      </c>
      <c r="D29" s="402">
        <v>10200</v>
      </c>
      <c r="E29" s="385" t="s">
        <v>397</v>
      </c>
      <c r="F29" s="408">
        <v>10200</v>
      </c>
      <c r="G29" s="385" t="s">
        <v>398</v>
      </c>
      <c r="H29" s="385" t="s">
        <v>385</v>
      </c>
      <c r="I29" s="408">
        <v>10200</v>
      </c>
      <c r="J29" s="385" t="s">
        <v>399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63.75" customHeight="1">
      <c r="A30" s="424" t="s">
        <v>332</v>
      </c>
      <c r="B30" s="431" t="s">
        <v>314</v>
      </c>
      <c r="C30" s="426" t="s">
        <v>357</v>
      </c>
      <c r="D30" s="404">
        <v>24000</v>
      </c>
      <c r="E30" s="390" t="s">
        <v>434</v>
      </c>
      <c r="F30" s="409">
        <v>0</v>
      </c>
      <c r="G30" s="391" t="s">
        <v>441</v>
      </c>
      <c r="H30" s="391" t="s">
        <v>441</v>
      </c>
      <c r="I30" s="409">
        <v>0</v>
      </c>
      <c r="J30" s="391" t="s">
        <v>440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60">
      <c r="A31" s="420"/>
      <c r="B31" s="431" t="s">
        <v>316</v>
      </c>
      <c r="C31" s="427" t="s">
        <v>358</v>
      </c>
      <c r="D31" s="405">
        <v>24000</v>
      </c>
      <c r="E31" s="390" t="s">
        <v>429</v>
      </c>
      <c r="F31" s="410">
        <v>24000</v>
      </c>
      <c r="G31" s="392" t="s">
        <v>435</v>
      </c>
      <c r="H31" s="392" t="s">
        <v>436</v>
      </c>
      <c r="I31" s="410"/>
      <c r="J31" s="39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6.75" customHeight="1" thickBot="1">
      <c r="A32" s="420"/>
      <c r="B32" s="435" t="s">
        <v>318</v>
      </c>
      <c r="C32" s="393" t="s">
        <v>319</v>
      </c>
      <c r="D32" s="406">
        <v>10560</v>
      </c>
      <c r="E32" s="394" t="s">
        <v>428</v>
      </c>
      <c r="F32" s="411">
        <v>5280</v>
      </c>
      <c r="G32" s="394"/>
      <c r="H32" s="385" t="s">
        <v>439</v>
      </c>
      <c r="I32" s="411"/>
      <c r="J32" s="39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338"/>
      <c r="B33" s="488" t="s">
        <v>340</v>
      </c>
      <c r="C33" s="479"/>
      <c r="D33" s="407">
        <f t="shared" ref="D33:I33" si="0">SUM(D11:D32)</f>
        <v>684010</v>
      </c>
      <c r="E33" s="395">
        <f t="shared" si="0"/>
        <v>0</v>
      </c>
      <c r="F33" s="412">
        <f t="shared" si="0"/>
        <v>654730</v>
      </c>
      <c r="G33" s="395">
        <f t="shared" si="0"/>
        <v>0</v>
      </c>
      <c r="H33" s="395">
        <f t="shared" si="0"/>
        <v>0</v>
      </c>
      <c r="I33" s="412">
        <f t="shared" si="0"/>
        <v>547207.74</v>
      </c>
      <c r="J33" s="39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338"/>
      <c r="B34" s="376"/>
      <c r="C34" s="376"/>
      <c r="D34" s="377"/>
      <c r="E34" s="376"/>
      <c r="F34" s="377"/>
      <c r="G34" s="376"/>
      <c r="H34" s="376"/>
      <c r="I34" s="378"/>
      <c r="J34" s="37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338"/>
      <c r="B35" s="485" t="s">
        <v>341</v>
      </c>
      <c r="C35" s="479"/>
      <c r="D35" s="486"/>
      <c r="E35" s="487" t="s">
        <v>331</v>
      </c>
      <c r="F35" s="479"/>
      <c r="G35" s="479"/>
      <c r="H35" s="479"/>
      <c r="I35" s="479"/>
      <c r="J35" s="48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338"/>
      <c r="B36" s="379" t="s">
        <v>333</v>
      </c>
      <c r="C36" s="379" t="s">
        <v>48</v>
      </c>
      <c r="D36" s="380" t="s">
        <v>334</v>
      </c>
      <c r="E36" s="379" t="s">
        <v>335</v>
      </c>
      <c r="F36" s="380" t="s">
        <v>334</v>
      </c>
      <c r="G36" s="379" t="s">
        <v>336</v>
      </c>
      <c r="H36" s="379" t="s">
        <v>337</v>
      </c>
      <c r="I36" s="379" t="s">
        <v>338</v>
      </c>
      <c r="J36" s="379" t="s">
        <v>339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339"/>
      <c r="B37" s="382" t="s">
        <v>289</v>
      </c>
      <c r="C37" s="389" t="s">
        <v>290</v>
      </c>
      <c r="D37" s="384">
        <v>30000</v>
      </c>
      <c r="E37" s="385"/>
      <c r="F37" s="384">
        <v>30000</v>
      </c>
      <c r="G37" s="385"/>
      <c r="H37" s="385"/>
      <c r="I37" s="384"/>
      <c r="J37" s="385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</row>
    <row r="38" spans="1:26" ht="14.25" customHeight="1">
      <c r="A38" s="334"/>
      <c r="B38" s="397" t="s">
        <v>108</v>
      </c>
      <c r="C38" s="385"/>
      <c r="D38" s="384"/>
      <c r="E38" s="385"/>
      <c r="F38" s="384"/>
      <c r="G38" s="385"/>
      <c r="H38" s="385"/>
      <c r="I38" s="384"/>
      <c r="J38" s="38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341"/>
      <c r="B39" s="397" t="s">
        <v>115</v>
      </c>
      <c r="C39" s="385"/>
      <c r="D39" s="384"/>
      <c r="E39" s="385"/>
      <c r="F39" s="384"/>
      <c r="G39" s="385"/>
      <c r="H39" s="385"/>
      <c r="I39" s="384"/>
      <c r="J39" s="385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</row>
    <row r="40" spans="1:26" ht="14.25" customHeight="1">
      <c r="A40" s="334"/>
      <c r="B40" s="397" t="s">
        <v>131</v>
      </c>
      <c r="C40" s="385"/>
      <c r="D40" s="384"/>
      <c r="E40" s="385"/>
      <c r="F40" s="384"/>
      <c r="G40" s="385"/>
      <c r="H40" s="385"/>
      <c r="I40" s="384"/>
      <c r="J40" s="38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334"/>
      <c r="B41" s="397" t="s">
        <v>149</v>
      </c>
      <c r="C41" s="385"/>
      <c r="D41" s="384"/>
      <c r="E41" s="385"/>
      <c r="F41" s="384"/>
      <c r="G41" s="385"/>
      <c r="H41" s="385"/>
      <c r="I41" s="384"/>
      <c r="J41" s="38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34"/>
      <c r="B42" s="397"/>
      <c r="C42" s="385"/>
      <c r="D42" s="384"/>
      <c r="E42" s="385"/>
      <c r="F42" s="384"/>
      <c r="G42" s="385"/>
      <c r="H42" s="385"/>
      <c r="I42" s="384"/>
      <c r="J42" s="38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34"/>
      <c r="B43" s="478" t="s">
        <v>340</v>
      </c>
      <c r="C43" s="479"/>
      <c r="D43" s="398">
        <f>SUM(D37:D42)</f>
        <v>30000</v>
      </c>
      <c r="E43" s="399"/>
      <c r="F43" s="398">
        <f>SUM(F37:F42)</f>
        <v>30000</v>
      </c>
      <c r="G43" s="399"/>
      <c r="H43" s="399"/>
      <c r="I43" s="398">
        <f>SUM(I37:I42)</f>
        <v>0</v>
      </c>
      <c r="J43" s="39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34"/>
      <c r="B44" s="376"/>
      <c r="C44" s="376"/>
      <c r="D44" s="377"/>
      <c r="E44" s="376"/>
      <c r="F44" s="377"/>
      <c r="G44" s="376"/>
      <c r="H44" s="376"/>
      <c r="I44" s="378"/>
      <c r="J44" s="37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34"/>
      <c r="B45" s="485" t="s">
        <v>342</v>
      </c>
      <c r="C45" s="479"/>
      <c r="D45" s="486"/>
      <c r="E45" s="487" t="s">
        <v>331</v>
      </c>
      <c r="F45" s="479"/>
      <c r="G45" s="479"/>
      <c r="H45" s="479"/>
      <c r="I45" s="479"/>
      <c r="J45" s="48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334"/>
      <c r="B46" s="379" t="s">
        <v>333</v>
      </c>
      <c r="C46" s="379" t="s">
        <v>48</v>
      </c>
      <c r="D46" s="380" t="s">
        <v>334</v>
      </c>
      <c r="E46" s="379" t="s">
        <v>335</v>
      </c>
      <c r="F46" s="380" t="s">
        <v>334</v>
      </c>
      <c r="G46" s="379" t="s">
        <v>336</v>
      </c>
      <c r="H46" s="379" t="s">
        <v>337</v>
      </c>
      <c r="I46" s="379" t="s">
        <v>338</v>
      </c>
      <c r="J46" s="379" t="s">
        <v>339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334"/>
      <c r="B47" s="397" t="s">
        <v>75</v>
      </c>
      <c r="C47" s="385"/>
      <c r="D47" s="384"/>
      <c r="E47" s="385"/>
      <c r="F47" s="384"/>
      <c r="G47" s="385"/>
      <c r="H47" s="385"/>
      <c r="I47" s="384"/>
      <c r="J47" s="38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334"/>
      <c r="B48" s="397" t="s">
        <v>108</v>
      </c>
      <c r="C48" s="385"/>
      <c r="D48" s="384"/>
      <c r="E48" s="385"/>
      <c r="F48" s="384"/>
      <c r="G48" s="385"/>
      <c r="H48" s="385"/>
      <c r="I48" s="384"/>
      <c r="J48" s="38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334"/>
      <c r="B49" s="397" t="s">
        <v>115</v>
      </c>
      <c r="C49" s="385"/>
      <c r="D49" s="384"/>
      <c r="E49" s="385"/>
      <c r="F49" s="384"/>
      <c r="G49" s="385"/>
      <c r="H49" s="385"/>
      <c r="I49" s="384"/>
      <c r="J49" s="38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34"/>
      <c r="B50" s="397" t="s">
        <v>131</v>
      </c>
      <c r="C50" s="385"/>
      <c r="D50" s="384"/>
      <c r="E50" s="385"/>
      <c r="F50" s="384"/>
      <c r="G50" s="385"/>
      <c r="H50" s="385"/>
      <c r="I50" s="384"/>
      <c r="J50" s="38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34"/>
      <c r="B51" s="397" t="s">
        <v>149</v>
      </c>
      <c r="C51" s="385"/>
      <c r="D51" s="384"/>
      <c r="E51" s="385"/>
      <c r="F51" s="384"/>
      <c r="G51" s="385"/>
      <c r="H51" s="385"/>
      <c r="I51" s="384"/>
      <c r="J51" s="38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34"/>
      <c r="B52" s="397"/>
      <c r="C52" s="385"/>
      <c r="D52" s="384"/>
      <c r="E52" s="385"/>
      <c r="F52" s="384"/>
      <c r="G52" s="385"/>
      <c r="H52" s="385"/>
      <c r="I52" s="384"/>
      <c r="J52" s="38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34"/>
      <c r="B53" s="478" t="s">
        <v>340</v>
      </c>
      <c r="C53" s="479"/>
      <c r="D53" s="398">
        <f>SUM(D47:D52)</f>
        <v>0</v>
      </c>
      <c r="E53" s="399"/>
      <c r="F53" s="398">
        <f>SUM(F47:F52)</f>
        <v>0</v>
      </c>
      <c r="G53" s="399"/>
      <c r="H53" s="399"/>
      <c r="I53" s="398">
        <f>SUM(I47:I52)</f>
        <v>0</v>
      </c>
      <c r="J53" s="39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34"/>
      <c r="B54" s="334"/>
      <c r="C54" s="334"/>
      <c r="D54" s="335"/>
      <c r="E54" s="334"/>
      <c r="F54" s="335"/>
      <c r="G54" s="334"/>
      <c r="H54" s="33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34"/>
      <c r="B55" s="341" t="s">
        <v>343</v>
      </c>
      <c r="C55" s="341"/>
      <c r="D55" s="342"/>
      <c r="E55" s="341"/>
      <c r="F55" s="342"/>
      <c r="G55" s="341"/>
      <c r="H55" s="341"/>
      <c r="I55" s="341"/>
      <c r="J55" s="34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34"/>
      <c r="B56" s="334"/>
      <c r="C56" s="334"/>
      <c r="D56" s="335"/>
      <c r="E56" s="334"/>
      <c r="F56" s="335"/>
      <c r="G56" s="334"/>
      <c r="H56" s="33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34"/>
      <c r="B57" s="334"/>
      <c r="C57" s="334"/>
      <c r="D57" s="335"/>
      <c r="E57" s="334"/>
      <c r="F57" s="335"/>
      <c r="G57" s="334"/>
      <c r="H57" s="33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334"/>
      <c r="B58" s="334"/>
      <c r="C58" s="334"/>
      <c r="D58" s="335"/>
      <c r="E58" s="334"/>
      <c r="F58" s="335"/>
      <c r="G58" s="334"/>
      <c r="H58" s="33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34"/>
      <c r="B59" s="334"/>
      <c r="C59" s="334"/>
      <c r="D59" s="335"/>
      <c r="E59" s="334"/>
      <c r="F59" s="335"/>
      <c r="G59" s="334"/>
      <c r="H59" s="33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34"/>
      <c r="B60" s="334"/>
      <c r="C60" s="334"/>
      <c r="D60" s="335"/>
      <c r="E60" s="334"/>
      <c r="F60" s="335"/>
      <c r="G60" s="334"/>
      <c r="H60" s="33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34"/>
      <c r="B61" s="334"/>
      <c r="C61" s="334"/>
      <c r="D61" s="335"/>
      <c r="E61" s="334"/>
      <c r="F61" s="335"/>
      <c r="G61" s="334"/>
      <c r="H61" s="33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34"/>
      <c r="B62" s="334"/>
      <c r="C62" s="334"/>
      <c r="D62" s="335"/>
      <c r="E62" s="334"/>
      <c r="F62" s="335"/>
      <c r="G62" s="334"/>
      <c r="H62" s="33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34"/>
      <c r="B63" s="334"/>
      <c r="C63" s="334"/>
      <c r="D63" s="335"/>
      <c r="E63" s="334"/>
      <c r="F63" s="335"/>
      <c r="G63" s="334"/>
      <c r="H63" s="33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34"/>
      <c r="B64" s="334"/>
      <c r="C64" s="334"/>
      <c r="D64" s="335"/>
      <c r="E64" s="334"/>
      <c r="F64" s="335"/>
      <c r="G64" s="334"/>
      <c r="H64" s="33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34"/>
      <c r="B65" s="334"/>
      <c r="C65" s="334"/>
      <c r="D65" s="335"/>
      <c r="E65" s="334"/>
      <c r="F65" s="335"/>
      <c r="G65" s="334"/>
      <c r="H65" s="33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334"/>
      <c r="B66" s="334"/>
      <c r="C66" s="334"/>
      <c r="D66" s="335"/>
      <c r="E66" s="334"/>
      <c r="F66" s="335"/>
      <c r="G66" s="334"/>
      <c r="H66" s="33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34"/>
      <c r="B67" s="334"/>
      <c r="C67" s="334"/>
      <c r="D67" s="335"/>
      <c r="E67" s="334"/>
      <c r="F67" s="335"/>
      <c r="G67" s="334"/>
      <c r="H67" s="33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334"/>
      <c r="B68" s="334"/>
      <c r="C68" s="334"/>
      <c r="D68" s="335"/>
      <c r="E68" s="334"/>
      <c r="F68" s="335"/>
      <c r="G68" s="334"/>
      <c r="H68" s="33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34"/>
      <c r="B69" s="334"/>
      <c r="C69" s="334"/>
      <c r="D69" s="335"/>
      <c r="E69" s="334"/>
      <c r="F69" s="335"/>
      <c r="G69" s="334"/>
      <c r="H69" s="33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34"/>
      <c r="B70" s="334"/>
      <c r="C70" s="334"/>
      <c r="D70" s="335"/>
      <c r="E70" s="334"/>
      <c r="F70" s="335"/>
      <c r="G70" s="334"/>
      <c r="H70" s="33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34"/>
      <c r="B71" s="334"/>
      <c r="C71" s="334"/>
      <c r="D71" s="335"/>
      <c r="E71" s="334"/>
      <c r="F71" s="335"/>
      <c r="G71" s="334"/>
      <c r="H71" s="3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34"/>
      <c r="B72" s="334"/>
      <c r="C72" s="334"/>
      <c r="D72" s="335"/>
      <c r="E72" s="334"/>
      <c r="F72" s="335"/>
      <c r="G72" s="334"/>
      <c r="H72" s="33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34"/>
      <c r="B73" s="334"/>
      <c r="C73" s="334"/>
      <c r="D73" s="335"/>
      <c r="E73" s="334"/>
      <c r="F73" s="335"/>
      <c r="G73" s="334"/>
      <c r="H73" s="33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34"/>
      <c r="B74" s="334"/>
      <c r="C74" s="334"/>
      <c r="D74" s="335"/>
      <c r="E74" s="334"/>
      <c r="F74" s="335"/>
      <c r="G74" s="334"/>
      <c r="H74" s="33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34"/>
      <c r="B75" s="334"/>
      <c r="C75" s="334"/>
      <c r="D75" s="335"/>
      <c r="E75" s="334"/>
      <c r="F75" s="335"/>
      <c r="G75" s="334"/>
      <c r="H75" s="33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34"/>
      <c r="B76" s="334"/>
      <c r="C76" s="334"/>
      <c r="D76" s="335"/>
      <c r="E76" s="334"/>
      <c r="F76" s="335"/>
      <c r="G76" s="334"/>
      <c r="H76" s="33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34"/>
      <c r="B77" s="334"/>
      <c r="C77" s="334"/>
      <c r="D77" s="335"/>
      <c r="E77" s="334"/>
      <c r="F77" s="335"/>
      <c r="G77" s="334"/>
      <c r="H77" s="33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34"/>
      <c r="B78" s="334"/>
      <c r="C78" s="334"/>
      <c r="D78" s="335"/>
      <c r="E78" s="334"/>
      <c r="F78" s="335"/>
      <c r="G78" s="334"/>
      <c r="H78" s="33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34"/>
      <c r="B79" s="334"/>
      <c r="C79" s="334"/>
      <c r="D79" s="335"/>
      <c r="E79" s="334"/>
      <c r="F79" s="335"/>
      <c r="G79" s="334"/>
      <c r="H79" s="33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34"/>
      <c r="B80" s="334"/>
      <c r="C80" s="334"/>
      <c r="D80" s="335"/>
      <c r="E80" s="334"/>
      <c r="F80" s="335"/>
      <c r="G80" s="334"/>
      <c r="H80" s="33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34"/>
      <c r="B81" s="334"/>
      <c r="C81" s="334"/>
      <c r="D81" s="335"/>
      <c r="E81" s="334"/>
      <c r="F81" s="335"/>
      <c r="G81" s="334"/>
      <c r="H81" s="33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34"/>
      <c r="B82" s="334"/>
      <c r="C82" s="334"/>
      <c r="D82" s="335"/>
      <c r="E82" s="334"/>
      <c r="F82" s="335"/>
      <c r="G82" s="334"/>
      <c r="H82" s="33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34"/>
      <c r="B83" s="334"/>
      <c r="C83" s="334"/>
      <c r="D83" s="335"/>
      <c r="E83" s="334"/>
      <c r="F83" s="335"/>
      <c r="G83" s="334"/>
      <c r="H83" s="33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34"/>
      <c r="B84" s="334"/>
      <c r="C84" s="334"/>
      <c r="D84" s="335"/>
      <c r="E84" s="334"/>
      <c r="F84" s="335"/>
      <c r="G84" s="334"/>
      <c r="H84" s="33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34"/>
      <c r="B85" s="334"/>
      <c r="C85" s="334"/>
      <c r="D85" s="335"/>
      <c r="E85" s="334"/>
      <c r="F85" s="335"/>
      <c r="G85" s="334"/>
      <c r="H85" s="33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34"/>
      <c r="B86" s="334"/>
      <c r="C86" s="334"/>
      <c r="D86" s="335"/>
      <c r="E86" s="334"/>
      <c r="F86" s="335"/>
      <c r="G86" s="334"/>
      <c r="H86" s="33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34"/>
      <c r="B87" s="334"/>
      <c r="C87" s="334"/>
      <c r="D87" s="335"/>
      <c r="E87" s="334"/>
      <c r="F87" s="335"/>
      <c r="G87" s="334"/>
      <c r="H87" s="33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34"/>
      <c r="B88" s="334"/>
      <c r="C88" s="334"/>
      <c r="D88" s="335"/>
      <c r="E88" s="334"/>
      <c r="F88" s="335"/>
      <c r="G88" s="334"/>
      <c r="H88" s="33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34"/>
      <c r="B89" s="334"/>
      <c r="C89" s="334"/>
      <c r="D89" s="335"/>
      <c r="E89" s="334"/>
      <c r="F89" s="335"/>
      <c r="G89" s="334"/>
      <c r="H89" s="33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34"/>
      <c r="B90" s="334"/>
      <c r="C90" s="334"/>
      <c r="D90" s="335"/>
      <c r="E90" s="334"/>
      <c r="F90" s="335"/>
      <c r="G90" s="334"/>
      <c r="H90" s="33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34"/>
      <c r="B91" s="334"/>
      <c r="C91" s="334"/>
      <c r="D91" s="335"/>
      <c r="E91" s="334"/>
      <c r="F91" s="335"/>
      <c r="G91" s="334"/>
      <c r="H91" s="33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34"/>
      <c r="B92" s="334"/>
      <c r="C92" s="334"/>
      <c r="D92" s="335"/>
      <c r="E92" s="334"/>
      <c r="F92" s="335"/>
      <c r="G92" s="334"/>
      <c r="H92" s="33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34"/>
      <c r="B93" s="334"/>
      <c r="C93" s="334"/>
      <c r="D93" s="335"/>
      <c r="E93" s="334"/>
      <c r="F93" s="335"/>
      <c r="G93" s="334"/>
      <c r="H93" s="33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34"/>
      <c r="B94" s="334"/>
      <c r="C94" s="334"/>
      <c r="D94" s="335"/>
      <c r="E94" s="334"/>
      <c r="F94" s="335"/>
      <c r="G94" s="334"/>
      <c r="H94" s="33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34"/>
      <c r="B95" s="334"/>
      <c r="C95" s="334"/>
      <c r="D95" s="335"/>
      <c r="E95" s="334"/>
      <c r="F95" s="335"/>
      <c r="G95" s="334"/>
      <c r="H95" s="33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34"/>
      <c r="B96" s="334"/>
      <c r="C96" s="334"/>
      <c r="D96" s="335"/>
      <c r="E96" s="334"/>
      <c r="F96" s="335"/>
      <c r="G96" s="334"/>
      <c r="H96" s="33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34"/>
      <c r="B97" s="334"/>
      <c r="C97" s="334"/>
      <c r="D97" s="335"/>
      <c r="E97" s="334"/>
      <c r="F97" s="335"/>
      <c r="G97" s="334"/>
      <c r="H97" s="33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34"/>
      <c r="B98" s="334"/>
      <c r="C98" s="334"/>
      <c r="D98" s="335"/>
      <c r="E98" s="334"/>
      <c r="F98" s="335"/>
      <c r="G98" s="334"/>
      <c r="H98" s="33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34"/>
      <c r="B99" s="334"/>
      <c r="C99" s="334"/>
      <c r="D99" s="335"/>
      <c r="E99" s="334"/>
      <c r="F99" s="335"/>
      <c r="G99" s="334"/>
      <c r="H99" s="33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34"/>
      <c r="B100" s="334"/>
      <c r="C100" s="334"/>
      <c r="D100" s="335"/>
      <c r="E100" s="334"/>
      <c r="F100" s="335"/>
      <c r="G100" s="334"/>
      <c r="H100" s="33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34"/>
      <c r="B101" s="334"/>
      <c r="C101" s="334"/>
      <c r="D101" s="335"/>
      <c r="E101" s="334"/>
      <c r="F101" s="335"/>
      <c r="G101" s="334"/>
      <c r="H101" s="33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34"/>
      <c r="B102" s="334"/>
      <c r="C102" s="334"/>
      <c r="D102" s="335"/>
      <c r="E102" s="334"/>
      <c r="F102" s="335"/>
      <c r="G102" s="334"/>
      <c r="H102" s="33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34"/>
      <c r="B103" s="334"/>
      <c r="C103" s="334"/>
      <c r="D103" s="335"/>
      <c r="E103" s="334"/>
      <c r="F103" s="335"/>
      <c r="G103" s="334"/>
      <c r="H103" s="33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34"/>
      <c r="B104" s="334"/>
      <c r="C104" s="334"/>
      <c r="D104" s="335"/>
      <c r="E104" s="334"/>
      <c r="F104" s="335"/>
      <c r="G104" s="334"/>
      <c r="H104" s="33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34"/>
      <c r="B105" s="334"/>
      <c r="C105" s="334"/>
      <c r="D105" s="335"/>
      <c r="E105" s="334"/>
      <c r="F105" s="335"/>
      <c r="G105" s="334"/>
      <c r="H105" s="33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34"/>
      <c r="B106" s="334"/>
      <c r="C106" s="334"/>
      <c r="D106" s="335"/>
      <c r="E106" s="334"/>
      <c r="F106" s="335"/>
      <c r="G106" s="334"/>
      <c r="H106" s="33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34"/>
      <c r="B107" s="334"/>
      <c r="C107" s="334"/>
      <c r="D107" s="335"/>
      <c r="E107" s="334"/>
      <c r="F107" s="335"/>
      <c r="G107" s="334"/>
      <c r="H107" s="33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34"/>
      <c r="B108" s="334"/>
      <c r="C108" s="334"/>
      <c r="D108" s="335"/>
      <c r="E108" s="334"/>
      <c r="F108" s="335"/>
      <c r="G108" s="334"/>
      <c r="H108" s="33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34"/>
      <c r="B109" s="334"/>
      <c r="C109" s="334"/>
      <c r="D109" s="335"/>
      <c r="E109" s="334"/>
      <c r="F109" s="335"/>
      <c r="G109" s="334"/>
      <c r="H109" s="33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34"/>
      <c r="B110" s="334"/>
      <c r="C110" s="334"/>
      <c r="D110" s="335"/>
      <c r="E110" s="334"/>
      <c r="F110" s="335"/>
      <c r="G110" s="334"/>
      <c r="H110" s="33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34"/>
      <c r="B111" s="334"/>
      <c r="C111" s="334"/>
      <c r="D111" s="335"/>
      <c r="E111" s="334"/>
      <c r="F111" s="335"/>
      <c r="G111" s="334"/>
      <c r="H111" s="33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34"/>
      <c r="B112" s="334"/>
      <c r="C112" s="334"/>
      <c r="D112" s="335"/>
      <c r="E112" s="334"/>
      <c r="F112" s="335"/>
      <c r="G112" s="334"/>
      <c r="H112" s="33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34"/>
      <c r="B113" s="334"/>
      <c r="C113" s="334"/>
      <c r="D113" s="335"/>
      <c r="E113" s="334"/>
      <c r="F113" s="335"/>
      <c r="G113" s="334"/>
      <c r="H113" s="33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34"/>
      <c r="B114" s="334"/>
      <c r="C114" s="334"/>
      <c r="D114" s="335"/>
      <c r="E114" s="334"/>
      <c r="F114" s="335"/>
      <c r="G114" s="334"/>
      <c r="H114" s="33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34"/>
      <c r="B115" s="334"/>
      <c r="C115" s="334"/>
      <c r="D115" s="335"/>
      <c r="E115" s="334"/>
      <c r="F115" s="335"/>
      <c r="G115" s="334"/>
      <c r="H115" s="33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34"/>
      <c r="B116" s="334"/>
      <c r="C116" s="334"/>
      <c r="D116" s="335"/>
      <c r="E116" s="334"/>
      <c r="F116" s="335"/>
      <c r="G116" s="334"/>
      <c r="H116" s="33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34"/>
      <c r="B117" s="334"/>
      <c r="C117" s="334"/>
      <c r="D117" s="335"/>
      <c r="E117" s="334"/>
      <c r="F117" s="335"/>
      <c r="G117" s="334"/>
      <c r="H117" s="33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34"/>
      <c r="B118" s="334"/>
      <c r="C118" s="334"/>
      <c r="D118" s="335"/>
      <c r="E118" s="334"/>
      <c r="F118" s="335"/>
      <c r="G118" s="334"/>
      <c r="H118" s="33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34"/>
      <c r="B119" s="334"/>
      <c r="C119" s="334"/>
      <c r="D119" s="335"/>
      <c r="E119" s="334"/>
      <c r="F119" s="335"/>
      <c r="G119" s="334"/>
      <c r="H119" s="33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34"/>
      <c r="B120" s="334"/>
      <c r="C120" s="334"/>
      <c r="D120" s="335"/>
      <c r="E120" s="334"/>
      <c r="F120" s="335"/>
      <c r="G120" s="334"/>
      <c r="H120" s="33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34"/>
      <c r="B121" s="334"/>
      <c r="C121" s="334"/>
      <c r="D121" s="335"/>
      <c r="E121" s="334"/>
      <c r="F121" s="335"/>
      <c r="G121" s="334"/>
      <c r="H121" s="33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34"/>
      <c r="B122" s="334"/>
      <c r="C122" s="334"/>
      <c r="D122" s="335"/>
      <c r="E122" s="334"/>
      <c r="F122" s="335"/>
      <c r="G122" s="334"/>
      <c r="H122" s="33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34"/>
      <c r="B123" s="334"/>
      <c r="C123" s="334"/>
      <c r="D123" s="335"/>
      <c r="E123" s="334"/>
      <c r="F123" s="335"/>
      <c r="G123" s="334"/>
      <c r="H123" s="33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34"/>
      <c r="B124" s="334"/>
      <c r="C124" s="334"/>
      <c r="D124" s="335"/>
      <c r="E124" s="334"/>
      <c r="F124" s="335"/>
      <c r="G124" s="334"/>
      <c r="H124" s="33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34"/>
      <c r="B125" s="334"/>
      <c r="C125" s="334"/>
      <c r="D125" s="335"/>
      <c r="E125" s="334"/>
      <c r="F125" s="335"/>
      <c r="G125" s="334"/>
      <c r="H125" s="33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34"/>
      <c r="B126" s="334"/>
      <c r="C126" s="334"/>
      <c r="D126" s="335"/>
      <c r="E126" s="334"/>
      <c r="F126" s="335"/>
      <c r="G126" s="334"/>
      <c r="H126" s="33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34"/>
      <c r="B127" s="334"/>
      <c r="C127" s="334"/>
      <c r="D127" s="335"/>
      <c r="E127" s="334"/>
      <c r="F127" s="335"/>
      <c r="G127" s="334"/>
      <c r="H127" s="33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34"/>
      <c r="B128" s="334"/>
      <c r="C128" s="334"/>
      <c r="D128" s="335"/>
      <c r="E128" s="334"/>
      <c r="F128" s="335"/>
      <c r="G128" s="334"/>
      <c r="H128" s="33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34"/>
      <c r="B129" s="334"/>
      <c r="C129" s="334"/>
      <c r="D129" s="335"/>
      <c r="E129" s="334"/>
      <c r="F129" s="335"/>
      <c r="G129" s="334"/>
      <c r="H129" s="33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34"/>
      <c r="B130" s="334"/>
      <c r="C130" s="334"/>
      <c r="D130" s="335"/>
      <c r="E130" s="334"/>
      <c r="F130" s="335"/>
      <c r="G130" s="334"/>
      <c r="H130" s="33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34"/>
      <c r="B131" s="334"/>
      <c r="C131" s="334"/>
      <c r="D131" s="335"/>
      <c r="E131" s="334"/>
      <c r="F131" s="335"/>
      <c r="G131" s="334"/>
      <c r="H131" s="33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34"/>
      <c r="B132" s="334"/>
      <c r="C132" s="334"/>
      <c r="D132" s="335"/>
      <c r="E132" s="334"/>
      <c r="F132" s="335"/>
      <c r="G132" s="334"/>
      <c r="H132" s="33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34"/>
      <c r="B133" s="334"/>
      <c r="C133" s="334"/>
      <c r="D133" s="335"/>
      <c r="E133" s="334"/>
      <c r="F133" s="335"/>
      <c r="G133" s="334"/>
      <c r="H133" s="33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34"/>
      <c r="B134" s="334"/>
      <c r="C134" s="334"/>
      <c r="D134" s="335"/>
      <c r="E134" s="334"/>
      <c r="F134" s="335"/>
      <c r="G134" s="334"/>
      <c r="H134" s="33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34"/>
      <c r="B135" s="334"/>
      <c r="C135" s="334"/>
      <c r="D135" s="335"/>
      <c r="E135" s="334"/>
      <c r="F135" s="335"/>
      <c r="G135" s="334"/>
      <c r="H135" s="33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34"/>
      <c r="B136" s="334"/>
      <c r="C136" s="334"/>
      <c r="D136" s="335"/>
      <c r="E136" s="334"/>
      <c r="F136" s="335"/>
      <c r="G136" s="334"/>
      <c r="H136" s="33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34"/>
      <c r="B137" s="334"/>
      <c r="C137" s="334"/>
      <c r="D137" s="335"/>
      <c r="E137" s="334"/>
      <c r="F137" s="335"/>
      <c r="G137" s="334"/>
      <c r="H137" s="33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34"/>
      <c r="B138" s="334"/>
      <c r="C138" s="334"/>
      <c r="D138" s="335"/>
      <c r="E138" s="334"/>
      <c r="F138" s="335"/>
      <c r="G138" s="334"/>
      <c r="H138" s="33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34"/>
      <c r="B139" s="334"/>
      <c r="C139" s="334"/>
      <c r="D139" s="335"/>
      <c r="E139" s="334"/>
      <c r="F139" s="335"/>
      <c r="G139" s="334"/>
      <c r="H139" s="33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34"/>
      <c r="B140" s="334"/>
      <c r="C140" s="334"/>
      <c r="D140" s="335"/>
      <c r="E140" s="334"/>
      <c r="F140" s="335"/>
      <c r="G140" s="334"/>
      <c r="H140" s="33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34"/>
      <c r="B141" s="334"/>
      <c r="C141" s="334"/>
      <c r="D141" s="335"/>
      <c r="E141" s="334"/>
      <c r="F141" s="335"/>
      <c r="G141" s="334"/>
      <c r="H141" s="33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34"/>
      <c r="B142" s="334"/>
      <c r="C142" s="334"/>
      <c r="D142" s="335"/>
      <c r="E142" s="334"/>
      <c r="F142" s="335"/>
      <c r="G142" s="334"/>
      <c r="H142" s="33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34"/>
      <c r="B143" s="334"/>
      <c r="C143" s="334"/>
      <c r="D143" s="335"/>
      <c r="E143" s="334"/>
      <c r="F143" s="335"/>
      <c r="G143" s="334"/>
      <c r="H143" s="33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34"/>
      <c r="B144" s="334"/>
      <c r="C144" s="334"/>
      <c r="D144" s="335"/>
      <c r="E144" s="334"/>
      <c r="F144" s="335"/>
      <c r="G144" s="334"/>
      <c r="H144" s="33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34"/>
      <c r="B145" s="334"/>
      <c r="C145" s="334"/>
      <c r="D145" s="335"/>
      <c r="E145" s="334"/>
      <c r="F145" s="335"/>
      <c r="G145" s="334"/>
      <c r="H145" s="33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34"/>
      <c r="B146" s="334"/>
      <c r="C146" s="334"/>
      <c r="D146" s="335"/>
      <c r="E146" s="334"/>
      <c r="F146" s="335"/>
      <c r="G146" s="334"/>
      <c r="H146" s="33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34"/>
      <c r="B147" s="334"/>
      <c r="C147" s="334"/>
      <c r="D147" s="335"/>
      <c r="E147" s="334"/>
      <c r="F147" s="335"/>
      <c r="G147" s="334"/>
      <c r="H147" s="33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34"/>
      <c r="B148" s="334"/>
      <c r="C148" s="334"/>
      <c r="D148" s="335"/>
      <c r="E148" s="334"/>
      <c r="F148" s="335"/>
      <c r="G148" s="334"/>
      <c r="H148" s="33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34"/>
      <c r="B149" s="334"/>
      <c r="C149" s="334"/>
      <c r="D149" s="335"/>
      <c r="E149" s="334"/>
      <c r="F149" s="335"/>
      <c r="G149" s="334"/>
      <c r="H149" s="33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34"/>
      <c r="B150" s="334"/>
      <c r="C150" s="334"/>
      <c r="D150" s="335"/>
      <c r="E150" s="334"/>
      <c r="F150" s="335"/>
      <c r="G150" s="334"/>
      <c r="H150" s="33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34"/>
      <c r="B151" s="334"/>
      <c r="C151" s="334"/>
      <c r="D151" s="335"/>
      <c r="E151" s="334"/>
      <c r="F151" s="335"/>
      <c r="G151" s="334"/>
      <c r="H151" s="33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34"/>
      <c r="B152" s="334"/>
      <c r="C152" s="334"/>
      <c r="D152" s="335"/>
      <c r="E152" s="334"/>
      <c r="F152" s="335"/>
      <c r="G152" s="334"/>
      <c r="H152" s="33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34"/>
      <c r="B153" s="334"/>
      <c r="C153" s="334"/>
      <c r="D153" s="335"/>
      <c r="E153" s="334"/>
      <c r="F153" s="335"/>
      <c r="G153" s="334"/>
      <c r="H153" s="33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34"/>
      <c r="B154" s="334"/>
      <c r="C154" s="334"/>
      <c r="D154" s="335"/>
      <c r="E154" s="334"/>
      <c r="F154" s="335"/>
      <c r="G154" s="334"/>
      <c r="H154" s="33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34"/>
      <c r="B155" s="334"/>
      <c r="C155" s="334"/>
      <c r="D155" s="335"/>
      <c r="E155" s="334"/>
      <c r="F155" s="335"/>
      <c r="G155" s="334"/>
      <c r="H155" s="33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34"/>
      <c r="B156" s="334"/>
      <c r="C156" s="334"/>
      <c r="D156" s="335"/>
      <c r="E156" s="334"/>
      <c r="F156" s="335"/>
      <c r="G156" s="334"/>
      <c r="H156" s="33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34"/>
      <c r="B157" s="334"/>
      <c r="C157" s="334"/>
      <c r="D157" s="335"/>
      <c r="E157" s="334"/>
      <c r="F157" s="335"/>
      <c r="G157" s="334"/>
      <c r="H157" s="33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34"/>
      <c r="B158" s="334"/>
      <c r="C158" s="334"/>
      <c r="D158" s="335"/>
      <c r="E158" s="334"/>
      <c r="F158" s="335"/>
      <c r="G158" s="334"/>
      <c r="H158" s="33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34"/>
      <c r="B159" s="334"/>
      <c r="C159" s="334"/>
      <c r="D159" s="335"/>
      <c r="E159" s="334"/>
      <c r="F159" s="335"/>
      <c r="G159" s="334"/>
      <c r="H159" s="33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34"/>
      <c r="B160" s="334"/>
      <c r="C160" s="334"/>
      <c r="D160" s="335"/>
      <c r="E160" s="334"/>
      <c r="F160" s="335"/>
      <c r="G160" s="334"/>
      <c r="H160" s="33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34"/>
      <c r="B161" s="334"/>
      <c r="C161" s="334"/>
      <c r="D161" s="335"/>
      <c r="E161" s="334"/>
      <c r="F161" s="335"/>
      <c r="G161" s="334"/>
      <c r="H161" s="33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34"/>
      <c r="B162" s="334"/>
      <c r="C162" s="334"/>
      <c r="D162" s="335"/>
      <c r="E162" s="334"/>
      <c r="F162" s="335"/>
      <c r="G162" s="334"/>
      <c r="H162" s="33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34"/>
      <c r="B163" s="334"/>
      <c r="C163" s="334"/>
      <c r="D163" s="335"/>
      <c r="E163" s="334"/>
      <c r="F163" s="335"/>
      <c r="G163" s="334"/>
      <c r="H163" s="33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34"/>
      <c r="B164" s="334"/>
      <c r="C164" s="334"/>
      <c r="D164" s="335"/>
      <c r="E164" s="334"/>
      <c r="F164" s="335"/>
      <c r="G164" s="334"/>
      <c r="H164" s="33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34"/>
      <c r="B165" s="334"/>
      <c r="C165" s="334"/>
      <c r="D165" s="335"/>
      <c r="E165" s="334"/>
      <c r="F165" s="335"/>
      <c r="G165" s="334"/>
      <c r="H165" s="33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34"/>
      <c r="B166" s="334"/>
      <c r="C166" s="334"/>
      <c r="D166" s="335"/>
      <c r="E166" s="334"/>
      <c r="F166" s="335"/>
      <c r="G166" s="334"/>
      <c r="H166" s="33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34"/>
      <c r="B167" s="334"/>
      <c r="C167" s="334"/>
      <c r="D167" s="335"/>
      <c r="E167" s="334"/>
      <c r="F167" s="335"/>
      <c r="G167" s="334"/>
      <c r="H167" s="33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34"/>
      <c r="B168" s="334"/>
      <c r="C168" s="334"/>
      <c r="D168" s="335"/>
      <c r="E168" s="334"/>
      <c r="F168" s="335"/>
      <c r="G168" s="334"/>
      <c r="H168" s="33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34"/>
      <c r="B169" s="334"/>
      <c r="C169" s="334"/>
      <c r="D169" s="335"/>
      <c r="E169" s="334"/>
      <c r="F169" s="335"/>
      <c r="G169" s="334"/>
      <c r="H169" s="33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34"/>
      <c r="B170" s="334"/>
      <c r="C170" s="334"/>
      <c r="D170" s="335"/>
      <c r="E170" s="334"/>
      <c r="F170" s="335"/>
      <c r="G170" s="334"/>
      <c r="H170" s="33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34"/>
      <c r="B171" s="334"/>
      <c r="C171" s="334"/>
      <c r="D171" s="335"/>
      <c r="E171" s="334"/>
      <c r="F171" s="335"/>
      <c r="G171" s="334"/>
      <c r="H171" s="33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34"/>
      <c r="B172" s="334"/>
      <c r="C172" s="334"/>
      <c r="D172" s="335"/>
      <c r="E172" s="334"/>
      <c r="F172" s="335"/>
      <c r="G172" s="334"/>
      <c r="H172" s="33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34"/>
      <c r="B173" s="334"/>
      <c r="C173" s="334"/>
      <c r="D173" s="335"/>
      <c r="E173" s="334"/>
      <c r="F173" s="335"/>
      <c r="G173" s="334"/>
      <c r="H173" s="33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34"/>
      <c r="B174" s="334"/>
      <c r="C174" s="334"/>
      <c r="D174" s="335"/>
      <c r="E174" s="334"/>
      <c r="F174" s="335"/>
      <c r="G174" s="334"/>
      <c r="H174" s="33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34"/>
      <c r="B175" s="334"/>
      <c r="C175" s="334"/>
      <c r="D175" s="335"/>
      <c r="E175" s="334"/>
      <c r="F175" s="335"/>
      <c r="G175" s="334"/>
      <c r="H175" s="33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34"/>
      <c r="B176" s="334"/>
      <c r="C176" s="334"/>
      <c r="D176" s="335"/>
      <c r="E176" s="334"/>
      <c r="F176" s="335"/>
      <c r="G176" s="334"/>
      <c r="H176" s="33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34"/>
      <c r="B177" s="334"/>
      <c r="C177" s="334"/>
      <c r="D177" s="335"/>
      <c r="E177" s="334"/>
      <c r="F177" s="335"/>
      <c r="G177" s="334"/>
      <c r="H177" s="33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34"/>
      <c r="B178" s="334"/>
      <c r="C178" s="334"/>
      <c r="D178" s="335"/>
      <c r="E178" s="334"/>
      <c r="F178" s="335"/>
      <c r="G178" s="334"/>
      <c r="H178" s="33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34"/>
      <c r="B179" s="334"/>
      <c r="C179" s="334"/>
      <c r="D179" s="335"/>
      <c r="E179" s="334"/>
      <c r="F179" s="335"/>
      <c r="G179" s="334"/>
      <c r="H179" s="33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34"/>
      <c r="B180" s="334"/>
      <c r="C180" s="334"/>
      <c r="D180" s="335"/>
      <c r="E180" s="334"/>
      <c r="F180" s="335"/>
      <c r="G180" s="334"/>
      <c r="H180" s="33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34"/>
      <c r="B181" s="334"/>
      <c r="C181" s="334"/>
      <c r="D181" s="335"/>
      <c r="E181" s="334"/>
      <c r="F181" s="335"/>
      <c r="G181" s="334"/>
      <c r="H181" s="33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34"/>
      <c r="B182" s="334"/>
      <c r="C182" s="334"/>
      <c r="D182" s="335"/>
      <c r="E182" s="334"/>
      <c r="F182" s="335"/>
      <c r="G182" s="334"/>
      <c r="H182" s="33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34"/>
      <c r="B183" s="334"/>
      <c r="C183" s="334"/>
      <c r="D183" s="335"/>
      <c r="E183" s="334"/>
      <c r="F183" s="335"/>
      <c r="G183" s="334"/>
      <c r="H183" s="33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34"/>
      <c r="B184" s="334"/>
      <c r="C184" s="334"/>
      <c r="D184" s="335"/>
      <c r="E184" s="334"/>
      <c r="F184" s="335"/>
      <c r="G184" s="334"/>
      <c r="H184" s="33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34"/>
      <c r="B185" s="334"/>
      <c r="C185" s="334"/>
      <c r="D185" s="335"/>
      <c r="E185" s="334"/>
      <c r="F185" s="335"/>
      <c r="G185" s="334"/>
      <c r="H185" s="33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34"/>
      <c r="B186" s="334"/>
      <c r="C186" s="334"/>
      <c r="D186" s="335"/>
      <c r="E186" s="334"/>
      <c r="F186" s="335"/>
      <c r="G186" s="334"/>
      <c r="H186" s="33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34"/>
      <c r="B187" s="334"/>
      <c r="C187" s="334"/>
      <c r="D187" s="335"/>
      <c r="E187" s="334"/>
      <c r="F187" s="335"/>
      <c r="G187" s="334"/>
      <c r="H187" s="33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34"/>
      <c r="B188" s="334"/>
      <c r="C188" s="334"/>
      <c r="D188" s="335"/>
      <c r="E188" s="334"/>
      <c r="F188" s="335"/>
      <c r="G188" s="334"/>
      <c r="H188" s="33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34"/>
      <c r="B189" s="334"/>
      <c r="C189" s="334"/>
      <c r="D189" s="335"/>
      <c r="E189" s="334"/>
      <c r="F189" s="335"/>
      <c r="G189" s="334"/>
      <c r="H189" s="33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34"/>
      <c r="B190" s="334"/>
      <c r="C190" s="334"/>
      <c r="D190" s="335"/>
      <c r="E190" s="334"/>
      <c r="F190" s="335"/>
      <c r="G190" s="334"/>
      <c r="H190" s="33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34"/>
      <c r="B191" s="334"/>
      <c r="C191" s="334"/>
      <c r="D191" s="335"/>
      <c r="E191" s="334"/>
      <c r="F191" s="335"/>
      <c r="G191" s="334"/>
      <c r="H191" s="33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34"/>
      <c r="B192" s="334"/>
      <c r="C192" s="334"/>
      <c r="D192" s="335"/>
      <c r="E192" s="334"/>
      <c r="F192" s="335"/>
      <c r="G192" s="334"/>
      <c r="H192" s="33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34"/>
      <c r="B193" s="334"/>
      <c r="C193" s="334"/>
      <c r="D193" s="335"/>
      <c r="E193" s="334"/>
      <c r="F193" s="335"/>
      <c r="G193" s="334"/>
      <c r="H193" s="33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34"/>
      <c r="B194" s="334"/>
      <c r="C194" s="334"/>
      <c r="D194" s="335"/>
      <c r="E194" s="334"/>
      <c r="F194" s="335"/>
      <c r="G194" s="334"/>
      <c r="H194" s="33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34"/>
      <c r="B195" s="334"/>
      <c r="C195" s="334"/>
      <c r="D195" s="335"/>
      <c r="E195" s="334"/>
      <c r="F195" s="335"/>
      <c r="G195" s="334"/>
      <c r="H195" s="33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34"/>
      <c r="B196" s="334"/>
      <c r="C196" s="334"/>
      <c r="D196" s="335"/>
      <c r="E196" s="334"/>
      <c r="F196" s="335"/>
      <c r="G196" s="334"/>
      <c r="H196" s="33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34"/>
      <c r="B197" s="334"/>
      <c r="C197" s="334"/>
      <c r="D197" s="335"/>
      <c r="E197" s="334"/>
      <c r="F197" s="335"/>
      <c r="G197" s="334"/>
      <c r="H197" s="33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34"/>
      <c r="B198" s="334"/>
      <c r="C198" s="334"/>
      <c r="D198" s="335"/>
      <c r="E198" s="334"/>
      <c r="F198" s="335"/>
      <c r="G198" s="334"/>
      <c r="H198" s="33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34"/>
      <c r="B199" s="334"/>
      <c r="C199" s="334"/>
      <c r="D199" s="335"/>
      <c r="E199" s="334"/>
      <c r="F199" s="335"/>
      <c r="G199" s="334"/>
      <c r="H199" s="33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34"/>
      <c r="B200" s="334"/>
      <c r="C200" s="334"/>
      <c r="D200" s="335"/>
      <c r="E200" s="334"/>
      <c r="F200" s="335"/>
      <c r="G200" s="334"/>
      <c r="H200" s="33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34"/>
      <c r="B201" s="334"/>
      <c r="C201" s="334"/>
      <c r="D201" s="335"/>
      <c r="E201" s="334"/>
      <c r="F201" s="335"/>
      <c r="G201" s="334"/>
      <c r="H201" s="33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34"/>
      <c r="B202" s="334"/>
      <c r="C202" s="334"/>
      <c r="D202" s="335"/>
      <c r="E202" s="334"/>
      <c r="F202" s="335"/>
      <c r="G202" s="334"/>
      <c r="H202" s="33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34"/>
      <c r="B203" s="334"/>
      <c r="C203" s="334"/>
      <c r="D203" s="335"/>
      <c r="E203" s="334"/>
      <c r="F203" s="335"/>
      <c r="G203" s="334"/>
      <c r="H203" s="33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34"/>
      <c r="B204" s="334"/>
      <c r="C204" s="334"/>
      <c r="D204" s="335"/>
      <c r="E204" s="334"/>
      <c r="F204" s="335"/>
      <c r="G204" s="334"/>
      <c r="H204" s="33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34"/>
      <c r="B205" s="334"/>
      <c r="C205" s="334"/>
      <c r="D205" s="335"/>
      <c r="E205" s="334"/>
      <c r="F205" s="335"/>
      <c r="G205" s="334"/>
      <c r="H205" s="33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34"/>
      <c r="B206" s="334"/>
      <c r="C206" s="334"/>
      <c r="D206" s="335"/>
      <c r="E206" s="334"/>
      <c r="F206" s="335"/>
      <c r="G206" s="334"/>
      <c r="H206" s="33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34"/>
      <c r="B207" s="334"/>
      <c r="C207" s="334"/>
      <c r="D207" s="335"/>
      <c r="E207" s="334"/>
      <c r="F207" s="335"/>
      <c r="G207" s="334"/>
      <c r="H207" s="33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34"/>
      <c r="B208" s="334"/>
      <c r="C208" s="334"/>
      <c r="D208" s="335"/>
      <c r="E208" s="334"/>
      <c r="F208" s="335"/>
      <c r="G208" s="334"/>
      <c r="H208" s="33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34"/>
      <c r="B209" s="334"/>
      <c r="C209" s="334"/>
      <c r="D209" s="335"/>
      <c r="E209" s="334"/>
      <c r="F209" s="335"/>
      <c r="G209" s="334"/>
      <c r="H209" s="33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34"/>
      <c r="B210" s="334"/>
      <c r="C210" s="334"/>
      <c r="D210" s="335"/>
      <c r="E210" s="334"/>
      <c r="F210" s="335"/>
      <c r="G210" s="334"/>
      <c r="H210" s="33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34"/>
      <c r="B211" s="334"/>
      <c r="C211" s="334"/>
      <c r="D211" s="335"/>
      <c r="E211" s="334"/>
      <c r="F211" s="335"/>
      <c r="G211" s="334"/>
      <c r="H211" s="33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34"/>
      <c r="B212" s="334"/>
      <c r="C212" s="334"/>
      <c r="D212" s="335"/>
      <c r="E212" s="334"/>
      <c r="F212" s="335"/>
      <c r="G212" s="334"/>
      <c r="H212" s="33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34"/>
      <c r="B213" s="334"/>
      <c r="C213" s="334"/>
      <c r="D213" s="335"/>
      <c r="E213" s="334"/>
      <c r="F213" s="335"/>
      <c r="G213" s="334"/>
      <c r="H213" s="33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34"/>
      <c r="B214" s="334"/>
      <c r="C214" s="334"/>
      <c r="D214" s="335"/>
      <c r="E214" s="334"/>
      <c r="F214" s="335"/>
      <c r="G214" s="334"/>
      <c r="H214" s="33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34"/>
      <c r="B215" s="334"/>
      <c r="C215" s="334"/>
      <c r="D215" s="335"/>
      <c r="E215" s="334"/>
      <c r="F215" s="335"/>
      <c r="G215" s="334"/>
      <c r="H215" s="33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34"/>
      <c r="B216" s="334"/>
      <c r="C216" s="334"/>
      <c r="D216" s="335"/>
      <c r="E216" s="334"/>
      <c r="F216" s="335"/>
      <c r="G216" s="334"/>
      <c r="H216" s="33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34"/>
      <c r="B217" s="334"/>
      <c r="C217" s="334"/>
      <c r="D217" s="335"/>
      <c r="E217" s="334"/>
      <c r="F217" s="335"/>
      <c r="G217" s="334"/>
      <c r="H217" s="33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34"/>
      <c r="B218" s="334"/>
      <c r="C218" s="334"/>
      <c r="D218" s="335"/>
      <c r="E218" s="334"/>
      <c r="F218" s="335"/>
      <c r="G218" s="334"/>
      <c r="H218" s="33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34"/>
      <c r="B219" s="334"/>
      <c r="C219" s="334"/>
      <c r="D219" s="335"/>
      <c r="E219" s="334"/>
      <c r="F219" s="335"/>
      <c r="G219" s="334"/>
      <c r="H219" s="33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34"/>
      <c r="B220" s="334"/>
      <c r="C220" s="334"/>
      <c r="D220" s="335"/>
      <c r="E220" s="334"/>
      <c r="F220" s="335"/>
      <c r="G220" s="334"/>
      <c r="H220" s="33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34"/>
      <c r="B221" s="334"/>
      <c r="C221" s="334"/>
      <c r="D221" s="335"/>
      <c r="E221" s="334"/>
      <c r="F221" s="335"/>
      <c r="G221" s="334"/>
      <c r="H221" s="33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34"/>
      <c r="B222" s="334"/>
      <c r="C222" s="334"/>
      <c r="D222" s="335"/>
      <c r="E222" s="334"/>
      <c r="F222" s="335"/>
      <c r="G222" s="334"/>
      <c r="H222" s="33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34"/>
      <c r="B223" s="334"/>
      <c r="C223" s="334"/>
      <c r="D223" s="335"/>
      <c r="E223" s="334"/>
      <c r="F223" s="335"/>
      <c r="G223" s="334"/>
      <c r="H223" s="33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34"/>
      <c r="B224" s="334"/>
      <c r="C224" s="334"/>
      <c r="D224" s="335"/>
      <c r="E224" s="334"/>
      <c r="F224" s="335"/>
      <c r="G224" s="334"/>
      <c r="H224" s="33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34"/>
      <c r="B225" s="334"/>
      <c r="C225" s="334"/>
      <c r="D225" s="335"/>
      <c r="E225" s="334"/>
      <c r="F225" s="335"/>
      <c r="G225" s="334"/>
      <c r="H225" s="33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34"/>
      <c r="B226" s="334"/>
      <c r="C226" s="334"/>
      <c r="D226" s="335"/>
      <c r="E226" s="334"/>
      <c r="F226" s="335"/>
      <c r="G226" s="334"/>
      <c r="H226" s="33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34"/>
      <c r="B227" s="334"/>
      <c r="C227" s="334"/>
      <c r="D227" s="335"/>
      <c r="E227" s="334"/>
      <c r="F227" s="335"/>
      <c r="G227" s="334"/>
      <c r="H227" s="33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34"/>
      <c r="B228" s="334"/>
      <c r="C228" s="334"/>
      <c r="D228" s="335"/>
      <c r="E228" s="334"/>
      <c r="F228" s="335"/>
      <c r="G228" s="334"/>
      <c r="H228" s="33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34"/>
      <c r="B229" s="334"/>
      <c r="C229" s="334"/>
      <c r="D229" s="335"/>
      <c r="E229" s="334"/>
      <c r="F229" s="335"/>
      <c r="G229" s="334"/>
      <c r="H229" s="33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34"/>
      <c r="B230" s="334"/>
      <c r="C230" s="334"/>
      <c r="D230" s="335"/>
      <c r="E230" s="334"/>
      <c r="F230" s="335"/>
      <c r="G230" s="334"/>
      <c r="H230" s="33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34"/>
      <c r="B231" s="334"/>
      <c r="C231" s="334"/>
      <c r="D231" s="335"/>
      <c r="E231" s="334"/>
      <c r="F231" s="335"/>
      <c r="G231" s="334"/>
      <c r="H231" s="33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34"/>
      <c r="B232" s="334"/>
      <c r="C232" s="334"/>
      <c r="D232" s="335"/>
      <c r="E232" s="334"/>
      <c r="F232" s="335"/>
      <c r="G232" s="334"/>
      <c r="H232" s="33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34"/>
      <c r="B233" s="334"/>
      <c r="C233" s="334"/>
      <c r="D233" s="335"/>
      <c r="E233" s="334"/>
      <c r="F233" s="335"/>
      <c r="G233" s="334"/>
      <c r="H233" s="33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34"/>
      <c r="B234" s="334"/>
      <c r="C234" s="334"/>
      <c r="D234" s="335"/>
      <c r="E234" s="334"/>
      <c r="F234" s="335"/>
      <c r="G234" s="334"/>
      <c r="H234" s="33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34"/>
      <c r="B235" s="334"/>
      <c r="C235" s="334"/>
      <c r="D235" s="335"/>
      <c r="E235" s="334"/>
      <c r="F235" s="335"/>
      <c r="G235" s="334"/>
      <c r="H235" s="33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34"/>
      <c r="B236" s="334"/>
      <c r="C236" s="334"/>
      <c r="D236" s="335"/>
      <c r="E236" s="334"/>
      <c r="F236" s="335"/>
      <c r="G236" s="334"/>
      <c r="H236" s="33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34"/>
      <c r="B237" s="334"/>
      <c r="C237" s="334"/>
      <c r="D237" s="335"/>
      <c r="E237" s="334"/>
      <c r="F237" s="335"/>
      <c r="G237" s="334"/>
      <c r="H237" s="33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34"/>
      <c r="B238" s="334"/>
      <c r="C238" s="334"/>
      <c r="D238" s="335"/>
      <c r="E238" s="334"/>
      <c r="F238" s="335"/>
      <c r="G238" s="334"/>
      <c r="H238" s="33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34"/>
      <c r="B239" s="334"/>
      <c r="C239" s="334"/>
      <c r="D239" s="335"/>
      <c r="E239" s="334"/>
      <c r="F239" s="335"/>
      <c r="G239" s="334"/>
      <c r="H239" s="33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34"/>
      <c r="B240" s="334"/>
      <c r="C240" s="334"/>
      <c r="D240" s="335"/>
      <c r="E240" s="334"/>
      <c r="F240" s="335"/>
      <c r="G240" s="334"/>
      <c r="H240" s="33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34"/>
      <c r="B241" s="334"/>
      <c r="C241" s="334"/>
      <c r="D241" s="335"/>
      <c r="E241" s="334"/>
      <c r="F241" s="335"/>
      <c r="G241" s="334"/>
      <c r="H241" s="33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34"/>
      <c r="B242" s="334"/>
      <c r="C242" s="334"/>
      <c r="D242" s="335"/>
      <c r="E242" s="334"/>
      <c r="F242" s="335"/>
      <c r="G242" s="334"/>
      <c r="H242" s="33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34"/>
      <c r="B243" s="334"/>
      <c r="C243" s="334"/>
      <c r="D243" s="335"/>
      <c r="E243" s="334"/>
      <c r="F243" s="335"/>
      <c r="G243" s="334"/>
      <c r="H243" s="33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34"/>
      <c r="B244" s="334"/>
      <c r="C244" s="334"/>
      <c r="D244" s="335"/>
      <c r="E244" s="334"/>
      <c r="F244" s="335"/>
      <c r="G244" s="334"/>
      <c r="H244" s="33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34"/>
      <c r="B245" s="334"/>
      <c r="C245" s="334"/>
      <c r="D245" s="335"/>
      <c r="E245" s="334"/>
      <c r="F245" s="335"/>
      <c r="G245" s="334"/>
      <c r="H245" s="33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34"/>
      <c r="B246" s="334"/>
      <c r="C246" s="334"/>
      <c r="D246" s="335"/>
      <c r="E246" s="334"/>
      <c r="F246" s="335"/>
      <c r="G246" s="334"/>
      <c r="H246" s="33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34"/>
      <c r="B247" s="334"/>
      <c r="C247" s="334"/>
      <c r="D247" s="335"/>
      <c r="E247" s="334"/>
      <c r="F247" s="335"/>
      <c r="G247" s="334"/>
      <c r="H247" s="33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34"/>
      <c r="B248" s="334"/>
      <c r="C248" s="334"/>
      <c r="D248" s="335"/>
      <c r="E248" s="334"/>
      <c r="F248" s="335"/>
      <c r="G248" s="334"/>
      <c r="H248" s="33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34"/>
      <c r="B249" s="334"/>
      <c r="C249" s="334"/>
      <c r="D249" s="335"/>
      <c r="E249" s="334"/>
      <c r="F249" s="335"/>
      <c r="G249" s="334"/>
      <c r="H249" s="33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34"/>
      <c r="B250" s="334"/>
      <c r="C250" s="334"/>
      <c r="D250" s="335"/>
      <c r="E250" s="334"/>
      <c r="F250" s="335"/>
      <c r="G250" s="334"/>
      <c r="H250" s="33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34"/>
      <c r="B251" s="334"/>
      <c r="C251" s="334"/>
      <c r="D251" s="335"/>
      <c r="E251" s="334"/>
      <c r="F251" s="335"/>
      <c r="G251" s="334"/>
      <c r="H251" s="33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34"/>
      <c r="B252" s="334"/>
      <c r="C252" s="334"/>
      <c r="D252" s="335"/>
      <c r="E252" s="334"/>
      <c r="F252" s="335"/>
      <c r="G252" s="334"/>
      <c r="H252" s="33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34"/>
      <c r="B253" s="334"/>
      <c r="C253" s="334"/>
      <c r="D253" s="335"/>
      <c r="E253" s="334"/>
      <c r="F253" s="335"/>
      <c r="G253" s="334"/>
      <c r="H253" s="33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34"/>
      <c r="B254" s="334"/>
      <c r="C254" s="334"/>
      <c r="D254" s="335"/>
      <c r="E254" s="334"/>
      <c r="F254" s="335"/>
      <c r="G254" s="334"/>
      <c r="H254" s="33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34"/>
      <c r="B255" s="334"/>
      <c r="C255" s="334"/>
      <c r="D255" s="335"/>
      <c r="E255" s="334"/>
      <c r="F255" s="335"/>
      <c r="G255" s="334"/>
      <c r="H255" s="33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34"/>
      <c r="B256" s="334"/>
      <c r="C256" s="334"/>
      <c r="D256" s="335"/>
      <c r="E256" s="334"/>
      <c r="F256" s="335"/>
      <c r="G256" s="334"/>
      <c r="H256" s="33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34"/>
      <c r="B257" s="334"/>
      <c r="C257" s="334"/>
      <c r="D257" s="335"/>
      <c r="E257" s="334"/>
      <c r="F257" s="335"/>
      <c r="G257" s="334"/>
      <c r="H257" s="33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34"/>
      <c r="B258" s="334"/>
      <c r="C258" s="334"/>
      <c r="D258" s="335"/>
      <c r="E258" s="334"/>
      <c r="F258" s="335"/>
      <c r="G258" s="334"/>
      <c r="H258" s="33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34"/>
      <c r="B259" s="334"/>
      <c r="C259" s="334"/>
      <c r="D259" s="335"/>
      <c r="E259" s="334"/>
      <c r="F259" s="335"/>
      <c r="G259" s="334"/>
      <c r="H259" s="33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34"/>
      <c r="B260" s="334"/>
      <c r="C260" s="334"/>
      <c r="D260" s="335"/>
      <c r="E260" s="334"/>
      <c r="F260" s="335"/>
      <c r="G260" s="334"/>
      <c r="H260" s="33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34"/>
      <c r="B261" s="334"/>
      <c r="C261" s="334"/>
      <c r="D261" s="335"/>
      <c r="E261" s="334"/>
      <c r="F261" s="335"/>
      <c r="G261" s="334"/>
      <c r="H261" s="33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34"/>
      <c r="B262" s="334"/>
      <c r="C262" s="334"/>
      <c r="D262" s="335"/>
      <c r="E262" s="334"/>
      <c r="F262" s="335"/>
      <c r="G262" s="334"/>
      <c r="H262" s="33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34"/>
      <c r="B263" s="334"/>
      <c r="C263" s="334"/>
      <c r="D263" s="335"/>
      <c r="E263" s="334"/>
      <c r="F263" s="335"/>
      <c r="G263" s="334"/>
      <c r="H263" s="33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34"/>
      <c r="B264" s="334"/>
      <c r="C264" s="334"/>
      <c r="D264" s="335"/>
      <c r="E264" s="334"/>
      <c r="F264" s="335"/>
      <c r="G264" s="334"/>
      <c r="H264" s="33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34"/>
      <c r="B265" s="334"/>
      <c r="C265" s="334"/>
      <c r="D265" s="335"/>
      <c r="E265" s="334"/>
      <c r="F265" s="335"/>
      <c r="G265" s="334"/>
      <c r="H265" s="33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34"/>
      <c r="B266" s="334"/>
      <c r="C266" s="334"/>
      <c r="D266" s="335"/>
      <c r="E266" s="334"/>
      <c r="F266" s="335"/>
      <c r="G266" s="334"/>
      <c r="H266" s="33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34"/>
      <c r="B267" s="334"/>
      <c r="C267" s="334"/>
      <c r="D267" s="335"/>
      <c r="E267" s="334"/>
      <c r="F267" s="335"/>
      <c r="G267" s="334"/>
      <c r="H267" s="33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34"/>
      <c r="B268" s="334"/>
      <c r="C268" s="334"/>
      <c r="D268" s="335"/>
      <c r="E268" s="334"/>
      <c r="F268" s="335"/>
      <c r="G268" s="334"/>
      <c r="H268" s="33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34"/>
      <c r="B269" s="334"/>
      <c r="C269" s="334"/>
      <c r="D269" s="335"/>
      <c r="E269" s="334"/>
      <c r="F269" s="335"/>
      <c r="G269" s="334"/>
      <c r="H269" s="33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34"/>
      <c r="B270" s="334"/>
      <c r="C270" s="334"/>
      <c r="D270" s="335"/>
      <c r="E270" s="334"/>
      <c r="F270" s="335"/>
      <c r="G270" s="334"/>
      <c r="H270" s="33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34"/>
      <c r="B271" s="334"/>
      <c r="C271" s="334"/>
      <c r="D271" s="335"/>
      <c r="E271" s="334"/>
      <c r="F271" s="335"/>
      <c r="G271" s="334"/>
      <c r="H271" s="33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34"/>
      <c r="B272" s="334"/>
      <c r="C272" s="334"/>
      <c r="D272" s="335"/>
      <c r="E272" s="334"/>
      <c r="F272" s="335"/>
      <c r="G272" s="334"/>
      <c r="H272" s="33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34"/>
      <c r="B273" s="334"/>
      <c r="C273" s="334"/>
      <c r="D273" s="335"/>
      <c r="E273" s="334"/>
      <c r="F273" s="335"/>
      <c r="G273" s="334"/>
      <c r="H273" s="33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34"/>
      <c r="B274" s="334"/>
      <c r="C274" s="334"/>
      <c r="D274" s="335"/>
      <c r="E274" s="334"/>
      <c r="F274" s="335"/>
      <c r="G274" s="334"/>
      <c r="H274" s="33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34"/>
      <c r="B275" s="334"/>
      <c r="C275" s="334"/>
      <c r="D275" s="335"/>
      <c r="E275" s="334"/>
      <c r="F275" s="335"/>
      <c r="G275" s="334"/>
      <c r="H275" s="33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34"/>
      <c r="B276" s="334"/>
      <c r="C276" s="334"/>
      <c r="D276" s="335"/>
      <c r="E276" s="334"/>
      <c r="F276" s="335"/>
      <c r="G276" s="334"/>
      <c r="H276" s="33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34"/>
      <c r="B277" s="334"/>
      <c r="C277" s="334"/>
      <c r="D277" s="335"/>
      <c r="E277" s="334"/>
      <c r="F277" s="335"/>
      <c r="G277" s="334"/>
      <c r="H277" s="33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34"/>
      <c r="B278" s="334"/>
      <c r="C278" s="334"/>
      <c r="D278" s="335"/>
      <c r="E278" s="334"/>
      <c r="F278" s="335"/>
      <c r="G278" s="334"/>
      <c r="H278" s="33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34"/>
      <c r="B279" s="334"/>
      <c r="C279" s="334"/>
      <c r="D279" s="335"/>
      <c r="E279" s="334"/>
      <c r="F279" s="335"/>
      <c r="G279" s="334"/>
      <c r="H279" s="33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34"/>
      <c r="B280" s="334"/>
      <c r="C280" s="334"/>
      <c r="D280" s="335"/>
      <c r="E280" s="334"/>
      <c r="F280" s="335"/>
      <c r="G280" s="334"/>
      <c r="H280" s="33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34"/>
      <c r="B281" s="334"/>
      <c r="C281" s="334"/>
      <c r="D281" s="335"/>
      <c r="E281" s="334"/>
      <c r="F281" s="335"/>
      <c r="G281" s="334"/>
      <c r="H281" s="33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34"/>
      <c r="B282" s="334"/>
      <c r="C282" s="334"/>
      <c r="D282" s="335"/>
      <c r="E282" s="334"/>
      <c r="F282" s="335"/>
      <c r="G282" s="334"/>
      <c r="H282" s="33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34"/>
      <c r="B283" s="334"/>
      <c r="C283" s="334"/>
      <c r="D283" s="335"/>
      <c r="E283" s="334"/>
      <c r="F283" s="335"/>
      <c r="G283" s="334"/>
      <c r="H283" s="33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34"/>
      <c r="B284" s="334"/>
      <c r="C284" s="334"/>
      <c r="D284" s="335"/>
      <c r="E284" s="334"/>
      <c r="F284" s="335"/>
      <c r="G284" s="334"/>
      <c r="H284" s="33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34"/>
      <c r="B285" s="334"/>
      <c r="C285" s="334"/>
      <c r="D285" s="335"/>
      <c r="E285" s="334"/>
      <c r="F285" s="335"/>
      <c r="G285" s="334"/>
      <c r="H285" s="33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34"/>
      <c r="B286" s="334"/>
      <c r="C286" s="334"/>
      <c r="D286" s="335"/>
      <c r="E286" s="334"/>
      <c r="F286" s="335"/>
      <c r="G286" s="334"/>
      <c r="H286" s="33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34"/>
      <c r="B287" s="334"/>
      <c r="C287" s="334"/>
      <c r="D287" s="335"/>
      <c r="E287" s="334"/>
      <c r="F287" s="335"/>
      <c r="G287" s="334"/>
      <c r="H287" s="33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34"/>
      <c r="B288" s="334"/>
      <c r="C288" s="334"/>
      <c r="D288" s="335"/>
      <c r="E288" s="334"/>
      <c r="F288" s="335"/>
      <c r="G288" s="334"/>
      <c r="H288" s="33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34"/>
      <c r="B289" s="334"/>
      <c r="C289" s="334"/>
      <c r="D289" s="335"/>
      <c r="E289" s="334"/>
      <c r="F289" s="335"/>
      <c r="G289" s="334"/>
      <c r="H289" s="33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34"/>
      <c r="B290" s="334"/>
      <c r="C290" s="334"/>
      <c r="D290" s="335"/>
      <c r="E290" s="334"/>
      <c r="F290" s="335"/>
      <c r="G290" s="334"/>
      <c r="H290" s="33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34"/>
      <c r="B291" s="334"/>
      <c r="C291" s="334"/>
      <c r="D291" s="335"/>
      <c r="E291" s="334"/>
      <c r="F291" s="335"/>
      <c r="G291" s="334"/>
      <c r="H291" s="33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34"/>
      <c r="B292" s="334"/>
      <c r="C292" s="334"/>
      <c r="D292" s="335"/>
      <c r="E292" s="334"/>
      <c r="F292" s="335"/>
      <c r="G292" s="334"/>
      <c r="H292" s="33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34"/>
      <c r="B293" s="334"/>
      <c r="C293" s="334"/>
      <c r="D293" s="335"/>
      <c r="E293" s="334"/>
      <c r="F293" s="335"/>
      <c r="G293" s="334"/>
      <c r="H293" s="33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34"/>
      <c r="B294" s="334"/>
      <c r="C294" s="334"/>
      <c r="D294" s="335"/>
      <c r="E294" s="334"/>
      <c r="F294" s="335"/>
      <c r="G294" s="334"/>
      <c r="H294" s="33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34"/>
      <c r="B295" s="334"/>
      <c r="C295" s="334"/>
      <c r="D295" s="335"/>
      <c r="E295" s="334"/>
      <c r="F295" s="335"/>
      <c r="G295" s="334"/>
      <c r="H295" s="33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34"/>
      <c r="B296" s="334"/>
      <c r="C296" s="334"/>
      <c r="D296" s="335"/>
      <c r="E296" s="334"/>
      <c r="F296" s="335"/>
      <c r="G296" s="334"/>
      <c r="H296" s="33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34"/>
      <c r="B297" s="334"/>
      <c r="C297" s="334"/>
      <c r="D297" s="335"/>
      <c r="E297" s="334"/>
      <c r="F297" s="335"/>
      <c r="G297" s="334"/>
      <c r="H297" s="33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34"/>
      <c r="B298" s="334"/>
      <c r="C298" s="334"/>
      <c r="D298" s="335"/>
      <c r="E298" s="334"/>
      <c r="F298" s="335"/>
      <c r="G298" s="334"/>
      <c r="H298" s="33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34"/>
      <c r="B299" s="334"/>
      <c r="C299" s="334"/>
      <c r="D299" s="335"/>
      <c r="E299" s="334"/>
      <c r="F299" s="335"/>
      <c r="G299" s="334"/>
      <c r="H299" s="33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34"/>
      <c r="B300" s="334"/>
      <c r="C300" s="334"/>
      <c r="D300" s="335"/>
      <c r="E300" s="334"/>
      <c r="F300" s="335"/>
      <c r="G300" s="334"/>
      <c r="H300" s="33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34"/>
      <c r="B301" s="334"/>
      <c r="C301" s="334"/>
      <c r="D301" s="335"/>
      <c r="E301" s="334"/>
      <c r="F301" s="335"/>
      <c r="G301" s="334"/>
      <c r="H301" s="33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34"/>
      <c r="B302" s="334"/>
      <c r="C302" s="334"/>
      <c r="D302" s="335"/>
      <c r="E302" s="334"/>
      <c r="F302" s="335"/>
      <c r="G302" s="334"/>
      <c r="H302" s="33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34"/>
      <c r="B303" s="334"/>
      <c r="C303" s="334"/>
      <c r="D303" s="335"/>
      <c r="E303" s="334"/>
      <c r="F303" s="335"/>
      <c r="G303" s="334"/>
      <c r="H303" s="33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34"/>
      <c r="B304" s="334"/>
      <c r="C304" s="334"/>
      <c r="D304" s="335"/>
      <c r="E304" s="334"/>
      <c r="F304" s="335"/>
      <c r="G304" s="334"/>
      <c r="H304" s="33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34"/>
      <c r="B305" s="334"/>
      <c r="C305" s="334"/>
      <c r="D305" s="335"/>
      <c r="E305" s="334"/>
      <c r="F305" s="335"/>
      <c r="G305" s="334"/>
      <c r="H305" s="33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34"/>
      <c r="B306" s="334"/>
      <c r="C306" s="334"/>
      <c r="D306" s="335"/>
      <c r="E306" s="334"/>
      <c r="F306" s="335"/>
      <c r="G306" s="334"/>
      <c r="H306" s="33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34"/>
      <c r="B307" s="334"/>
      <c r="C307" s="334"/>
      <c r="D307" s="335"/>
      <c r="E307" s="334"/>
      <c r="F307" s="335"/>
      <c r="G307" s="334"/>
      <c r="H307" s="33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34"/>
      <c r="B308" s="334"/>
      <c r="C308" s="334"/>
      <c r="D308" s="335"/>
      <c r="E308" s="334"/>
      <c r="F308" s="335"/>
      <c r="G308" s="334"/>
      <c r="H308" s="33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34"/>
      <c r="B309" s="334"/>
      <c r="C309" s="334"/>
      <c r="D309" s="335"/>
      <c r="E309" s="334"/>
      <c r="F309" s="335"/>
      <c r="G309" s="334"/>
      <c r="H309" s="33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34"/>
      <c r="B310" s="334"/>
      <c r="C310" s="334"/>
      <c r="D310" s="335"/>
      <c r="E310" s="334"/>
      <c r="F310" s="335"/>
      <c r="G310" s="334"/>
      <c r="H310" s="33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34"/>
      <c r="B311" s="334"/>
      <c r="C311" s="334"/>
      <c r="D311" s="335"/>
      <c r="E311" s="334"/>
      <c r="F311" s="335"/>
      <c r="G311" s="334"/>
      <c r="H311" s="33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34"/>
      <c r="B312" s="334"/>
      <c r="C312" s="334"/>
      <c r="D312" s="335"/>
      <c r="E312" s="334"/>
      <c r="F312" s="335"/>
      <c r="G312" s="334"/>
      <c r="H312" s="33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34"/>
      <c r="B313" s="334"/>
      <c r="C313" s="334"/>
      <c r="D313" s="335"/>
      <c r="E313" s="334"/>
      <c r="F313" s="335"/>
      <c r="G313" s="334"/>
      <c r="H313" s="33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34"/>
      <c r="B314" s="334"/>
      <c r="C314" s="334"/>
      <c r="D314" s="335"/>
      <c r="E314" s="334"/>
      <c r="F314" s="335"/>
      <c r="G314" s="334"/>
      <c r="H314" s="33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34"/>
      <c r="B315" s="334"/>
      <c r="C315" s="334"/>
      <c r="D315" s="335"/>
      <c r="E315" s="334"/>
      <c r="F315" s="335"/>
      <c r="G315" s="334"/>
      <c r="H315" s="33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34"/>
      <c r="B316" s="334"/>
      <c r="C316" s="334"/>
      <c r="D316" s="335"/>
      <c r="E316" s="334"/>
      <c r="F316" s="335"/>
      <c r="G316" s="334"/>
      <c r="H316" s="33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34"/>
      <c r="B317" s="334"/>
      <c r="C317" s="334"/>
      <c r="D317" s="335"/>
      <c r="E317" s="334"/>
      <c r="F317" s="335"/>
      <c r="G317" s="334"/>
      <c r="H317" s="33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34"/>
      <c r="B318" s="334"/>
      <c r="C318" s="334"/>
      <c r="D318" s="335"/>
      <c r="E318" s="334"/>
      <c r="F318" s="335"/>
      <c r="G318" s="334"/>
      <c r="H318" s="33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34"/>
      <c r="B319" s="334"/>
      <c r="C319" s="334"/>
      <c r="D319" s="335"/>
      <c r="E319" s="334"/>
      <c r="F319" s="335"/>
      <c r="G319" s="334"/>
      <c r="H319" s="33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34"/>
      <c r="B320" s="334"/>
      <c r="C320" s="334"/>
      <c r="D320" s="335"/>
      <c r="E320" s="334"/>
      <c r="F320" s="335"/>
      <c r="G320" s="334"/>
      <c r="H320" s="33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34"/>
      <c r="B321" s="334"/>
      <c r="C321" s="334"/>
      <c r="D321" s="335"/>
      <c r="E321" s="334"/>
      <c r="F321" s="335"/>
      <c r="G321" s="334"/>
      <c r="H321" s="33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34"/>
      <c r="B322" s="334"/>
      <c r="C322" s="334"/>
      <c r="D322" s="335"/>
      <c r="E322" s="334"/>
      <c r="F322" s="335"/>
      <c r="G322" s="334"/>
      <c r="H322" s="33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34"/>
      <c r="B323" s="334"/>
      <c r="C323" s="334"/>
      <c r="D323" s="335"/>
      <c r="E323" s="334"/>
      <c r="F323" s="335"/>
      <c r="G323" s="334"/>
      <c r="H323" s="33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34"/>
      <c r="B324" s="334"/>
      <c r="C324" s="334"/>
      <c r="D324" s="335"/>
      <c r="E324" s="334"/>
      <c r="F324" s="335"/>
      <c r="G324" s="334"/>
      <c r="H324" s="33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34"/>
      <c r="B325" s="334"/>
      <c r="C325" s="334"/>
      <c r="D325" s="335"/>
      <c r="E325" s="334"/>
      <c r="F325" s="335"/>
      <c r="G325" s="334"/>
      <c r="H325" s="33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34"/>
      <c r="B326" s="334"/>
      <c r="C326" s="334"/>
      <c r="D326" s="335"/>
      <c r="E326" s="334"/>
      <c r="F326" s="335"/>
      <c r="G326" s="334"/>
      <c r="H326" s="33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34"/>
      <c r="B327" s="334"/>
      <c r="C327" s="334"/>
      <c r="D327" s="335"/>
      <c r="E327" s="334"/>
      <c r="F327" s="335"/>
      <c r="G327" s="334"/>
      <c r="H327" s="33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34"/>
      <c r="B328" s="334"/>
      <c r="C328" s="334"/>
      <c r="D328" s="335"/>
      <c r="E328" s="334"/>
      <c r="F328" s="335"/>
      <c r="G328" s="334"/>
      <c r="H328" s="33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34"/>
      <c r="B329" s="334"/>
      <c r="C329" s="334"/>
      <c r="D329" s="335"/>
      <c r="E329" s="334"/>
      <c r="F329" s="335"/>
      <c r="G329" s="334"/>
      <c r="H329" s="33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34"/>
      <c r="B330" s="334"/>
      <c r="C330" s="334"/>
      <c r="D330" s="335"/>
      <c r="E330" s="334"/>
      <c r="F330" s="335"/>
      <c r="G330" s="334"/>
      <c r="H330" s="33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34"/>
      <c r="B331" s="334"/>
      <c r="C331" s="334"/>
      <c r="D331" s="335"/>
      <c r="E331" s="334"/>
      <c r="F331" s="335"/>
      <c r="G331" s="334"/>
      <c r="H331" s="33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34"/>
      <c r="B332" s="334"/>
      <c r="C332" s="334"/>
      <c r="D332" s="335"/>
      <c r="E332" s="334"/>
      <c r="F332" s="335"/>
      <c r="G332" s="334"/>
      <c r="H332" s="33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34"/>
      <c r="B333" s="334"/>
      <c r="C333" s="334"/>
      <c r="D333" s="335"/>
      <c r="E333" s="334"/>
      <c r="F333" s="335"/>
      <c r="G333" s="334"/>
      <c r="H333" s="33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34"/>
      <c r="B334" s="334"/>
      <c r="C334" s="334"/>
      <c r="D334" s="335"/>
      <c r="E334" s="334"/>
      <c r="F334" s="335"/>
      <c r="G334" s="334"/>
      <c r="H334" s="33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34"/>
      <c r="B335" s="334"/>
      <c r="C335" s="334"/>
      <c r="D335" s="335"/>
      <c r="E335" s="334"/>
      <c r="F335" s="335"/>
      <c r="G335" s="334"/>
      <c r="H335" s="33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34"/>
      <c r="B336" s="334"/>
      <c r="C336" s="334"/>
      <c r="D336" s="335"/>
      <c r="E336" s="334"/>
      <c r="F336" s="335"/>
      <c r="G336" s="334"/>
      <c r="H336" s="33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34"/>
      <c r="B337" s="334"/>
      <c r="C337" s="334"/>
      <c r="D337" s="335"/>
      <c r="E337" s="334"/>
      <c r="F337" s="335"/>
      <c r="G337" s="334"/>
      <c r="H337" s="33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34"/>
      <c r="B338" s="334"/>
      <c r="C338" s="334"/>
      <c r="D338" s="335"/>
      <c r="E338" s="334"/>
      <c r="F338" s="335"/>
      <c r="G338" s="334"/>
      <c r="H338" s="33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34"/>
      <c r="B339" s="334"/>
      <c r="C339" s="334"/>
      <c r="D339" s="335"/>
      <c r="E339" s="334"/>
      <c r="F339" s="335"/>
      <c r="G339" s="334"/>
      <c r="H339" s="33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34"/>
      <c r="B340" s="334"/>
      <c r="C340" s="334"/>
      <c r="D340" s="335"/>
      <c r="E340" s="334"/>
      <c r="F340" s="335"/>
      <c r="G340" s="334"/>
      <c r="H340" s="33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34"/>
      <c r="B341" s="334"/>
      <c r="C341" s="334"/>
      <c r="D341" s="335"/>
      <c r="E341" s="334"/>
      <c r="F341" s="335"/>
      <c r="G341" s="334"/>
      <c r="H341" s="33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34"/>
      <c r="B342" s="334"/>
      <c r="C342" s="334"/>
      <c r="D342" s="335"/>
      <c r="E342" s="334"/>
      <c r="F342" s="335"/>
      <c r="G342" s="334"/>
      <c r="H342" s="33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34"/>
      <c r="B343" s="334"/>
      <c r="C343" s="334"/>
      <c r="D343" s="335"/>
      <c r="E343" s="334"/>
      <c r="F343" s="335"/>
      <c r="G343" s="334"/>
      <c r="H343" s="33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34"/>
      <c r="B344" s="334"/>
      <c r="C344" s="334"/>
      <c r="D344" s="335"/>
      <c r="E344" s="334"/>
      <c r="F344" s="335"/>
      <c r="G344" s="334"/>
      <c r="H344" s="33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34"/>
      <c r="B345" s="334"/>
      <c r="C345" s="334"/>
      <c r="D345" s="335"/>
      <c r="E345" s="334"/>
      <c r="F345" s="335"/>
      <c r="G345" s="334"/>
      <c r="H345" s="33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34"/>
      <c r="B346" s="334"/>
      <c r="C346" s="334"/>
      <c r="D346" s="335"/>
      <c r="E346" s="334"/>
      <c r="F346" s="335"/>
      <c r="G346" s="334"/>
      <c r="H346" s="33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34"/>
      <c r="B347" s="334"/>
      <c r="C347" s="334"/>
      <c r="D347" s="335"/>
      <c r="E347" s="334"/>
      <c r="F347" s="335"/>
      <c r="G347" s="334"/>
      <c r="H347" s="33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34"/>
      <c r="B348" s="334"/>
      <c r="C348" s="334"/>
      <c r="D348" s="335"/>
      <c r="E348" s="334"/>
      <c r="F348" s="335"/>
      <c r="G348" s="334"/>
      <c r="H348" s="33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34"/>
      <c r="B349" s="334"/>
      <c r="C349" s="334"/>
      <c r="D349" s="335"/>
      <c r="E349" s="334"/>
      <c r="F349" s="335"/>
      <c r="G349" s="334"/>
      <c r="H349" s="33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34"/>
      <c r="B350" s="334"/>
      <c r="C350" s="334"/>
      <c r="D350" s="335"/>
      <c r="E350" s="334"/>
      <c r="F350" s="335"/>
      <c r="G350" s="334"/>
      <c r="H350" s="33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34"/>
      <c r="B351" s="334"/>
      <c r="C351" s="334"/>
      <c r="D351" s="335"/>
      <c r="E351" s="334"/>
      <c r="F351" s="335"/>
      <c r="G351" s="334"/>
      <c r="H351" s="33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34"/>
      <c r="B352" s="334"/>
      <c r="C352" s="334"/>
      <c r="D352" s="335"/>
      <c r="E352" s="334"/>
      <c r="F352" s="335"/>
      <c r="G352" s="334"/>
      <c r="H352" s="33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34"/>
      <c r="B353" s="334"/>
      <c r="C353" s="334"/>
      <c r="D353" s="335"/>
      <c r="E353" s="334"/>
      <c r="F353" s="335"/>
      <c r="G353" s="334"/>
      <c r="H353" s="33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34"/>
      <c r="B354" s="334"/>
      <c r="C354" s="334"/>
      <c r="D354" s="335"/>
      <c r="E354" s="334"/>
      <c r="F354" s="335"/>
      <c r="G354" s="334"/>
      <c r="H354" s="33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34"/>
      <c r="B355" s="334"/>
      <c r="C355" s="334"/>
      <c r="D355" s="335"/>
      <c r="E355" s="334"/>
      <c r="F355" s="335"/>
      <c r="G355" s="334"/>
      <c r="H355" s="33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34"/>
      <c r="B356" s="334"/>
      <c r="C356" s="334"/>
      <c r="D356" s="335"/>
      <c r="E356" s="334"/>
      <c r="F356" s="335"/>
      <c r="G356" s="334"/>
      <c r="H356" s="33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34"/>
      <c r="B357" s="334"/>
      <c r="C357" s="334"/>
      <c r="D357" s="335"/>
      <c r="E357" s="334"/>
      <c r="F357" s="335"/>
      <c r="G357" s="334"/>
      <c r="H357" s="33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34"/>
      <c r="B358" s="334"/>
      <c r="C358" s="334"/>
      <c r="D358" s="335"/>
      <c r="E358" s="334"/>
      <c r="F358" s="335"/>
      <c r="G358" s="334"/>
      <c r="H358" s="33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34"/>
      <c r="B359" s="334"/>
      <c r="C359" s="334"/>
      <c r="D359" s="335"/>
      <c r="E359" s="334"/>
      <c r="F359" s="335"/>
      <c r="G359" s="334"/>
      <c r="H359" s="33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34"/>
      <c r="B360" s="334"/>
      <c r="C360" s="334"/>
      <c r="D360" s="335"/>
      <c r="E360" s="334"/>
      <c r="F360" s="335"/>
      <c r="G360" s="334"/>
      <c r="H360" s="33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34"/>
      <c r="B361" s="334"/>
      <c r="C361" s="334"/>
      <c r="D361" s="335"/>
      <c r="E361" s="334"/>
      <c r="F361" s="335"/>
      <c r="G361" s="334"/>
      <c r="H361" s="33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34"/>
      <c r="B362" s="334"/>
      <c r="C362" s="334"/>
      <c r="D362" s="335"/>
      <c r="E362" s="334"/>
      <c r="F362" s="335"/>
      <c r="G362" s="334"/>
      <c r="H362" s="33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34"/>
      <c r="B363" s="334"/>
      <c r="C363" s="334"/>
      <c r="D363" s="335"/>
      <c r="E363" s="334"/>
      <c r="F363" s="335"/>
      <c r="G363" s="334"/>
      <c r="H363" s="33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34"/>
      <c r="B364" s="334"/>
      <c r="C364" s="334"/>
      <c r="D364" s="335"/>
      <c r="E364" s="334"/>
      <c r="F364" s="335"/>
      <c r="G364" s="334"/>
      <c r="H364" s="33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34"/>
      <c r="B365" s="334"/>
      <c r="C365" s="334"/>
      <c r="D365" s="335"/>
      <c r="E365" s="334"/>
      <c r="F365" s="335"/>
      <c r="G365" s="334"/>
      <c r="H365" s="33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34"/>
      <c r="B366" s="334"/>
      <c r="C366" s="334"/>
      <c r="D366" s="335"/>
      <c r="E366" s="334"/>
      <c r="F366" s="335"/>
      <c r="G366" s="334"/>
      <c r="H366" s="33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34"/>
      <c r="B367" s="334"/>
      <c r="C367" s="334"/>
      <c r="D367" s="335"/>
      <c r="E367" s="334"/>
      <c r="F367" s="335"/>
      <c r="G367" s="334"/>
      <c r="H367" s="33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34"/>
      <c r="B368" s="334"/>
      <c r="C368" s="334"/>
      <c r="D368" s="335"/>
      <c r="E368" s="334"/>
      <c r="F368" s="335"/>
      <c r="G368" s="334"/>
      <c r="H368" s="33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34"/>
      <c r="B369" s="334"/>
      <c r="C369" s="334"/>
      <c r="D369" s="335"/>
      <c r="E369" s="334"/>
      <c r="F369" s="335"/>
      <c r="G369" s="334"/>
      <c r="H369" s="33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34"/>
      <c r="B370" s="334"/>
      <c r="C370" s="334"/>
      <c r="D370" s="335"/>
      <c r="E370" s="334"/>
      <c r="F370" s="335"/>
      <c r="G370" s="334"/>
      <c r="H370" s="33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34"/>
      <c r="B371" s="334"/>
      <c r="C371" s="334"/>
      <c r="D371" s="335"/>
      <c r="E371" s="334"/>
      <c r="F371" s="335"/>
      <c r="G371" s="334"/>
      <c r="H371" s="33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34"/>
      <c r="B372" s="334"/>
      <c r="C372" s="334"/>
      <c r="D372" s="335"/>
      <c r="E372" s="334"/>
      <c r="F372" s="335"/>
      <c r="G372" s="334"/>
      <c r="H372" s="33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34"/>
      <c r="B373" s="334"/>
      <c r="C373" s="334"/>
      <c r="D373" s="335"/>
      <c r="E373" s="334"/>
      <c r="F373" s="335"/>
      <c r="G373" s="334"/>
      <c r="H373" s="33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34"/>
      <c r="B374" s="334"/>
      <c r="C374" s="334"/>
      <c r="D374" s="335"/>
      <c r="E374" s="334"/>
      <c r="F374" s="335"/>
      <c r="G374" s="334"/>
      <c r="H374" s="33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34"/>
      <c r="B375" s="334"/>
      <c r="C375" s="334"/>
      <c r="D375" s="335"/>
      <c r="E375" s="334"/>
      <c r="F375" s="335"/>
      <c r="G375" s="334"/>
      <c r="H375" s="33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34"/>
      <c r="B376" s="334"/>
      <c r="C376" s="334"/>
      <c r="D376" s="335"/>
      <c r="E376" s="334"/>
      <c r="F376" s="335"/>
      <c r="G376" s="334"/>
      <c r="H376" s="33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34"/>
      <c r="B377" s="334"/>
      <c r="C377" s="334"/>
      <c r="D377" s="335"/>
      <c r="E377" s="334"/>
      <c r="F377" s="335"/>
      <c r="G377" s="334"/>
      <c r="H377" s="33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34"/>
      <c r="B378" s="334"/>
      <c r="C378" s="334"/>
      <c r="D378" s="335"/>
      <c r="E378" s="334"/>
      <c r="F378" s="335"/>
      <c r="G378" s="334"/>
      <c r="H378" s="33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34"/>
      <c r="B379" s="334"/>
      <c r="C379" s="334"/>
      <c r="D379" s="335"/>
      <c r="E379" s="334"/>
      <c r="F379" s="335"/>
      <c r="G379" s="334"/>
      <c r="H379" s="33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34"/>
      <c r="B380" s="334"/>
      <c r="C380" s="334"/>
      <c r="D380" s="335"/>
      <c r="E380" s="334"/>
      <c r="F380" s="335"/>
      <c r="G380" s="334"/>
      <c r="H380" s="33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34"/>
      <c r="B381" s="334"/>
      <c r="C381" s="334"/>
      <c r="D381" s="335"/>
      <c r="E381" s="334"/>
      <c r="F381" s="335"/>
      <c r="G381" s="334"/>
      <c r="H381" s="33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34"/>
      <c r="B382" s="334"/>
      <c r="C382" s="334"/>
      <c r="D382" s="335"/>
      <c r="E382" s="334"/>
      <c r="F382" s="335"/>
      <c r="G382" s="334"/>
      <c r="H382" s="33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34"/>
      <c r="B383" s="334"/>
      <c r="C383" s="334"/>
      <c r="D383" s="335"/>
      <c r="E383" s="334"/>
      <c r="F383" s="335"/>
      <c r="G383" s="334"/>
      <c r="H383" s="33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34"/>
      <c r="B384" s="334"/>
      <c r="C384" s="334"/>
      <c r="D384" s="335"/>
      <c r="E384" s="334"/>
      <c r="F384" s="335"/>
      <c r="G384" s="334"/>
      <c r="H384" s="33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34"/>
      <c r="B385" s="334"/>
      <c r="C385" s="334"/>
      <c r="D385" s="335"/>
      <c r="E385" s="334"/>
      <c r="F385" s="335"/>
      <c r="G385" s="334"/>
      <c r="H385" s="33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34"/>
      <c r="B386" s="334"/>
      <c r="C386" s="334"/>
      <c r="D386" s="335"/>
      <c r="E386" s="334"/>
      <c r="F386" s="335"/>
      <c r="G386" s="334"/>
      <c r="H386" s="33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34"/>
      <c r="B387" s="334"/>
      <c r="C387" s="334"/>
      <c r="D387" s="335"/>
      <c r="E387" s="334"/>
      <c r="F387" s="335"/>
      <c r="G387" s="334"/>
      <c r="H387" s="33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34"/>
      <c r="B388" s="334"/>
      <c r="C388" s="334"/>
      <c r="D388" s="335"/>
      <c r="E388" s="334"/>
      <c r="F388" s="335"/>
      <c r="G388" s="334"/>
      <c r="H388" s="33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34"/>
      <c r="B389" s="334"/>
      <c r="C389" s="334"/>
      <c r="D389" s="335"/>
      <c r="E389" s="334"/>
      <c r="F389" s="335"/>
      <c r="G389" s="334"/>
      <c r="H389" s="33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34"/>
      <c r="B390" s="334"/>
      <c r="C390" s="334"/>
      <c r="D390" s="335"/>
      <c r="E390" s="334"/>
      <c r="F390" s="335"/>
      <c r="G390" s="334"/>
      <c r="H390" s="33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34"/>
      <c r="B391" s="334"/>
      <c r="C391" s="334"/>
      <c r="D391" s="335"/>
      <c r="E391" s="334"/>
      <c r="F391" s="335"/>
      <c r="G391" s="334"/>
      <c r="H391" s="33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34"/>
      <c r="B392" s="334"/>
      <c r="C392" s="334"/>
      <c r="D392" s="335"/>
      <c r="E392" s="334"/>
      <c r="F392" s="335"/>
      <c r="G392" s="334"/>
      <c r="H392" s="33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34"/>
      <c r="B393" s="334"/>
      <c r="C393" s="334"/>
      <c r="D393" s="335"/>
      <c r="E393" s="334"/>
      <c r="F393" s="335"/>
      <c r="G393" s="334"/>
      <c r="H393" s="33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34"/>
      <c r="B394" s="334"/>
      <c r="C394" s="334"/>
      <c r="D394" s="335"/>
      <c r="E394" s="334"/>
      <c r="F394" s="335"/>
      <c r="G394" s="334"/>
      <c r="H394" s="33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34"/>
      <c r="B395" s="334"/>
      <c r="C395" s="334"/>
      <c r="D395" s="335"/>
      <c r="E395" s="334"/>
      <c r="F395" s="335"/>
      <c r="G395" s="334"/>
      <c r="H395" s="33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34"/>
      <c r="B396" s="334"/>
      <c r="C396" s="334"/>
      <c r="D396" s="335"/>
      <c r="E396" s="334"/>
      <c r="F396" s="335"/>
      <c r="G396" s="334"/>
      <c r="H396" s="33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34"/>
      <c r="B397" s="334"/>
      <c r="C397" s="334"/>
      <c r="D397" s="335"/>
      <c r="E397" s="334"/>
      <c r="F397" s="335"/>
      <c r="G397" s="334"/>
      <c r="H397" s="33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34"/>
      <c r="B398" s="334"/>
      <c r="C398" s="334"/>
      <c r="D398" s="335"/>
      <c r="E398" s="334"/>
      <c r="F398" s="335"/>
      <c r="G398" s="334"/>
      <c r="H398" s="33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34"/>
      <c r="B399" s="334"/>
      <c r="C399" s="334"/>
      <c r="D399" s="335"/>
      <c r="E399" s="334"/>
      <c r="F399" s="335"/>
      <c r="G399" s="334"/>
      <c r="H399" s="33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34"/>
      <c r="B400" s="334"/>
      <c r="C400" s="334"/>
      <c r="D400" s="335"/>
      <c r="E400" s="334"/>
      <c r="F400" s="335"/>
      <c r="G400" s="334"/>
      <c r="H400" s="33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34"/>
      <c r="B401" s="334"/>
      <c r="C401" s="334"/>
      <c r="D401" s="335"/>
      <c r="E401" s="334"/>
      <c r="F401" s="335"/>
      <c r="G401" s="334"/>
      <c r="H401" s="33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34"/>
      <c r="B402" s="334"/>
      <c r="C402" s="334"/>
      <c r="D402" s="335"/>
      <c r="E402" s="334"/>
      <c r="F402" s="335"/>
      <c r="G402" s="334"/>
      <c r="H402" s="33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34"/>
      <c r="B403" s="334"/>
      <c r="C403" s="334"/>
      <c r="D403" s="335"/>
      <c r="E403" s="334"/>
      <c r="F403" s="335"/>
      <c r="G403" s="334"/>
      <c r="H403" s="33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34"/>
      <c r="B404" s="334"/>
      <c r="C404" s="334"/>
      <c r="D404" s="335"/>
      <c r="E404" s="334"/>
      <c r="F404" s="335"/>
      <c r="G404" s="334"/>
      <c r="H404" s="33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34"/>
      <c r="B405" s="334"/>
      <c r="C405" s="334"/>
      <c r="D405" s="335"/>
      <c r="E405" s="334"/>
      <c r="F405" s="335"/>
      <c r="G405" s="334"/>
      <c r="H405" s="33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34"/>
      <c r="B406" s="334"/>
      <c r="C406" s="334"/>
      <c r="D406" s="335"/>
      <c r="E406" s="334"/>
      <c r="F406" s="335"/>
      <c r="G406" s="334"/>
      <c r="H406" s="33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34"/>
      <c r="B407" s="334"/>
      <c r="C407" s="334"/>
      <c r="D407" s="335"/>
      <c r="E407" s="334"/>
      <c r="F407" s="335"/>
      <c r="G407" s="334"/>
      <c r="H407" s="33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34"/>
      <c r="B408" s="334"/>
      <c r="C408" s="334"/>
      <c r="D408" s="335"/>
      <c r="E408" s="334"/>
      <c r="F408" s="335"/>
      <c r="G408" s="334"/>
      <c r="H408" s="33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34"/>
      <c r="B409" s="334"/>
      <c r="C409" s="334"/>
      <c r="D409" s="335"/>
      <c r="E409" s="334"/>
      <c r="F409" s="335"/>
      <c r="G409" s="334"/>
      <c r="H409" s="33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34"/>
      <c r="B410" s="334"/>
      <c r="C410" s="334"/>
      <c r="D410" s="335"/>
      <c r="E410" s="334"/>
      <c r="F410" s="335"/>
      <c r="G410" s="334"/>
      <c r="H410" s="33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34"/>
      <c r="B411" s="334"/>
      <c r="C411" s="334"/>
      <c r="D411" s="335"/>
      <c r="E411" s="334"/>
      <c r="F411" s="335"/>
      <c r="G411" s="334"/>
      <c r="H411" s="33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34"/>
      <c r="B412" s="334"/>
      <c r="C412" s="334"/>
      <c r="D412" s="335"/>
      <c r="E412" s="334"/>
      <c r="F412" s="335"/>
      <c r="G412" s="334"/>
      <c r="H412" s="33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34"/>
      <c r="B413" s="334"/>
      <c r="C413" s="334"/>
      <c r="D413" s="335"/>
      <c r="E413" s="334"/>
      <c r="F413" s="335"/>
      <c r="G413" s="334"/>
      <c r="H413" s="33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34"/>
      <c r="B414" s="334"/>
      <c r="C414" s="334"/>
      <c r="D414" s="335"/>
      <c r="E414" s="334"/>
      <c r="F414" s="335"/>
      <c r="G414" s="334"/>
      <c r="H414" s="33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34"/>
      <c r="B415" s="334"/>
      <c r="C415" s="334"/>
      <c r="D415" s="335"/>
      <c r="E415" s="334"/>
      <c r="F415" s="335"/>
      <c r="G415" s="334"/>
      <c r="H415" s="33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34"/>
      <c r="B416" s="334"/>
      <c r="C416" s="334"/>
      <c r="D416" s="335"/>
      <c r="E416" s="334"/>
      <c r="F416" s="335"/>
      <c r="G416" s="334"/>
      <c r="H416" s="33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34"/>
      <c r="B417" s="334"/>
      <c r="C417" s="334"/>
      <c r="D417" s="335"/>
      <c r="E417" s="334"/>
      <c r="F417" s="335"/>
      <c r="G417" s="334"/>
      <c r="H417" s="33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34"/>
      <c r="B418" s="334"/>
      <c r="C418" s="334"/>
      <c r="D418" s="335"/>
      <c r="E418" s="334"/>
      <c r="F418" s="335"/>
      <c r="G418" s="334"/>
      <c r="H418" s="33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34"/>
      <c r="B419" s="334"/>
      <c r="C419" s="334"/>
      <c r="D419" s="335"/>
      <c r="E419" s="334"/>
      <c r="F419" s="335"/>
      <c r="G419" s="334"/>
      <c r="H419" s="33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34"/>
      <c r="B420" s="334"/>
      <c r="C420" s="334"/>
      <c r="D420" s="335"/>
      <c r="E420" s="334"/>
      <c r="F420" s="335"/>
      <c r="G420" s="334"/>
      <c r="H420" s="33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34"/>
      <c r="B421" s="334"/>
      <c r="C421" s="334"/>
      <c r="D421" s="335"/>
      <c r="E421" s="334"/>
      <c r="F421" s="335"/>
      <c r="G421" s="334"/>
      <c r="H421" s="33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34"/>
      <c r="B422" s="334"/>
      <c r="C422" s="334"/>
      <c r="D422" s="335"/>
      <c r="E422" s="334"/>
      <c r="F422" s="335"/>
      <c r="G422" s="334"/>
      <c r="H422" s="33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34"/>
      <c r="B423" s="334"/>
      <c r="C423" s="334"/>
      <c r="D423" s="335"/>
      <c r="E423" s="334"/>
      <c r="F423" s="335"/>
      <c r="G423" s="334"/>
      <c r="H423" s="33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34"/>
      <c r="B424" s="334"/>
      <c r="C424" s="334"/>
      <c r="D424" s="335"/>
      <c r="E424" s="334"/>
      <c r="F424" s="335"/>
      <c r="G424" s="334"/>
      <c r="H424" s="33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34"/>
      <c r="B425" s="334"/>
      <c r="C425" s="334"/>
      <c r="D425" s="335"/>
      <c r="E425" s="334"/>
      <c r="F425" s="335"/>
      <c r="G425" s="334"/>
      <c r="H425" s="33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34"/>
      <c r="B426" s="334"/>
      <c r="C426" s="334"/>
      <c r="D426" s="335"/>
      <c r="E426" s="334"/>
      <c r="F426" s="335"/>
      <c r="G426" s="334"/>
      <c r="H426" s="33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34"/>
      <c r="B427" s="334"/>
      <c r="C427" s="334"/>
      <c r="D427" s="335"/>
      <c r="E427" s="334"/>
      <c r="F427" s="335"/>
      <c r="G427" s="334"/>
      <c r="H427" s="33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34"/>
      <c r="B428" s="334"/>
      <c r="C428" s="334"/>
      <c r="D428" s="335"/>
      <c r="E428" s="334"/>
      <c r="F428" s="335"/>
      <c r="G428" s="334"/>
      <c r="H428" s="33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34"/>
      <c r="B429" s="334"/>
      <c r="C429" s="334"/>
      <c r="D429" s="335"/>
      <c r="E429" s="334"/>
      <c r="F429" s="335"/>
      <c r="G429" s="334"/>
      <c r="H429" s="33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34"/>
      <c r="B430" s="334"/>
      <c r="C430" s="334"/>
      <c r="D430" s="335"/>
      <c r="E430" s="334"/>
      <c r="F430" s="335"/>
      <c r="G430" s="334"/>
      <c r="H430" s="33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34"/>
      <c r="B431" s="334"/>
      <c r="C431" s="334"/>
      <c r="D431" s="335"/>
      <c r="E431" s="334"/>
      <c r="F431" s="335"/>
      <c r="G431" s="334"/>
      <c r="H431" s="33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34"/>
      <c r="B432" s="334"/>
      <c r="C432" s="334"/>
      <c r="D432" s="335"/>
      <c r="E432" s="334"/>
      <c r="F432" s="335"/>
      <c r="G432" s="334"/>
      <c r="H432" s="33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34"/>
      <c r="B433" s="334"/>
      <c r="C433" s="334"/>
      <c r="D433" s="335"/>
      <c r="E433" s="334"/>
      <c r="F433" s="335"/>
      <c r="G433" s="334"/>
      <c r="H433" s="33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34"/>
      <c r="B434" s="334"/>
      <c r="C434" s="334"/>
      <c r="D434" s="335"/>
      <c r="E434" s="334"/>
      <c r="F434" s="335"/>
      <c r="G434" s="334"/>
      <c r="H434" s="33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34"/>
      <c r="B435" s="334"/>
      <c r="C435" s="334"/>
      <c r="D435" s="335"/>
      <c r="E435" s="334"/>
      <c r="F435" s="335"/>
      <c r="G435" s="334"/>
      <c r="H435" s="33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34"/>
      <c r="B436" s="334"/>
      <c r="C436" s="334"/>
      <c r="D436" s="335"/>
      <c r="E436" s="334"/>
      <c r="F436" s="335"/>
      <c r="G436" s="334"/>
      <c r="H436" s="33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34"/>
      <c r="B437" s="334"/>
      <c r="C437" s="334"/>
      <c r="D437" s="335"/>
      <c r="E437" s="334"/>
      <c r="F437" s="335"/>
      <c r="G437" s="334"/>
      <c r="H437" s="33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34"/>
      <c r="B438" s="334"/>
      <c r="C438" s="334"/>
      <c r="D438" s="335"/>
      <c r="E438" s="334"/>
      <c r="F438" s="335"/>
      <c r="G438" s="334"/>
      <c r="H438" s="33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34"/>
      <c r="B439" s="334"/>
      <c r="C439" s="334"/>
      <c r="D439" s="335"/>
      <c r="E439" s="334"/>
      <c r="F439" s="335"/>
      <c r="G439" s="334"/>
      <c r="H439" s="33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34"/>
      <c r="B440" s="334"/>
      <c r="C440" s="334"/>
      <c r="D440" s="335"/>
      <c r="E440" s="334"/>
      <c r="F440" s="335"/>
      <c r="G440" s="334"/>
      <c r="H440" s="33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34"/>
      <c r="B441" s="334"/>
      <c r="C441" s="334"/>
      <c r="D441" s="335"/>
      <c r="E441" s="334"/>
      <c r="F441" s="335"/>
      <c r="G441" s="334"/>
      <c r="H441" s="33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34"/>
      <c r="B442" s="334"/>
      <c r="C442" s="334"/>
      <c r="D442" s="335"/>
      <c r="E442" s="334"/>
      <c r="F442" s="335"/>
      <c r="G442" s="334"/>
      <c r="H442" s="33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34"/>
      <c r="B443" s="334"/>
      <c r="C443" s="334"/>
      <c r="D443" s="335"/>
      <c r="E443" s="334"/>
      <c r="F443" s="335"/>
      <c r="G443" s="334"/>
      <c r="H443" s="33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34"/>
      <c r="B444" s="334"/>
      <c r="C444" s="334"/>
      <c r="D444" s="335"/>
      <c r="E444" s="334"/>
      <c r="F444" s="335"/>
      <c r="G444" s="334"/>
      <c r="H444" s="33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34"/>
      <c r="B445" s="334"/>
      <c r="C445" s="334"/>
      <c r="D445" s="335"/>
      <c r="E445" s="334"/>
      <c r="F445" s="335"/>
      <c r="G445" s="334"/>
      <c r="H445" s="33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34"/>
      <c r="B446" s="334"/>
      <c r="C446" s="334"/>
      <c r="D446" s="335"/>
      <c r="E446" s="334"/>
      <c r="F446" s="335"/>
      <c r="G446" s="334"/>
      <c r="H446" s="33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34"/>
      <c r="B447" s="334"/>
      <c r="C447" s="334"/>
      <c r="D447" s="335"/>
      <c r="E447" s="334"/>
      <c r="F447" s="335"/>
      <c r="G447" s="334"/>
      <c r="H447" s="33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34"/>
      <c r="B448" s="334"/>
      <c r="C448" s="334"/>
      <c r="D448" s="335"/>
      <c r="E448" s="334"/>
      <c r="F448" s="335"/>
      <c r="G448" s="334"/>
      <c r="H448" s="33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34"/>
      <c r="B449" s="334"/>
      <c r="C449" s="334"/>
      <c r="D449" s="335"/>
      <c r="E449" s="334"/>
      <c r="F449" s="335"/>
      <c r="G449" s="334"/>
      <c r="H449" s="33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34"/>
      <c r="B450" s="334"/>
      <c r="C450" s="334"/>
      <c r="D450" s="335"/>
      <c r="E450" s="334"/>
      <c r="F450" s="335"/>
      <c r="G450" s="334"/>
      <c r="H450" s="33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34"/>
      <c r="B451" s="334"/>
      <c r="C451" s="334"/>
      <c r="D451" s="335"/>
      <c r="E451" s="334"/>
      <c r="F451" s="335"/>
      <c r="G451" s="334"/>
      <c r="H451" s="33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34"/>
      <c r="B452" s="334"/>
      <c r="C452" s="334"/>
      <c r="D452" s="335"/>
      <c r="E452" s="334"/>
      <c r="F452" s="335"/>
      <c r="G452" s="334"/>
      <c r="H452" s="33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34"/>
      <c r="B453" s="334"/>
      <c r="C453" s="334"/>
      <c r="D453" s="335"/>
      <c r="E453" s="334"/>
      <c r="F453" s="335"/>
      <c r="G453" s="334"/>
      <c r="H453" s="33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34"/>
      <c r="B454" s="334"/>
      <c r="C454" s="334"/>
      <c r="D454" s="335"/>
      <c r="E454" s="334"/>
      <c r="F454" s="335"/>
      <c r="G454" s="334"/>
      <c r="H454" s="33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34"/>
      <c r="B455" s="334"/>
      <c r="C455" s="334"/>
      <c r="D455" s="335"/>
      <c r="E455" s="334"/>
      <c r="F455" s="335"/>
      <c r="G455" s="334"/>
      <c r="H455" s="33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34"/>
      <c r="B456" s="334"/>
      <c r="C456" s="334"/>
      <c r="D456" s="335"/>
      <c r="E456" s="334"/>
      <c r="F456" s="335"/>
      <c r="G456" s="334"/>
      <c r="H456" s="33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34"/>
      <c r="B457" s="334"/>
      <c r="C457" s="334"/>
      <c r="D457" s="335"/>
      <c r="E457" s="334"/>
      <c r="F457" s="335"/>
      <c r="G457" s="334"/>
      <c r="H457" s="33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34"/>
      <c r="B458" s="334"/>
      <c r="C458" s="334"/>
      <c r="D458" s="335"/>
      <c r="E458" s="334"/>
      <c r="F458" s="335"/>
      <c r="G458" s="334"/>
      <c r="H458" s="33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34"/>
      <c r="B459" s="334"/>
      <c r="C459" s="334"/>
      <c r="D459" s="335"/>
      <c r="E459" s="334"/>
      <c r="F459" s="335"/>
      <c r="G459" s="334"/>
      <c r="H459" s="33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34"/>
      <c r="B460" s="334"/>
      <c r="C460" s="334"/>
      <c r="D460" s="335"/>
      <c r="E460" s="334"/>
      <c r="F460" s="335"/>
      <c r="G460" s="334"/>
      <c r="H460" s="33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34"/>
      <c r="B461" s="334"/>
      <c r="C461" s="334"/>
      <c r="D461" s="335"/>
      <c r="E461" s="334"/>
      <c r="F461" s="335"/>
      <c r="G461" s="334"/>
      <c r="H461" s="33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34"/>
      <c r="B462" s="334"/>
      <c r="C462" s="334"/>
      <c r="D462" s="335"/>
      <c r="E462" s="334"/>
      <c r="F462" s="335"/>
      <c r="G462" s="334"/>
      <c r="H462" s="33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34"/>
      <c r="B463" s="334"/>
      <c r="C463" s="334"/>
      <c r="D463" s="335"/>
      <c r="E463" s="334"/>
      <c r="F463" s="335"/>
      <c r="G463" s="334"/>
      <c r="H463" s="33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34"/>
      <c r="B464" s="334"/>
      <c r="C464" s="334"/>
      <c r="D464" s="335"/>
      <c r="E464" s="334"/>
      <c r="F464" s="335"/>
      <c r="G464" s="334"/>
      <c r="H464" s="33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34"/>
      <c r="B465" s="334"/>
      <c r="C465" s="334"/>
      <c r="D465" s="335"/>
      <c r="E465" s="334"/>
      <c r="F465" s="335"/>
      <c r="G465" s="334"/>
      <c r="H465" s="33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34"/>
      <c r="B466" s="334"/>
      <c r="C466" s="334"/>
      <c r="D466" s="335"/>
      <c r="E466" s="334"/>
      <c r="F466" s="335"/>
      <c r="G466" s="334"/>
      <c r="H466" s="33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34"/>
      <c r="B467" s="334"/>
      <c r="C467" s="334"/>
      <c r="D467" s="335"/>
      <c r="E467" s="334"/>
      <c r="F467" s="335"/>
      <c r="G467" s="334"/>
      <c r="H467" s="33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34"/>
      <c r="B468" s="334"/>
      <c r="C468" s="334"/>
      <c r="D468" s="335"/>
      <c r="E468" s="334"/>
      <c r="F468" s="335"/>
      <c r="G468" s="334"/>
      <c r="H468" s="33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34"/>
      <c r="B469" s="334"/>
      <c r="C469" s="334"/>
      <c r="D469" s="335"/>
      <c r="E469" s="334"/>
      <c r="F469" s="335"/>
      <c r="G469" s="334"/>
      <c r="H469" s="33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34"/>
      <c r="B470" s="334"/>
      <c r="C470" s="334"/>
      <c r="D470" s="335"/>
      <c r="E470" s="334"/>
      <c r="F470" s="335"/>
      <c r="G470" s="334"/>
      <c r="H470" s="33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34"/>
      <c r="B471" s="334"/>
      <c r="C471" s="334"/>
      <c r="D471" s="335"/>
      <c r="E471" s="334"/>
      <c r="F471" s="335"/>
      <c r="G471" s="334"/>
      <c r="H471" s="33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34"/>
      <c r="B472" s="334"/>
      <c r="C472" s="334"/>
      <c r="D472" s="335"/>
      <c r="E472" s="334"/>
      <c r="F472" s="335"/>
      <c r="G472" s="334"/>
      <c r="H472" s="33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34"/>
      <c r="B473" s="334"/>
      <c r="C473" s="334"/>
      <c r="D473" s="335"/>
      <c r="E473" s="334"/>
      <c r="F473" s="335"/>
      <c r="G473" s="334"/>
      <c r="H473" s="33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34"/>
      <c r="B474" s="334"/>
      <c r="C474" s="334"/>
      <c r="D474" s="335"/>
      <c r="E474" s="334"/>
      <c r="F474" s="335"/>
      <c r="G474" s="334"/>
      <c r="H474" s="33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34"/>
      <c r="B475" s="334"/>
      <c r="C475" s="334"/>
      <c r="D475" s="335"/>
      <c r="E475" s="334"/>
      <c r="F475" s="335"/>
      <c r="G475" s="334"/>
      <c r="H475" s="33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34"/>
      <c r="B476" s="334"/>
      <c r="C476" s="334"/>
      <c r="D476" s="335"/>
      <c r="E476" s="334"/>
      <c r="F476" s="335"/>
      <c r="G476" s="334"/>
      <c r="H476" s="33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34"/>
      <c r="B477" s="334"/>
      <c r="C477" s="334"/>
      <c r="D477" s="335"/>
      <c r="E477" s="334"/>
      <c r="F477" s="335"/>
      <c r="G477" s="334"/>
      <c r="H477" s="33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34"/>
      <c r="B478" s="334"/>
      <c r="C478" s="334"/>
      <c r="D478" s="335"/>
      <c r="E478" s="334"/>
      <c r="F478" s="335"/>
      <c r="G478" s="334"/>
      <c r="H478" s="33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34"/>
      <c r="B479" s="334"/>
      <c r="C479" s="334"/>
      <c r="D479" s="335"/>
      <c r="E479" s="334"/>
      <c r="F479" s="335"/>
      <c r="G479" s="334"/>
      <c r="H479" s="33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34"/>
      <c r="B480" s="334"/>
      <c r="C480" s="334"/>
      <c r="D480" s="335"/>
      <c r="E480" s="334"/>
      <c r="F480" s="335"/>
      <c r="G480" s="334"/>
      <c r="H480" s="33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34"/>
      <c r="B481" s="334"/>
      <c r="C481" s="334"/>
      <c r="D481" s="335"/>
      <c r="E481" s="334"/>
      <c r="F481" s="335"/>
      <c r="G481" s="334"/>
      <c r="H481" s="33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34"/>
      <c r="B482" s="334"/>
      <c r="C482" s="334"/>
      <c r="D482" s="335"/>
      <c r="E482" s="334"/>
      <c r="F482" s="335"/>
      <c r="G482" s="334"/>
      <c r="H482" s="33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34"/>
      <c r="B483" s="334"/>
      <c r="C483" s="334"/>
      <c r="D483" s="335"/>
      <c r="E483" s="334"/>
      <c r="F483" s="335"/>
      <c r="G483" s="334"/>
      <c r="H483" s="33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34"/>
      <c r="B484" s="334"/>
      <c r="C484" s="334"/>
      <c r="D484" s="335"/>
      <c r="E484" s="334"/>
      <c r="F484" s="335"/>
      <c r="G484" s="334"/>
      <c r="H484" s="33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34"/>
      <c r="B485" s="334"/>
      <c r="C485" s="334"/>
      <c r="D485" s="335"/>
      <c r="E485" s="334"/>
      <c r="F485" s="335"/>
      <c r="G485" s="334"/>
      <c r="H485" s="33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34"/>
      <c r="B486" s="334"/>
      <c r="C486" s="334"/>
      <c r="D486" s="335"/>
      <c r="E486" s="334"/>
      <c r="F486" s="335"/>
      <c r="G486" s="334"/>
      <c r="H486" s="33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34"/>
      <c r="B487" s="334"/>
      <c r="C487" s="334"/>
      <c r="D487" s="335"/>
      <c r="E487" s="334"/>
      <c r="F487" s="335"/>
      <c r="G487" s="334"/>
      <c r="H487" s="33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34"/>
      <c r="B488" s="334"/>
      <c r="C488" s="334"/>
      <c r="D488" s="335"/>
      <c r="E488" s="334"/>
      <c r="F488" s="335"/>
      <c r="G488" s="334"/>
      <c r="H488" s="33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34"/>
      <c r="B489" s="334"/>
      <c r="C489" s="334"/>
      <c r="D489" s="335"/>
      <c r="E489" s="334"/>
      <c r="F489" s="335"/>
      <c r="G489" s="334"/>
      <c r="H489" s="33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34"/>
      <c r="B490" s="334"/>
      <c r="C490" s="334"/>
      <c r="D490" s="335"/>
      <c r="E490" s="334"/>
      <c r="F490" s="335"/>
      <c r="G490" s="334"/>
      <c r="H490" s="33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34"/>
      <c r="B491" s="334"/>
      <c r="C491" s="334"/>
      <c r="D491" s="335"/>
      <c r="E491" s="334"/>
      <c r="F491" s="335"/>
      <c r="G491" s="334"/>
      <c r="H491" s="33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34"/>
      <c r="B492" s="334"/>
      <c r="C492" s="334"/>
      <c r="D492" s="335"/>
      <c r="E492" s="334"/>
      <c r="F492" s="335"/>
      <c r="G492" s="334"/>
      <c r="H492" s="33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34"/>
      <c r="B493" s="334"/>
      <c r="C493" s="334"/>
      <c r="D493" s="335"/>
      <c r="E493" s="334"/>
      <c r="F493" s="335"/>
      <c r="G493" s="334"/>
      <c r="H493" s="33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34"/>
      <c r="B494" s="334"/>
      <c r="C494" s="334"/>
      <c r="D494" s="335"/>
      <c r="E494" s="334"/>
      <c r="F494" s="335"/>
      <c r="G494" s="334"/>
      <c r="H494" s="33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34"/>
      <c r="B495" s="334"/>
      <c r="C495" s="334"/>
      <c r="D495" s="335"/>
      <c r="E495" s="334"/>
      <c r="F495" s="335"/>
      <c r="G495" s="334"/>
      <c r="H495" s="33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34"/>
      <c r="B496" s="334"/>
      <c r="C496" s="334"/>
      <c r="D496" s="335"/>
      <c r="E496" s="334"/>
      <c r="F496" s="335"/>
      <c r="G496" s="334"/>
      <c r="H496" s="33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34"/>
      <c r="B497" s="334"/>
      <c r="C497" s="334"/>
      <c r="D497" s="335"/>
      <c r="E497" s="334"/>
      <c r="F497" s="335"/>
      <c r="G497" s="334"/>
      <c r="H497" s="33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34"/>
      <c r="B498" s="334"/>
      <c r="C498" s="334"/>
      <c r="D498" s="335"/>
      <c r="E498" s="334"/>
      <c r="F498" s="335"/>
      <c r="G498" s="334"/>
      <c r="H498" s="33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34"/>
      <c r="B499" s="334"/>
      <c r="C499" s="334"/>
      <c r="D499" s="335"/>
      <c r="E499" s="334"/>
      <c r="F499" s="335"/>
      <c r="G499" s="334"/>
      <c r="H499" s="33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34"/>
      <c r="B500" s="334"/>
      <c r="C500" s="334"/>
      <c r="D500" s="335"/>
      <c r="E500" s="334"/>
      <c r="F500" s="335"/>
      <c r="G500" s="334"/>
      <c r="H500" s="33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34"/>
      <c r="B501" s="334"/>
      <c r="C501" s="334"/>
      <c r="D501" s="335"/>
      <c r="E501" s="334"/>
      <c r="F501" s="335"/>
      <c r="G501" s="334"/>
      <c r="H501" s="33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34"/>
      <c r="B502" s="334"/>
      <c r="C502" s="334"/>
      <c r="D502" s="335"/>
      <c r="E502" s="334"/>
      <c r="F502" s="335"/>
      <c r="G502" s="334"/>
      <c r="H502" s="33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34"/>
      <c r="B503" s="334"/>
      <c r="C503" s="334"/>
      <c r="D503" s="335"/>
      <c r="E503" s="334"/>
      <c r="F503" s="335"/>
      <c r="G503" s="334"/>
      <c r="H503" s="33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34"/>
      <c r="B504" s="334"/>
      <c r="C504" s="334"/>
      <c r="D504" s="335"/>
      <c r="E504" s="334"/>
      <c r="F504" s="335"/>
      <c r="G504" s="334"/>
      <c r="H504" s="33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34"/>
      <c r="B505" s="334"/>
      <c r="C505" s="334"/>
      <c r="D505" s="335"/>
      <c r="E505" s="334"/>
      <c r="F505" s="335"/>
      <c r="G505" s="334"/>
      <c r="H505" s="33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34"/>
      <c r="B506" s="334"/>
      <c r="C506" s="334"/>
      <c r="D506" s="335"/>
      <c r="E506" s="334"/>
      <c r="F506" s="335"/>
      <c r="G506" s="334"/>
      <c r="H506" s="33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34"/>
      <c r="B507" s="334"/>
      <c r="C507" s="334"/>
      <c r="D507" s="335"/>
      <c r="E507" s="334"/>
      <c r="F507" s="335"/>
      <c r="G507" s="334"/>
      <c r="H507" s="33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34"/>
      <c r="B508" s="334"/>
      <c r="C508" s="334"/>
      <c r="D508" s="335"/>
      <c r="E508" s="334"/>
      <c r="F508" s="335"/>
      <c r="G508" s="334"/>
      <c r="H508" s="33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34"/>
      <c r="B509" s="334"/>
      <c r="C509" s="334"/>
      <c r="D509" s="335"/>
      <c r="E509" s="334"/>
      <c r="F509" s="335"/>
      <c r="G509" s="334"/>
      <c r="H509" s="33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34"/>
      <c r="B510" s="334"/>
      <c r="C510" s="334"/>
      <c r="D510" s="335"/>
      <c r="E510" s="334"/>
      <c r="F510" s="335"/>
      <c r="G510" s="334"/>
      <c r="H510" s="33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34"/>
      <c r="B511" s="334"/>
      <c r="C511" s="334"/>
      <c r="D511" s="335"/>
      <c r="E511" s="334"/>
      <c r="F511" s="335"/>
      <c r="G511" s="334"/>
      <c r="H511" s="33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34"/>
      <c r="B512" s="334"/>
      <c r="C512" s="334"/>
      <c r="D512" s="335"/>
      <c r="E512" s="334"/>
      <c r="F512" s="335"/>
      <c r="G512" s="334"/>
      <c r="H512" s="33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34"/>
      <c r="B513" s="334"/>
      <c r="C513" s="334"/>
      <c r="D513" s="335"/>
      <c r="E513" s="334"/>
      <c r="F513" s="335"/>
      <c r="G513" s="334"/>
      <c r="H513" s="33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34"/>
      <c r="B514" s="334"/>
      <c r="C514" s="334"/>
      <c r="D514" s="335"/>
      <c r="E514" s="334"/>
      <c r="F514" s="335"/>
      <c r="G514" s="334"/>
      <c r="H514" s="33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34"/>
      <c r="B515" s="334"/>
      <c r="C515" s="334"/>
      <c r="D515" s="335"/>
      <c r="E515" s="334"/>
      <c r="F515" s="335"/>
      <c r="G515" s="334"/>
      <c r="H515" s="33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34"/>
      <c r="B516" s="334"/>
      <c r="C516" s="334"/>
      <c r="D516" s="335"/>
      <c r="E516" s="334"/>
      <c r="F516" s="335"/>
      <c r="G516" s="334"/>
      <c r="H516" s="33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34"/>
      <c r="B517" s="334"/>
      <c r="C517" s="334"/>
      <c r="D517" s="335"/>
      <c r="E517" s="334"/>
      <c r="F517" s="335"/>
      <c r="G517" s="334"/>
      <c r="H517" s="33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34"/>
      <c r="B518" s="334"/>
      <c r="C518" s="334"/>
      <c r="D518" s="335"/>
      <c r="E518" s="334"/>
      <c r="F518" s="335"/>
      <c r="G518" s="334"/>
      <c r="H518" s="33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34"/>
      <c r="B519" s="334"/>
      <c r="C519" s="334"/>
      <c r="D519" s="335"/>
      <c r="E519" s="334"/>
      <c r="F519" s="335"/>
      <c r="G519" s="334"/>
      <c r="H519" s="33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34"/>
      <c r="B520" s="334"/>
      <c r="C520" s="334"/>
      <c r="D520" s="335"/>
      <c r="E520" s="334"/>
      <c r="F520" s="335"/>
      <c r="G520" s="334"/>
      <c r="H520" s="33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34"/>
      <c r="B521" s="334"/>
      <c r="C521" s="334"/>
      <c r="D521" s="335"/>
      <c r="E521" s="334"/>
      <c r="F521" s="335"/>
      <c r="G521" s="334"/>
      <c r="H521" s="33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34"/>
      <c r="B522" s="334"/>
      <c r="C522" s="334"/>
      <c r="D522" s="335"/>
      <c r="E522" s="334"/>
      <c r="F522" s="335"/>
      <c r="G522" s="334"/>
      <c r="H522" s="33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34"/>
      <c r="B523" s="334"/>
      <c r="C523" s="334"/>
      <c r="D523" s="335"/>
      <c r="E523" s="334"/>
      <c r="F523" s="335"/>
      <c r="G523" s="334"/>
      <c r="H523" s="33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34"/>
      <c r="B524" s="334"/>
      <c r="C524" s="334"/>
      <c r="D524" s="335"/>
      <c r="E524" s="334"/>
      <c r="F524" s="335"/>
      <c r="G524" s="334"/>
      <c r="H524" s="33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34"/>
      <c r="B525" s="334"/>
      <c r="C525" s="334"/>
      <c r="D525" s="335"/>
      <c r="E525" s="334"/>
      <c r="F525" s="335"/>
      <c r="G525" s="334"/>
      <c r="H525" s="33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34"/>
      <c r="B526" s="334"/>
      <c r="C526" s="334"/>
      <c r="D526" s="335"/>
      <c r="E526" s="334"/>
      <c r="F526" s="335"/>
      <c r="G526" s="334"/>
      <c r="H526" s="33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34"/>
      <c r="B527" s="334"/>
      <c r="C527" s="334"/>
      <c r="D527" s="335"/>
      <c r="E527" s="334"/>
      <c r="F527" s="335"/>
      <c r="G527" s="334"/>
      <c r="H527" s="33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34"/>
      <c r="B528" s="334"/>
      <c r="C528" s="334"/>
      <c r="D528" s="335"/>
      <c r="E528" s="334"/>
      <c r="F528" s="335"/>
      <c r="G528" s="334"/>
      <c r="H528" s="33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34"/>
      <c r="B529" s="334"/>
      <c r="C529" s="334"/>
      <c r="D529" s="335"/>
      <c r="E529" s="334"/>
      <c r="F529" s="335"/>
      <c r="G529" s="334"/>
      <c r="H529" s="33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34"/>
      <c r="B530" s="334"/>
      <c r="C530" s="334"/>
      <c r="D530" s="335"/>
      <c r="E530" s="334"/>
      <c r="F530" s="335"/>
      <c r="G530" s="334"/>
      <c r="H530" s="33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34"/>
      <c r="B531" s="334"/>
      <c r="C531" s="334"/>
      <c r="D531" s="335"/>
      <c r="E531" s="334"/>
      <c r="F531" s="335"/>
      <c r="G531" s="334"/>
      <c r="H531" s="33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34"/>
      <c r="B532" s="334"/>
      <c r="C532" s="334"/>
      <c r="D532" s="335"/>
      <c r="E532" s="334"/>
      <c r="F532" s="335"/>
      <c r="G532" s="334"/>
      <c r="H532" s="33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34"/>
      <c r="B533" s="334"/>
      <c r="C533" s="334"/>
      <c r="D533" s="335"/>
      <c r="E533" s="334"/>
      <c r="F533" s="335"/>
      <c r="G533" s="334"/>
      <c r="H533" s="33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34"/>
      <c r="B534" s="334"/>
      <c r="C534" s="334"/>
      <c r="D534" s="335"/>
      <c r="E534" s="334"/>
      <c r="F534" s="335"/>
      <c r="G534" s="334"/>
      <c r="H534" s="33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34"/>
      <c r="B535" s="334"/>
      <c r="C535" s="334"/>
      <c r="D535" s="335"/>
      <c r="E535" s="334"/>
      <c r="F535" s="335"/>
      <c r="G535" s="334"/>
      <c r="H535" s="33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34"/>
      <c r="B536" s="334"/>
      <c r="C536" s="334"/>
      <c r="D536" s="335"/>
      <c r="E536" s="334"/>
      <c r="F536" s="335"/>
      <c r="G536" s="334"/>
      <c r="H536" s="33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34"/>
      <c r="B537" s="334"/>
      <c r="C537" s="334"/>
      <c r="D537" s="335"/>
      <c r="E537" s="334"/>
      <c r="F537" s="335"/>
      <c r="G537" s="334"/>
      <c r="H537" s="33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34"/>
      <c r="B538" s="334"/>
      <c r="C538" s="334"/>
      <c r="D538" s="335"/>
      <c r="E538" s="334"/>
      <c r="F538" s="335"/>
      <c r="G538" s="334"/>
      <c r="H538" s="33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34"/>
      <c r="B539" s="334"/>
      <c r="C539" s="334"/>
      <c r="D539" s="335"/>
      <c r="E539" s="334"/>
      <c r="F539" s="335"/>
      <c r="G539" s="334"/>
      <c r="H539" s="33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34"/>
      <c r="B540" s="334"/>
      <c r="C540" s="334"/>
      <c r="D540" s="335"/>
      <c r="E540" s="334"/>
      <c r="F540" s="335"/>
      <c r="G540" s="334"/>
      <c r="H540" s="33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34"/>
      <c r="B541" s="334"/>
      <c r="C541" s="334"/>
      <c r="D541" s="335"/>
      <c r="E541" s="334"/>
      <c r="F541" s="335"/>
      <c r="G541" s="334"/>
      <c r="H541" s="33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34"/>
      <c r="B542" s="334"/>
      <c r="C542" s="334"/>
      <c r="D542" s="335"/>
      <c r="E542" s="334"/>
      <c r="F542" s="335"/>
      <c r="G542" s="334"/>
      <c r="H542" s="33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34"/>
      <c r="B543" s="334"/>
      <c r="C543" s="334"/>
      <c r="D543" s="335"/>
      <c r="E543" s="334"/>
      <c r="F543" s="335"/>
      <c r="G543" s="334"/>
      <c r="H543" s="33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34"/>
      <c r="B544" s="334"/>
      <c r="C544" s="334"/>
      <c r="D544" s="335"/>
      <c r="E544" s="334"/>
      <c r="F544" s="335"/>
      <c r="G544" s="334"/>
      <c r="H544" s="33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34"/>
      <c r="B545" s="334"/>
      <c r="C545" s="334"/>
      <c r="D545" s="335"/>
      <c r="E545" s="334"/>
      <c r="F545" s="335"/>
      <c r="G545" s="334"/>
      <c r="H545" s="33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34"/>
      <c r="B546" s="334"/>
      <c r="C546" s="334"/>
      <c r="D546" s="335"/>
      <c r="E546" s="334"/>
      <c r="F546" s="335"/>
      <c r="G546" s="334"/>
      <c r="H546" s="33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34"/>
      <c r="B547" s="334"/>
      <c r="C547" s="334"/>
      <c r="D547" s="335"/>
      <c r="E547" s="334"/>
      <c r="F547" s="335"/>
      <c r="G547" s="334"/>
      <c r="H547" s="33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34"/>
      <c r="B548" s="334"/>
      <c r="C548" s="334"/>
      <c r="D548" s="335"/>
      <c r="E548" s="334"/>
      <c r="F548" s="335"/>
      <c r="G548" s="334"/>
      <c r="H548" s="33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34"/>
      <c r="B549" s="334"/>
      <c r="C549" s="334"/>
      <c r="D549" s="335"/>
      <c r="E549" s="334"/>
      <c r="F549" s="335"/>
      <c r="G549" s="334"/>
      <c r="H549" s="33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34"/>
      <c r="B550" s="334"/>
      <c r="C550" s="334"/>
      <c r="D550" s="335"/>
      <c r="E550" s="334"/>
      <c r="F550" s="335"/>
      <c r="G550" s="334"/>
      <c r="H550" s="33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34"/>
      <c r="B551" s="334"/>
      <c r="C551" s="334"/>
      <c r="D551" s="335"/>
      <c r="E551" s="334"/>
      <c r="F551" s="335"/>
      <c r="G551" s="334"/>
      <c r="H551" s="33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34"/>
      <c r="B552" s="334"/>
      <c r="C552" s="334"/>
      <c r="D552" s="335"/>
      <c r="E552" s="334"/>
      <c r="F552" s="335"/>
      <c r="G552" s="334"/>
      <c r="H552" s="33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34"/>
      <c r="B553" s="334"/>
      <c r="C553" s="334"/>
      <c r="D553" s="335"/>
      <c r="E553" s="334"/>
      <c r="F553" s="335"/>
      <c r="G553" s="334"/>
      <c r="H553" s="33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34"/>
      <c r="B554" s="334"/>
      <c r="C554" s="334"/>
      <c r="D554" s="335"/>
      <c r="E554" s="334"/>
      <c r="F554" s="335"/>
      <c r="G554" s="334"/>
      <c r="H554" s="33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34"/>
      <c r="B555" s="334"/>
      <c r="C555" s="334"/>
      <c r="D555" s="335"/>
      <c r="E555" s="334"/>
      <c r="F555" s="335"/>
      <c r="G555" s="334"/>
      <c r="H555" s="33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34"/>
      <c r="B556" s="334"/>
      <c r="C556" s="334"/>
      <c r="D556" s="335"/>
      <c r="E556" s="334"/>
      <c r="F556" s="335"/>
      <c r="G556" s="334"/>
      <c r="H556" s="33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34"/>
      <c r="B557" s="334"/>
      <c r="C557" s="334"/>
      <c r="D557" s="335"/>
      <c r="E557" s="334"/>
      <c r="F557" s="335"/>
      <c r="G557" s="334"/>
      <c r="H557" s="33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34"/>
      <c r="B558" s="334"/>
      <c r="C558" s="334"/>
      <c r="D558" s="335"/>
      <c r="E558" s="334"/>
      <c r="F558" s="335"/>
      <c r="G558" s="334"/>
      <c r="H558" s="33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34"/>
      <c r="B559" s="334"/>
      <c r="C559" s="334"/>
      <c r="D559" s="335"/>
      <c r="E559" s="334"/>
      <c r="F559" s="335"/>
      <c r="G559" s="334"/>
      <c r="H559" s="33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34"/>
      <c r="B560" s="334"/>
      <c r="C560" s="334"/>
      <c r="D560" s="335"/>
      <c r="E560" s="334"/>
      <c r="F560" s="335"/>
      <c r="G560" s="334"/>
      <c r="H560" s="33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34"/>
      <c r="B561" s="334"/>
      <c r="C561" s="334"/>
      <c r="D561" s="335"/>
      <c r="E561" s="334"/>
      <c r="F561" s="335"/>
      <c r="G561" s="334"/>
      <c r="H561" s="33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34"/>
      <c r="B562" s="334"/>
      <c r="C562" s="334"/>
      <c r="D562" s="335"/>
      <c r="E562" s="334"/>
      <c r="F562" s="335"/>
      <c r="G562" s="334"/>
      <c r="H562" s="33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34"/>
      <c r="B563" s="334"/>
      <c r="C563" s="334"/>
      <c r="D563" s="335"/>
      <c r="E563" s="334"/>
      <c r="F563" s="335"/>
      <c r="G563" s="334"/>
      <c r="H563" s="33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34"/>
      <c r="B564" s="334"/>
      <c r="C564" s="334"/>
      <c r="D564" s="335"/>
      <c r="E564" s="334"/>
      <c r="F564" s="335"/>
      <c r="G564" s="334"/>
      <c r="H564" s="33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34"/>
      <c r="B565" s="334"/>
      <c r="C565" s="334"/>
      <c r="D565" s="335"/>
      <c r="E565" s="334"/>
      <c r="F565" s="335"/>
      <c r="G565" s="334"/>
      <c r="H565" s="33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34"/>
      <c r="B566" s="334"/>
      <c r="C566" s="334"/>
      <c r="D566" s="335"/>
      <c r="E566" s="334"/>
      <c r="F566" s="335"/>
      <c r="G566" s="334"/>
      <c r="H566" s="33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34"/>
      <c r="B567" s="334"/>
      <c r="C567" s="334"/>
      <c r="D567" s="335"/>
      <c r="E567" s="334"/>
      <c r="F567" s="335"/>
      <c r="G567" s="334"/>
      <c r="H567" s="33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34"/>
      <c r="B568" s="334"/>
      <c r="C568" s="334"/>
      <c r="D568" s="335"/>
      <c r="E568" s="334"/>
      <c r="F568" s="335"/>
      <c r="G568" s="334"/>
      <c r="H568" s="33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34"/>
      <c r="B569" s="334"/>
      <c r="C569" s="334"/>
      <c r="D569" s="335"/>
      <c r="E569" s="334"/>
      <c r="F569" s="335"/>
      <c r="G569" s="334"/>
      <c r="H569" s="33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34"/>
      <c r="B570" s="334"/>
      <c r="C570" s="334"/>
      <c r="D570" s="335"/>
      <c r="E570" s="334"/>
      <c r="F570" s="335"/>
      <c r="G570" s="334"/>
      <c r="H570" s="33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34"/>
      <c r="B571" s="334"/>
      <c r="C571" s="334"/>
      <c r="D571" s="335"/>
      <c r="E571" s="334"/>
      <c r="F571" s="335"/>
      <c r="G571" s="334"/>
      <c r="H571" s="33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34"/>
      <c r="B572" s="334"/>
      <c r="C572" s="334"/>
      <c r="D572" s="335"/>
      <c r="E572" s="334"/>
      <c r="F572" s="335"/>
      <c r="G572" s="334"/>
      <c r="H572" s="33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34"/>
      <c r="B573" s="334"/>
      <c r="C573" s="334"/>
      <c r="D573" s="335"/>
      <c r="E573" s="334"/>
      <c r="F573" s="335"/>
      <c r="G573" s="334"/>
      <c r="H573" s="33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34"/>
      <c r="B574" s="334"/>
      <c r="C574" s="334"/>
      <c r="D574" s="335"/>
      <c r="E574" s="334"/>
      <c r="F574" s="335"/>
      <c r="G574" s="334"/>
      <c r="H574" s="33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34"/>
      <c r="B575" s="334"/>
      <c r="C575" s="334"/>
      <c r="D575" s="335"/>
      <c r="E575" s="334"/>
      <c r="F575" s="335"/>
      <c r="G575" s="334"/>
      <c r="H575" s="33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34"/>
      <c r="B576" s="334"/>
      <c r="C576" s="334"/>
      <c r="D576" s="335"/>
      <c r="E576" s="334"/>
      <c r="F576" s="335"/>
      <c r="G576" s="334"/>
      <c r="H576" s="33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34"/>
      <c r="B577" s="334"/>
      <c r="C577" s="334"/>
      <c r="D577" s="335"/>
      <c r="E577" s="334"/>
      <c r="F577" s="335"/>
      <c r="G577" s="334"/>
      <c r="H577" s="33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34"/>
      <c r="B578" s="334"/>
      <c r="C578" s="334"/>
      <c r="D578" s="335"/>
      <c r="E578" s="334"/>
      <c r="F578" s="335"/>
      <c r="G578" s="334"/>
      <c r="H578" s="33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34"/>
      <c r="B579" s="334"/>
      <c r="C579" s="334"/>
      <c r="D579" s="335"/>
      <c r="E579" s="334"/>
      <c r="F579" s="335"/>
      <c r="G579" s="334"/>
      <c r="H579" s="33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34"/>
      <c r="B580" s="334"/>
      <c r="C580" s="334"/>
      <c r="D580" s="335"/>
      <c r="E580" s="334"/>
      <c r="F580" s="335"/>
      <c r="G580" s="334"/>
      <c r="H580" s="33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34"/>
      <c r="B581" s="334"/>
      <c r="C581" s="334"/>
      <c r="D581" s="335"/>
      <c r="E581" s="334"/>
      <c r="F581" s="335"/>
      <c r="G581" s="334"/>
      <c r="H581" s="33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34"/>
      <c r="B582" s="334"/>
      <c r="C582" s="334"/>
      <c r="D582" s="335"/>
      <c r="E582" s="334"/>
      <c r="F582" s="335"/>
      <c r="G582" s="334"/>
      <c r="H582" s="33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34"/>
      <c r="B583" s="334"/>
      <c r="C583" s="334"/>
      <c r="D583" s="335"/>
      <c r="E583" s="334"/>
      <c r="F583" s="335"/>
      <c r="G583" s="334"/>
      <c r="H583" s="33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34"/>
      <c r="B584" s="334"/>
      <c r="C584" s="334"/>
      <c r="D584" s="335"/>
      <c r="E584" s="334"/>
      <c r="F584" s="335"/>
      <c r="G584" s="334"/>
      <c r="H584" s="33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34"/>
      <c r="B585" s="334"/>
      <c r="C585" s="334"/>
      <c r="D585" s="335"/>
      <c r="E585" s="334"/>
      <c r="F585" s="335"/>
      <c r="G585" s="334"/>
      <c r="H585" s="33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34"/>
      <c r="B586" s="334"/>
      <c r="C586" s="334"/>
      <c r="D586" s="335"/>
      <c r="E586" s="334"/>
      <c r="F586" s="335"/>
      <c r="G586" s="334"/>
      <c r="H586" s="33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34"/>
      <c r="B587" s="334"/>
      <c r="C587" s="334"/>
      <c r="D587" s="335"/>
      <c r="E587" s="334"/>
      <c r="F587" s="335"/>
      <c r="G587" s="334"/>
      <c r="H587" s="33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34"/>
      <c r="B588" s="334"/>
      <c r="C588" s="334"/>
      <c r="D588" s="335"/>
      <c r="E588" s="334"/>
      <c r="F588" s="335"/>
      <c r="G588" s="334"/>
      <c r="H588" s="33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34"/>
      <c r="B589" s="334"/>
      <c r="C589" s="334"/>
      <c r="D589" s="335"/>
      <c r="E589" s="334"/>
      <c r="F589" s="335"/>
      <c r="G589" s="334"/>
      <c r="H589" s="33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34"/>
      <c r="B590" s="334"/>
      <c r="C590" s="334"/>
      <c r="D590" s="335"/>
      <c r="E590" s="334"/>
      <c r="F590" s="335"/>
      <c r="G590" s="334"/>
      <c r="H590" s="33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34"/>
      <c r="B591" s="334"/>
      <c r="C591" s="334"/>
      <c r="D591" s="335"/>
      <c r="E591" s="334"/>
      <c r="F591" s="335"/>
      <c r="G591" s="334"/>
      <c r="H591" s="33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34"/>
      <c r="B592" s="334"/>
      <c r="C592" s="334"/>
      <c r="D592" s="335"/>
      <c r="E592" s="334"/>
      <c r="F592" s="335"/>
      <c r="G592" s="334"/>
      <c r="H592" s="33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34"/>
      <c r="B593" s="334"/>
      <c r="C593" s="334"/>
      <c r="D593" s="335"/>
      <c r="E593" s="334"/>
      <c r="F593" s="335"/>
      <c r="G593" s="334"/>
      <c r="H593" s="33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34"/>
      <c r="B594" s="334"/>
      <c r="C594" s="334"/>
      <c r="D594" s="335"/>
      <c r="E594" s="334"/>
      <c r="F594" s="335"/>
      <c r="G594" s="334"/>
      <c r="H594" s="33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34"/>
      <c r="B595" s="334"/>
      <c r="C595" s="334"/>
      <c r="D595" s="335"/>
      <c r="E595" s="334"/>
      <c r="F595" s="335"/>
      <c r="G595" s="334"/>
      <c r="H595" s="33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34"/>
      <c r="B596" s="334"/>
      <c r="C596" s="334"/>
      <c r="D596" s="335"/>
      <c r="E596" s="334"/>
      <c r="F596" s="335"/>
      <c r="G596" s="334"/>
      <c r="H596" s="33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34"/>
      <c r="B597" s="334"/>
      <c r="C597" s="334"/>
      <c r="D597" s="335"/>
      <c r="E597" s="334"/>
      <c r="F597" s="335"/>
      <c r="G597" s="334"/>
      <c r="H597" s="33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34"/>
      <c r="B598" s="334"/>
      <c r="C598" s="334"/>
      <c r="D598" s="335"/>
      <c r="E598" s="334"/>
      <c r="F598" s="335"/>
      <c r="G598" s="334"/>
      <c r="H598" s="33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34"/>
      <c r="B599" s="334"/>
      <c r="C599" s="334"/>
      <c r="D599" s="335"/>
      <c r="E599" s="334"/>
      <c r="F599" s="335"/>
      <c r="G599" s="334"/>
      <c r="H599" s="33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34"/>
      <c r="B600" s="334"/>
      <c r="C600" s="334"/>
      <c r="D600" s="335"/>
      <c r="E600" s="334"/>
      <c r="F600" s="335"/>
      <c r="G600" s="334"/>
      <c r="H600" s="33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34"/>
      <c r="B601" s="334"/>
      <c r="C601" s="334"/>
      <c r="D601" s="335"/>
      <c r="E601" s="334"/>
      <c r="F601" s="335"/>
      <c r="G601" s="334"/>
      <c r="H601" s="33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34"/>
      <c r="B602" s="334"/>
      <c r="C602" s="334"/>
      <c r="D602" s="335"/>
      <c r="E602" s="334"/>
      <c r="F602" s="335"/>
      <c r="G602" s="334"/>
      <c r="H602" s="33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34"/>
      <c r="B603" s="334"/>
      <c r="C603" s="334"/>
      <c r="D603" s="335"/>
      <c r="E603" s="334"/>
      <c r="F603" s="335"/>
      <c r="G603" s="334"/>
      <c r="H603" s="33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34"/>
      <c r="B604" s="334"/>
      <c r="C604" s="334"/>
      <c r="D604" s="335"/>
      <c r="E604" s="334"/>
      <c r="F604" s="335"/>
      <c r="G604" s="334"/>
      <c r="H604" s="33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34"/>
      <c r="B605" s="334"/>
      <c r="C605" s="334"/>
      <c r="D605" s="335"/>
      <c r="E605" s="334"/>
      <c r="F605" s="335"/>
      <c r="G605" s="334"/>
      <c r="H605" s="33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34"/>
      <c r="B606" s="334"/>
      <c r="C606" s="334"/>
      <c r="D606" s="335"/>
      <c r="E606" s="334"/>
      <c r="F606" s="335"/>
      <c r="G606" s="334"/>
      <c r="H606" s="33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34"/>
      <c r="B607" s="334"/>
      <c r="C607" s="334"/>
      <c r="D607" s="335"/>
      <c r="E607" s="334"/>
      <c r="F607" s="335"/>
      <c r="G607" s="334"/>
      <c r="H607" s="33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34"/>
      <c r="B608" s="334"/>
      <c r="C608" s="334"/>
      <c r="D608" s="335"/>
      <c r="E608" s="334"/>
      <c r="F608" s="335"/>
      <c r="G608" s="334"/>
      <c r="H608" s="33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34"/>
      <c r="B609" s="334"/>
      <c r="C609" s="334"/>
      <c r="D609" s="335"/>
      <c r="E609" s="334"/>
      <c r="F609" s="335"/>
      <c r="G609" s="334"/>
      <c r="H609" s="33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34"/>
      <c r="B610" s="334"/>
      <c r="C610" s="334"/>
      <c r="D610" s="335"/>
      <c r="E610" s="334"/>
      <c r="F610" s="335"/>
      <c r="G610" s="334"/>
      <c r="H610" s="33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34"/>
      <c r="B611" s="334"/>
      <c r="C611" s="334"/>
      <c r="D611" s="335"/>
      <c r="E611" s="334"/>
      <c r="F611" s="335"/>
      <c r="G611" s="334"/>
      <c r="H611" s="33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34"/>
      <c r="B612" s="334"/>
      <c r="C612" s="334"/>
      <c r="D612" s="335"/>
      <c r="E612" s="334"/>
      <c r="F612" s="335"/>
      <c r="G612" s="334"/>
      <c r="H612" s="33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34"/>
      <c r="B613" s="334"/>
      <c r="C613" s="334"/>
      <c r="D613" s="335"/>
      <c r="E613" s="334"/>
      <c r="F613" s="335"/>
      <c r="G613" s="334"/>
      <c r="H613" s="33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34"/>
      <c r="B614" s="334"/>
      <c r="C614" s="334"/>
      <c r="D614" s="335"/>
      <c r="E614" s="334"/>
      <c r="F614" s="335"/>
      <c r="G614" s="334"/>
      <c r="H614" s="33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34"/>
      <c r="B615" s="334"/>
      <c r="C615" s="334"/>
      <c r="D615" s="335"/>
      <c r="E615" s="334"/>
      <c r="F615" s="335"/>
      <c r="G615" s="334"/>
      <c r="H615" s="33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34"/>
      <c r="B616" s="334"/>
      <c r="C616" s="334"/>
      <c r="D616" s="335"/>
      <c r="E616" s="334"/>
      <c r="F616" s="335"/>
      <c r="G616" s="334"/>
      <c r="H616" s="33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34"/>
      <c r="B617" s="334"/>
      <c r="C617" s="334"/>
      <c r="D617" s="335"/>
      <c r="E617" s="334"/>
      <c r="F617" s="335"/>
      <c r="G617" s="334"/>
      <c r="H617" s="33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34"/>
      <c r="B618" s="334"/>
      <c r="C618" s="334"/>
      <c r="D618" s="335"/>
      <c r="E618" s="334"/>
      <c r="F618" s="335"/>
      <c r="G618" s="334"/>
      <c r="H618" s="33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34"/>
      <c r="B619" s="334"/>
      <c r="C619" s="334"/>
      <c r="D619" s="335"/>
      <c r="E619" s="334"/>
      <c r="F619" s="335"/>
      <c r="G619" s="334"/>
      <c r="H619" s="33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34"/>
      <c r="B620" s="334"/>
      <c r="C620" s="334"/>
      <c r="D620" s="335"/>
      <c r="E620" s="334"/>
      <c r="F620" s="335"/>
      <c r="G620" s="334"/>
      <c r="H620" s="33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34"/>
      <c r="B621" s="334"/>
      <c r="C621" s="334"/>
      <c r="D621" s="335"/>
      <c r="E621" s="334"/>
      <c r="F621" s="335"/>
      <c r="G621" s="334"/>
      <c r="H621" s="33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34"/>
      <c r="B622" s="334"/>
      <c r="C622" s="334"/>
      <c r="D622" s="335"/>
      <c r="E622" s="334"/>
      <c r="F622" s="335"/>
      <c r="G622" s="334"/>
      <c r="H622" s="33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34"/>
      <c r="B623" s="334"/>
      <c r="C623" s="334"/>
      <c r="D623" s="335"/>
      <c r="E623" s="334"/>
      <c r="F623" s="335"/>
      <c r="G623" s="334"/>
      <c r="H623" s="33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34"/>
      <c r="B624" s="334"/>
      <c r="C624" s="334"/>
      <c r="D624" s="335"/>
      <c r="E624" s="334"/>
      <c r="F624" s="335"/>
      <c r="G624" s="334"/>
      <c r="H624" s="33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34"/>
      <c r="B625" s="334"/>
      <c r="C625" s="334"/>
      <c r="D625" s="335"/>
      <c r="E625" s="334"/>
      <c r="F625" s="335"/>
      <c r="G625" s="334"/>
      <c r="H625" s="33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34"/>
      <c r="B626" s="334"/>
      <c r="C626" s="334"/>
      <c r="D626" s="335"/>
      <c r="E626" s="334"/>
      <c r="F626" s="335"/>
      <c r="G626" s="334"/>
      <c r="H626" s="33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34"/>
      <c r="B627" s="334"/>
      <c r="C627" s="334"/>
      <c r="D627" s="335"/>
      <c r="E627" s="334"/>
      <c r="F627" s="335"/>
      <c r="G627" s="334"/>
      <c r="H627" s="33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34"/>
      <c r="B628" s="334"/>
      <c r="C628" s="334"/>
      <c r="D628" s="335"/>
      <c r="E628" s="334"/>
      <c r="F628" s="335"/>
      <c r="G628" s="334"/>
      <c r="H628" s="33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34"/>
      <c r="B629" s="334"/>
      <c r="C629" s="334"/>
      <c r="D629" s="335"/>
      <c r="E629" s="334"/>
      <c r="F629" s="335"/>
      <c r="G629" s="334"/>
      <c r="H629" s="33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34"/>
      <c r="B630" s="334"/>
      <c r="C630" s="334"/>
      <c r="D630" s="335"/>
      <c r="E630" s="334"/>
      <c r="F630" s="335"/>
      <c r="G630" s="334"/>
      <c r="H630" s="33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34"/>
      <c r="B631" s="334"/>
      <c r="C631" s="334"/>
      <c r="D631" s="335"/>
      <c r="E631" s="334"/>
      <c r="F631" s="335"/>
      <c r="G631" s="334"/>
      <c r="H631" s="33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34"/>
      <c r="B632" s="334"/>
      <c r="C632" s="334"/>
      <c r="D632" s="335"/>
      <c r="E632" s="334"/>
      <c r="F632" s="335"/>
      <c r="G632" s="334"/>
      <c r="H632" s="33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34"/>
      <c r="B633" s="334"/>
      <c r="C633" s="334"/>
      <c r="D633" s="335"/>
      <c r="E633" s="334"/>
      <c r="F633" s="335"/>
      <c r="G633" s="334"/>
      <c r="H633" s="33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34"/>
      <c r="B634" s="334"/>
      <c r="C634" s="334"/>
      <c r="D634" s="335"/>
      <c r="E634" s="334"/>
      <c r="F634" s="335"/>
      <c r="G634" s="334"/>
      <c r="H634" s="33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34"/>
      <c r="B635" s="334"/>
      <c r="C635" s="334"/>
      <c r="D635" s="335"/>
      <c r="E635" s="334"/>
      <c r="F635" s="335"/>
      <c r="G635" s="334"/>
      <c r="H635" s="33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34"/>
      <c r="B636" s="334"/>
      <c r="C636" s="334"/>
      <c r="D636" s="335"/>
      <c r="E636" s="334"/>
      <c r="F636" s="335"/>
      <c r="G636" s="334"/>
      <c r="H636" s="33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34"/>
      <c r="B637" s="334"/>
      <c r="C637" s="334"/>
      <c r="D637" s="335"/>
      <c r="E637" s="334"/>
      <c r="F637" s="335"/>
      <c r="G637" s="334"/>
      <c r="H637" s="33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34"/>
      <c r="B638" s="334"/>
      <c r="C638" s="334"/>
      <c r="D638" s="335"/>
      <c r="E638" s="334"/>
      <c r="F638" s="335"/>
      <c r="G638" s="334"/>
      <c r="H638" s="33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34"/>
      <c r="B639" s="334"/>
      <c r="C639" s="334"/>
      <c r="D639" s="335"/>
      <c r="E639" s="334"/>
      <c r="F639" s="335"/>
      <c r="G639" s="334"/>
      <c r="H639" s="33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34"/>
      <c r="B640" s="334"/>
      <c r="C640" s="334"/>
      <c r="D640" s="335"/>
      <c r="E640" s="334"/>
      <c r="F640" s="335"/>
      <c r="G640" s="334"/>
      <c r="H640" s="33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34"/>
      <c r="B641" s="334"/>
      <c r="C641" s="334"/>
      <c r="D641" s="335"/>
      <c r="E641" s="334"/>
      <c r="F641" s="335"/>
      <c r="G641" s="334"/>
      <c r="H641" s="33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34"/>
      <c r="B642" s="334"/>
      <c r="C642" s="334"/>
      <c r="D642" s="335"/>
      <c r="E642" s="334"/>
      <c r="F642" s="335"/>
      <c r="G642" s="334"/>
      <c r="H642" s="33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34"/>
      <c r="B643" s="334"/>
      <c r="C643" s="334"/>
      <c r="D643" s="335"/>
      <c r="E643" s="334"/>
      <c r="F643" s="335"/>
      <c r="G643" s="334"/>
      <c r="H643" s="33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34"/>
      <c r="B644" s="334"/>
      <c r="C644" s="334"/>
      <c r="D644" s="335"/>
      <c r="E644" s="334"/>
      <c r="F644" s="335"/>
      <c r="G644" s="334"/>
      <c r="H644" s="33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34"/>
      <c r="B645" s="334"/>
      <c r="C645" s="334"/>
      <c r="D645" s="335"/>
      <c r="E645" s="334"/>
      <c r="F645" s="335"/>
      <c r="G645" s="334"/>
      <c r="H645" s="33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34"/>
      <c r="B646" s="334"/>
      <c r="C646" s="334"/>
      <c r="D646" s="335"/>
      <c r="E646" s="334"/>
      <c r="F646" s="335"/>
      <c r="G646" s="334"/>
      <c r="H646" s="33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34"/>
      <c r="B647" s="334"/>
      <c r="C647" s="334"/>
      <c r="D647" s="335"/>
      <c r="E647" s="334"/>
      <c r="F647" s="335"/>
      <c r="G647" s="334"/>
      <c r="H647" s="33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34"/>
      <c r="B648" s="334"/>
      <c r="C648" s="334"/>
      <c r="D648" s="335"/>
      <c r="E648" s="334"/>
      <c r="F648" s="335"/>
      <c r="G648" s="334"/>
      <c r="H648" s="33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34"/>
      <c r="B649" s="334"/>
      <c r="C649" s="334"/>
      <c r="D649" s="335"/>
      <c r="E649" s="334"/>
      <c r="F649" s="335"/>
      <c r="G649" s="334"/>
      <c r="H649" s="33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34"/>
      <c r="B650" s="334"/>
      <c r="C650" s="334"/>
      <c r="D650" s="335"/>
      <c r="E650" s="334"/>
      <c r="F650" s="335"/>
      <c r="G650" s="334"/>
      <c r="H650" s="33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34"/>
      <c r="B651" s="334"/>
      <c r="C651" s="334"/>
      <c r="D651" s="335"/>
      <c r="E651" s="334"/>
      <c r="F651" s="335"/>
      <c r="G651" s="334"/>
      <c r="H651" s="33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34"/>
      <c r="B652" s="334"/>
      <c r="C652" s="334"/>
      <c r="D652" s="335"/>
      <c r="E652" s="334"/>
      <c r="F652" s="335"/>
      <c r="G652" s="334"/>
      <c r="H652" s="33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34"/>
      <c r="B653" s="334"/>
      <c r="C653" s="334"/>
      <c r="D653" s="335"/>
      <c r="E653" s="334"/>
      <c r="F653" s="335"/>
      <c r="G653" s="334"/>
      <c r="H653" s="33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34"/>
      <c r="B654" s="334"/>
      <c r="C654" s="334"/>
      <c r="D654" s="335"/>
      <c r="E654" s="334"/>
      <c r="F654" s="335"/>
      <c r="G654" s="334"/>
      <c r="H654" s="33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34"/>
      <c r="B655" s="334"/>
      <c r="C655" s="334"/>
      <c r="D655" s="335"/>
      <c r="E655" s="334"/>
      <c r="F655" s="335"/>
      <c r="G655" s="334"/>
      <c r="H655" s="33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34"/>
      <c r="B656" s="334"/>
      <c r="C656" s="334"/>
      <c r="D656" s="335"/>
      <c r="E656" s="334"/>
      <c r="F656" s="335"/>
      <c r="G656" s="334"/>
      <c r="H656" s="33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34"/>
      <c r="B657" s="334"/>
      <c r="C657" s="334"/>
      <c r="D657" s="335"/>
      <c r="E657" s="334"/>
      <c r="F657" s="335"/>
      <c r="G657" s="334"/>
      <c r="H657" s="33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34"/>
      <c r="B658" s="334"/>
      <c r="C658" s="334"/>
      <c r="D658" s="335"/>
      <c r="E658" s="334"/>
      <c r="F658" s="335"/>
      <c r="G658" s="334"/>
      <c r="H658" s="33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34"/>
      <c r="B659" s="334"/>
      <c r="C659" s="334"/>
      <c r="D659" s="335"/>
      <c r="E659" s="334"/>
      <c r="F659" s="335"/>
      <c r="G659" s="334"/>
      <c r="H659" s="33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34"/>
      <c r="B660" s="334"/>
      <c r="C660" s="334"/>
      <c r="D660" s="335"/>
      <c r="E660" s="334"/>
      <c r="F660" s="335"/>
      <c r="G660" s="334"/>
      <c r="H660" s="33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34"/>
      <c r="B661" s="334"/>
      <c r="C661" s="334"/>
      <c r="D661" s="335"/>
      <c r="E661" s="334"/>
      <c r="F661" s="335"/>
      <c r="G661" s="334"/>
      <c r="H661" s="33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34"/>
      <c r="B662" s="334"/>
      <c r="C662" s="334"/>
      <c r="D662" s="335"/>
      <c r="E662" s="334"/>
      <c r="F662" s="335"/>
      <c r="G662" s="334"/>
      <c r="H662" s="33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34"/>
      <c r="B663" s="334"/>
      <c r="C663" s="334"/>
      <c r="D663" s="335"/>
      <c r="E663" s="334"/>
      <c r="F663" s="335"/>
      <c r="G663" s="334"/>
      <c r="H663" s="33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34"/>
      <c r="B664" s="334"/>
      <c r="C664" s="334"/>
      <c r="D664" s="335"/>
      <c r="E664" s="334"/>
      <c r="F664" s="335"/>
      <c r="G664" s="334"/>
      <c r="H664" s="33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34"/>
      <c r="B665" s="334"/>
      <c r="C665" s="334"/>
      <c r="D665" s="335"/>
      <c r="E665" s="334"/>
      <c r="F665" s="335"/>
      <c r="G665" s="334"/>
      <c r="H665" s="33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34"/>
      <c r="B666" s="334"/>
      <c r="C666" s="334"/>
      <c r="D666" s="335"/>
      <c r="E666" s="334"/>
      <c r="F666" s="335"/>
      <c r="G666" s="334"/>
      <c r="H666" s="33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34"/>
      <c r="B667" s="334"/>
      <c r="C667" s="334"/>
      <c r="D667" s="335"/>
      <c r="E667" s="334"/>
      <c r="F667" s="335"/>
      <c r="G667" s="334"/>
      <c r="H667" s="33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34"/>
      <c r="B668" s="334"/>
      <c r="C668" s="334"/>
      <c r="D668" s="335"/>
      <c r="E668" s="334"/>
      <c r="F668" s="335"/>
      <c r="G668" s="334"/>
      <c r="H668" s="33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34"/>
      <c r="B669" s="334"/>
      <c r="C669" s="334"/>
      <c r="D669" s="335"/>
      <c r="E669" s="334"/>
      <c r="F669" s="335"/>
      <c r="G669" s="334"/>
      <c r="H669" s="33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34"/>
      <c r="B670" s="334"/>
      <c r="C670" s="334"/>
      <c r="D670" s="335"/>
      <c r="E670" s="334"/>
      <c r="F670" s="335"/>
      <c r="G670" s="334"/>
      <c r="H670" s="33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34"/>
      <c r="B671" s="334"/>
      <c r="C671" s="334"/>
      <c r="D671" s="335"/>
      <c r="E671" s="334"/>
      <c r="F671" s="335"/>
      <c r="G671" s="334"/>
      <c r="H671" s="33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34"/>
      <c r="B672" s="334"/>
      <c r="C672" s="334"/>
      <c r="D672" s="335"/>
      <c r="E672" s="334"/>
      <c r="F672" s="335"/>
      <c r="G672" s="334"/>
      <c r="H672" s="33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34"/>
      <c r="B673" s="334"/>
      <c r="C673" s="334"/>
      <c r="D673" s="335"/>
      <c r="E673" s="334"/>
      <c r="F673" s="335"/>
      <c r="G673" s="334"/>
      <c r="H673" s="33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34"/>
      <c r="B674" s="334"/>
      <c r="C674" s="334"/>
      <c r="D674" s="335"/>
      <c r="E674" s="334"/>
      <c r="F674" s="335"/>
      <c r="G674" s="334"/>
      <c r="H674" s="33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34"/>
      <c r="B675" s="334"/>
      <c r="C675" s="334"/>
      <c r="D675" s="335"/>
      <c r="E675" s="334"/>
      <c r="F675" s="335"/>
      <c r="G675" s="334"/>
      <c r="H675" s="33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34"/>
      <c r="B676" s="334"/>
      <c r="C676" s="334"/>
      <c r="D676" s="335"/>
      <c r="E676" s="334"/>
      <c r="F676" s="335"/>
      <c r="G676" s="334"/>
      <c r="H676" s="33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34"/>
      <c r="B677" s="334"/>
      <c r="C677" s="334"/>
      <c r="D677" s="335"/>
      <c r="E677" s="334"/>
      <c r="F677" s="335"/>
      <c r="G677" s="334"/>
      <c r="H677" s="33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34"/>
      <c r="B678" s="334"/>
      <c r="C678" s="334"/>
      <c r="D678" s="335"/>
      <c r="E678" s="334"/>
      <c r="F678" s="335"/>
      <c r="G678" s="334"/>
      <c r="H678" s="33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34"/>
      <c r="B679" s="334"/>
      <c r="C679" s="334"/>
      <c r="D679" s="335"/>
      <c r="E679" s="334"/>
      <c r="F679" s="335"/>
      <c r="G679" s="334"/>
      <c r="H679" s="33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34"/>
      <c r="B680" s="334"/>
      <c r="C680" s="334"/>
      <c r="D680" s="335"/>
      <c r="E680" s="334"/>
      <c r="F680" s="335"/>
      <c r="G680" s="334"/>
      <c r="H680" s="33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34"/>
      <c r="B681" s="334"/>
      <c r="C681" s="334"/>
      <c r="D681" s="335"/>
      <c r="E681" s="334"/>
      <c r="F681" s="335"/>
      <c r="G681" s="334"/>
      <c r="H681" s="33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34"/>
      <c r="B682" s="334"/>
      <c r="C682" s="334"/>
      <c r="D682" s="335"/>
      <c r="E682" s="334"/>
      <c r="F682" s="335"/>
      <c r="G682" s="334"/>
      <c r="H682" s="33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34"/>
      <c r="B683" s="334"/>
      <c r="C683" s="334"/>
      <c r="D683" s="335"/>
      <c r="E683" s="334"/>
      <c r="F683" s="335"/>
      <c r="G683" s="334"/>
      <c r="H683" s="33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34"/>
      <c r="B684" s="334"/>
      <c r="C684" s="334"/>
      <c r="D684" s="335"/>
      <c r="E684" s="334"/>
      <c r="F684" s="335"/>
      <c r="G684" s="334"/>
      <c r="H684" s="33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34"/>
      <c r="B685" s="334"/>
      <c r="C685" s="334"/>
      <c r="D685" s="335"/>
      <c r="E685" s="334"/>
      <c r="F685" s="335"/>
      <c r="G685" s="334"/>
      <c r="H685" s="33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34"/>
      <c r="B686" s="334"/>
      <c r="C686" s="334"/>
      <c r="D686" s="335"/>
      <c r="E686" s="334"/>
      <c r="F686" s="335"/>
      <c r="G686" s="334"/>
      <c r="H686" s="33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34"/>
      <c r="B687" s="334"/>
      <c r="C687" s="334"/>
      <c r="D687" s="335"/>
      <c r="E687" s="334"/>
      <c r="F687" s="335"/>
      <c r="G687" s="334"/>
      <c r="H687" s="33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34"/>
      <c r="B688" s="334"/>
      <c r="C688" s="334"/>
      <c r="D688" s="335"/>
      <c r="E688" s="334"/>
      <c r="F688" s="335"/>
      <c r="G688" s="334"/>
      <c r="H688" s="33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34"/>
      <c r="B689" s="334"/>
      <c r="C689" s="334"/>
      <c r="D689" s="335"/>
      <c r="E689" s="334"/>
      <c r="F689" s="335"/>
      <c r="G689" s="334"/>
      <c r="H689" s="33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34"/>
      <c r="B690" s="334"/>
      <c r="C690" s="334"/>
      <c r="D690" s="335"/>
      <c r="E690" s="334"/>
      <c r="F690" s="335"/>
      <c r="G690" s="334"/>
      <c r="H690" s="33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34"/>
      <c r="B691" s="334"/>
      <c r="C691" s="334"/>
      <c r="D691" s="335"/>
      <c r="E691" s="334"/>
      <c r="F691" s="335"/>
      <c r="G691" s="334"/>
      <c r="H691" s="33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34"/>
      <c r="B692" s="334"/>
      <c r="C692" s="334"/>
      <c r="D692" s="335"/>
      <c r="E692" s="334"/>
      <c r="F692" s="335"/>
      <c r="G692" s="334"/>
      <c r="H692" s="33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34"/>
      <c r="B693" s="334"/>
      <c r="C693" s="334"/>
      <c r="D693" s="335"/>
      <c r="E693" s="334"/>
      <c r="F693" s="335"/>
      <c r="G693" s="334"/>
      <c r="H693" s="33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34"/>
      <c r="B694" s="334"/>
      <c r="C694" s="334"/>
      <c r="D694" s="335"/>
      <c r="E694" s="334"/>
      <c r="F694" s="335"/>
      <c r="G694" s="334"/>
      <c r="H694" s="33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34"/>
      <c r="B695" s="334"/>
      <c r="C695" s="334"/>
      <c r="D695" s="335"/>
      <c r="E695" s="334"/>
      <c r="F695" s="335"/>
      <c r="G695" s="334"/>
      <c r="H695" s="33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34"/>
      <c r="B696" s="334"/>
      <c r="C696" s="334"/>
      <c r="D696" s="335"/>
      <c r="E696" s="334"/>
      <c r="F696" s="335"/>
      <c r="G696" s="334"/>
      <c r="H696" s="33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34"/>
      <c r="B697" s="334"/>
      <c r="C697" s="334"/>
      <c r="D697" s="335"/>
      <c r="E697" s="334"/>
      <c r="F697" s="335"/>
      <c r="G697" s="334"/>
      <c r="H697" s="33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34"/>
      <c r="B698" s="334"/>
      <c r="C698" s="334"/>
      <c r="D698" s="335"/>
      <c r="E698" s="334"/>
      <c r="F698" s="335"/>
      <c r="G698" s="334"/>
      <c r="H698" s="33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34"/>
      <c r="B699" s="334"/>
      <c r="C699" s="334"/>
      <c r="D699" s="335"/>
      <c r="E699" s="334"/>
      <c r="F699" s="335"/>
      <c r="G699" s="334"/>
      <c r="H699" s="33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34"/>
      <c r="B700" s="334"/>
      <c r="C700" s="334"/>
      <c r="D700" s="335"/>
      <c r="E700" s="334"/>
      <c r="F700" s="335"/>
      <c r="G700" s="334"/>
      <c r="H700" s="33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34"/>
      <c r="B701" s="334"/>
      <c r="C701" s="334"/>
      <c r="D701" s="335"/>
      <c r="E701" s="334"/>
      <c r="F701" s="335"/>
      <c r="G701" s="334"/>
      <c r="H701" s="33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34"/>
      <c r="B702" s="334"/>
      <c r="C702" s="334"/>
      <c r="D702" s="335"/>
      <c r="E702" s="334"/>
      <c r="F702" s="335"/>
      <c r="G702" s="334"/>
      <c r="H702" s="33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34"/>
      <c r="B703" s="334"/>
      <c r="C703" s="334"/>
      <c r="D703" s="335"/>
      <c r="E703" s="334"/>
      <c r="F703" s="335"/>
      <c r="G703" s="334"/>
      <c r="H703" s="33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34"/>
      <c r="B704" s="334"/>
      <c r="C704" s="334"/>
      <c r="D704" s="335"/>
      <c r="E704" s="334"/>
      <c r="F704" s="335"/>
      <c r="G704" s="334"/>
      <c r="H704" s="33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34"/>
      <c r="B705" s="334"/>
      <c r="C705" s="334"/>
      <c r="D705" s="335"/>
      <c r="E705" s="334"/>
      <c r="F705" s="335"/>
      <c r="G705" s="334"/>
      <c r="H705" s="33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34"/>
      <c r="B706" s="334"/>
      <c r="C706" s="334"/>
      <c r="D706" s="335"/>
      <c r="E706" s="334"/>
      <c r="F706" s="335"/>
      <c r="G706" s="334"/>
      <c r="H706" s="33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34"/>
      <c r="B707" s="334"/>
      <c r="C707" s="334"/>
      <c r="D707" s="335"/>
      <c r="E707" s="334"/>
      <c r="F707" s="335"/>
      <c r="G707" s="334"/>
      <c r="H707" s="33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34"/>
      <c r="B708" s="334"/>
      <c r="C708" s="334"/>
      <c r="D708" s="335"/>
      <c r="E708" s="334"/>
      <c r="F708" s="335"/>
      <c r="G708" s="334"/>
      <c r="H708" s="33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34"/>
      <c r="B709" s="334"/>
      <c r="C709" s="334"/>
      <c r="D709" s="335"/>
      <c r="E709" s="334"/>
      <c r="F709" s="335"/>
      <c r="G709" s="334"/>
      <c r="H709" s="33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34"/>
      <c r="B710" s="334"/>
      <c r="C710" s="334"/>
      <c r="D710" s="335"/>
      <c r="E710" s="334"/>
      <c r="F710" s="335"/>
      <c r="G710" s="334"/>
      <c r="H710" s="33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34"/>
      <c r="B711" s="334"/>
      <c r="C711" s="334"/>
      <c r="D711" s="335"/>
      <c r="E711" s="334"/>
      <c r="F711" s="335"/>
      <c r="G711" s="334"/>
      <c r="H711" s="33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34"/>
      <c r="B712" s="334"/>
      <c r="C712" s="334"/>
      <c r="D712" s="335"/>
      <c r="E712" s="334"/>
      <c r="F712" s="335"/>
      <c r="G712" s="334"/>
      <c r="H712" s="33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34"/>
      <c r="B713" s="334"/>
      <c r="C713" s="334"/>
      <c r="D713" s="335"/>
      <c r="E713" s="334"/>
      <c r="F713" s="335"/>
      <c r="G713" s="334"/>
      <c r="H713" s="33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34"/>
      <c r="B714" s="334"/>
      <c r="C714" s="334"/>
      <c r="D714" s="335"/>
      <c r="E714" s="334"/>
      <c r="F714" s="335"/>
      <c r="G714" s="334"/>
      <c r="H714" s="33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34"/>
      <c r="B715" s="334"/>
      <c r="C715" s="334"/>
      <c r="D715" s="335"/>
      <c r="E715" s="334"/>
      <c r="F715" s="335"/>
      <c r="G715" s="334"/>
      <c r="H715" s="33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34"/>
      <c r="B716" s="334"/>
      <c r="C716" s="334"/>
      <c r="D716" s="335"/>
      <c r="E716" s="334"/>
      <c r="F716" s="335"/>
      <c r="G716" s="334"/>
      <c r="H716" s="33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34"/>
      <c r="B717" s="334"/>
      <c r="C717" s="334"/>
      <c r="D717" s="335"/>
      <c r="E717" s="334"/>
      <c r="F717" s="335"/>
      <c r="G717" s="334"/>
      <c r="H717" s="33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34"/>
      <c r="B718" s="334"/>
      <c r="C718" s="334"/>
      <c r="D718" s="335"/>
      <c r="E718" s="334"/>
      <c r="F718" s="335"/>
      <c r="G718" s="334"/>
      <c r="H718" s="33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34"/>
      <c r="B719" s="334"/>
      <c r="C719" s="334"/>
      <c r="D719" s="335"/>
      <c r="E719" s="334"/>
      <c r="F719" s="335"/>
      <c r="G719" s="334"/>
      <c r="H719" s="33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34"/>
      <c r="B720" s="334"/>
      <c r="C720" s="334"/>
      <c r="D720" s="335"/>
      <c r="E720" s="334"/>
      <c r="F720" s="335"/>
      <c r="G720" s="334"/>
      <c r="H720" s="33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34"/>
      <c r="B721" s="334"/>
      <c r="C721" s="334"/>
      <c r="D721" s="335"/>
      <c r="E721" s="334"/>
      <c r="F721" s="335"/>
      <c r="G721" s="334"/>
      <c r="H721" s="33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34"/>
      <c r="B722" s="334"/>
      <c r="C722" s="334"/>
      <c r="D722" s="335"/>
      <c r="E722" s="334"/>
      <c r="F722" s="335"/>
      <c r="G722" s="334"/>
      <c r="H722" s="33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34"/>
      <c r="B723" s="334"/>
      <c r="C723" s="334"/>
      <c r="D723" s="335"/>
      <c r="E723" s="334"/>
      <c r="F723" s="335"/>
      <c r="G723" s="334"/>
      <c r="H723" s="33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34"/>
      <c r="B724" s="334"/>
      <c r="C724" s="334"/>
      <c r="D724" s="335"/>
      <c r="E724" s="334"/>
      <c r="F724" s="335"/>
      <c r="G724" s="334"/>
      <c r="H724" s="33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34"/>
      <c r="B725" s="334"/>
      <c r="C725" s="334"/>
      <c r="D725" s="335"/>
      <c r="E725" s="334"/>
      <c r="F725" s="335"/>
      <c r="G725" s="334"/>
      <c r="H725" s="33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34"/>
      <c r="B726" s="334"/>
      <c r="C726" s="334"/>
      <c r="D726" s="335"/>
      <c r="E726" s="334"/>
      <c r="F726" s="335"/>
      <c r="G726" s="334"/>
      <c r="H726" s="33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34"/>
      <c r="B727" s="334"/>
      <c r="C727" s="334"/>
      <c r="D727" s="335"/>
      <c r="E727" s="334"/>
      <c r="F727" s="335"/>
      <c r="G727" s="334"/>
      <c r="H727" s="33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34"/>
      <c r="B728" s="334"/>
      <c r="C728" s="334"/>
      <c r="D728" s="335"/>
      <c r="E728" s="334"/>
      <c r="F728" s="335"/>
      <c r="G728" s="334"/>
      <c r="H728" s="33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34"/>
      <c r="B729" s="334"/>
      <c r="C729" s="334"/>
      <c r="D729" s="335"/>
      <c r="E729" s="334"/>
      <c r="F729" s="335"/>
      <c r="G729" s="334"/>
      <c r="H729" s="33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34"/>
      <c r="B730" s="334"/>
      <c r="C730" s="334"/>
      <c r="D730" s="335"/>
      <c r="E730" s="334"/>
      <c r="F730" s="335"/>
      <c r="G730" s="334"/>
      <c r="H730" s="33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34"/>
      <c r="B731" s="334"/>
      <c r="C731" s="334"/>
      <c r="D731" s="335"/>
      <c r="E731" s="334"/>
      <c r="F731" s="335"/>
      <c r="G731" s="334"/>
      <c r="H731" s="33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34"/>
      <c r="B732" s="334"/>
      <c r="C732" s="334"/>
      <c r="D732" s="335"/>
      <c r="E732" s="334"/>
      <c r="F732" s="335"/>
      <c r="G732" s="334"/>
      <c r="H732" s="33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34"/>
      <c r="B733" s="334"/>
      <c r="C733" s="334"/>
      <c r="D733" s="335"/>
      <c r="E733" s="334"/>
      <c r="F733" s="335"/>
      <c r="G733" s="334"/>
      <c r="H733" s="33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34"/>
      <c r="B734" s="334"/>
      <c r="C734" s="334"/>
      <c r="D734" s="335"/>
      <c r="E734" s="334"/>
      <c r="F734" s="335"/>
      <c r="G734" s="334"/>
      <c r="H734" s="33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34"/>
      <c r="B735" s="334"/>
      <c r="C735" s="334"/>
      <c r="D735" s="335"/>
      <c r="E735" s="334"/>
      <c r="F735" s="335"/>
      <c r="G735" s="334"/>
      <c r="H735" s="33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34"/>
      <c r="B736" s="334"/>
      <c r="C736" s="334"/>
      <c r="D736" s="335"/>
      <c r="E736" s="334"/>
      <c r="F736" s="335"/>
      <c r="G736" s="334"/>
      <c r="H736" s="33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34"/>
      <c r="B737" s="334"/>
      <c r="C737" s="334"/>
      <c r="D737" s="335"/>
      <c r="E737" s="334"/>
      <c r="F737" s="335"/>
      <c r="G737" s="334"/>
      <c r="H737" s="33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34"/>
      <c r="B738" s="334"/>
      <c r="C738" s="334"/>
      <c r="D738" s="335"/>
      <c r="E738" s="334"/>
      <c r="F738" s="335"/>
      <c r="G738" s="334"/>
      <c r="H738" s="33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34"/>
      <c r="B739" s="334"/>
      <c r="C739" s="334"/>
      <c r="D739" s="335"/>
      <c r="E739" s="334"/>
      <c r="F739" s="335"/>
      <c r="G739" s="334"/>
      <c r="H739" s="33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34"/>
      <c r="B740" s="334"/>
      <c r="C740" s="334"/>
      <c r="D740" s="335"/>
      <c r="E740" s="334"/>
      <c r="F740" s="335"/>
      <c r="G740" s="334"/>
      <c r="H740" s="33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34"/>
      <c r="B741" s="334"/>
      <c r="C741" s="334"/>
      <c r="D741" s="335"/>
      <c r="E741" s="334"/>
      <c r="F741" s="335"/>
      <c r="G741" s="334"/>
      <c r="H741" s="33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34"/>
      <c r="B742" s="334"/>
      <c r="C742" s="334"/>
      <c r="D742" s="335"/>
      <c r="E742" s="334"/>
      <c r="F742" s="335"/>
      <c r="G742" s="334"/>
      <c r="H742" s="33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34"/>
      <c r="B743" s="334"/>
      <c r="C743" s="334"/>
      <c r="D743" s="335"/>
      <c r="E743" s="334"/>
      <c r="F743" s="335"/>
      <c r="G743" s="334"/>
      <c r="H743" s="33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34"/>
      <c r="B744" s="334"/>
      <c r="C744" s="334"/>
      <c r="D744" s="335"/>
      <c r="E744" s="334"/>
      <c r="F744" s="335"/>
      <c r="G744" s="334"/>
      <c r="H744" s="33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34"/>
      <c r="B745" s="334"/>
      <c r="C745" s="334"/>
      <c r="D745" s="335"/>
      <c r="E745" s="334"/>
      <c r="F745" s="335"/>
      <c r="G745" s="334"/>
      <c r="H745" s="33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34"/>
      <c r="B746" s="334"/>
      <c r="C746" s="334"/>
      <c r="D746" s="335"/>
      <c r="E746" s="334"/>
      <c r="F746" s="335"/>
      <c r="G746" s="334"/>
      <c r="H746" s="33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34"/>
      <c r="B747" s="334"/>
      <c r="C747" s="334"/>
      <c r="D747" s="335"/>
      <c r="E747" s="334"/>
      <c r="F747" s="335"/>
      <c r="G747" s="334"/>
      <c r="H747" s="33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34"/>
      <c r="B748" s="334"/>
      <c r="C748" s="334"/>
      <c r="D748" s="335"/>
      <c r="E748" s="334"/>
      <c r="F748" s="335"/>
      <c r="G748" s="334"/>
      <c r="H748" s="33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34"/>
      <c r="B749" s="334"/>
      <c r="C749" s="334"/>
      <c r="D749" s="335"/>
      <c r="E749" s="334"/>
      <c r="F749" s="335"/>
      <c r="G749" s="334"/>
      <c r="H749" s="33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34"/>
      <c r="B750" s="334"/>
      <c r="C750" s="334"/>
      <c r="D750" s="335"/>
      <c r="E750" s="334"/>
      <c r="F750" s="335"/>
      <c r="G750" s="334"/>
      <c r="H750" s="33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34"/>
      <c r="B751" s="334"/>
      <c r="C751" s="334"/>
      <c r="D751" s="335"/>
      <c r="E751" s="334"/>
      <c r="F751" s="335"/>
      <c r="G751" s="334"/>
      <c r="H751" s="33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34"/>
      <c r="B752" s="334"/>
      <c r="C752" s="334"/>
      <c r="D752" s="335"/>
      <c r="E752" s="334"/>
      <c r="F752" s="335"/>
      <c r="G752" s="334"/>
      <c r="H752" s="33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34"/>
      <c r="B753" s="334"/>
      <c r="C753" s="334"/>
      <c r="D753" s="335"/>
      <c r="E753" s="334"/>
      <c r="F753" s="335"/>
      <c r="G753" s="334"/>
      <c r="H753" s="33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34"/>
      <c r="B754" s="334"/>
      <c r="C754" s="334"/>
      <c r="D754" s="335"/>
      <c r="E754" s="334"/>
      <c r="F754" s="335"/>
      <c r="G754" s="334"/>
      <c r="H754" s="33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34"/>
      <c r="B755" s="334"/>
      <c r="C755" s="334"/>
      <c r="D755" s="335"/>
      <c r="E755" s="334"/>
      <c r="F755" s="335"/>
      <c r="G755" s="334"/>
      <c r="H755" s="33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34"/>
      <c r="B756" s="334"/>
      <c r="C756" s="334"/>
      <c r="D756" s="335"/>
      <c r="E756" s="334"/>
      <c r="F756" s="335"/>
      <c r="G756" s="334"/>
      <c r="H756" s="33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34"/>
      <c r="B757" s="334"/>
      <c r="C757" s="334"/>
      <c r="D757" s="335"/>
      <c r="E757" s="334"/>
      <c r="F757" s="335"/>
      <c r="G757" s="334"/>
      <c r="H757" s="33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34"/>
      <c r="B758" s="334"/>
      <c r="C758" s="334"/>
      <c r="D758" s="335"/>
      <c r="E758" s="334"/>
      <c r="F758" s="335"/>
      <c r="G758" s="334"/>
      <c r="H758" s="33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34"/>
      <c r="B759" s="334"/>
      <c r="C759" s="334"/>
      <c r="D759" s="335"/>
      <c r="E759" s="334"/>
      <c r="F759" s="335"/>
      <c r="G759" s="334"/>
      <c r="H759" s="33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34"/>
      <c r="B760" s="334"/>
      <c r="C760" s="334"/>
      <c r="D760" s="335"/>
      <c r="E760" s="334"/>
      <c r="F760" s="335"/>
      <c r="G760" s="334"/>
      <c r="H760" s="33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34"/>
      <c r="B761" s="334"/>
      <c r="C761" s="334"/>
      <c r="D761" s="335"/>
      <c r="E761" s="334"/>
      <c r="F761" s="335"/>
      <c r="G761" s="334"/>
      <c r="H761" s="33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34"/>
      <c r="B762" s="334"/>
      <c r="C762" s="334"/>
      <c r="D762" s="335"/>
      <c r="E762" s="334"/>
      <c r="F762" s="335"/>
      <c r="G762" s="334"/>
      <c r="H762" s="33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34"/>
      <c r="B763" s="334"/>
      <c r="C763" s="334"/>
      <c r="D763" s="335"/>
      <c r="E763" s="334"/>
      <c r="F763" s="335"/>
      <c r="G763" s="334"/>
      <c r="H763" s="33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34"/>
      <c r="B764" s="334"/>
      <c r="C764" s="334"/>
      <c r="D764" s="335"/>
      <c r="E764" s="334"/>
      <c r="F764" s="335"/>
      <c r="G764" s="334"/>
      <c r="H764" s="33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34"/>
      <c r="B765" s="334"/>
      <c r="C765" s="334"/>
      <c r="D765" s="335"/>
      <c r="E765" s="334"/>
      <c r="F765" s="335"/>
      <c r="G765" s="334"/>
      <c r="H765" s="33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34"/>
      <c r="B766" s="334"/>
      <c r="C766" s="334"/>
      <c r="D766" s="335"/>
      <c r="E766" s="334"/>
      <c r="F766" s="335"/>
      <c r="G766" s="334"/>
      <c r="H766" s="33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34"/>
      <c r="B767" s="334"/>
      <c r="C767" s="334"/>
      <c r="D767" s="335"/>
      <c r="E767" s="334"/>
      <c r="F767" s="335"/>
      <c r="G767" s="334"/>
      <c r="H767" s="33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34"/>
      <c r="B768" s="334"/>
      <c r="C768" s="334"/>
      <c r="D768" s="335"/>
      <c r="E768" s="334"/>
      <c r="F768" s="335"/>
      <c r="G768" s="334"/>
      <c r="H768" s="33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34"/>
      <c r="B769" s="334"/>
      <c r="C769" s="334"/>
      <c r="D769" s="335"/>
      <c r="E769" s="334"/>
      <c r="F769" s="335"/>
      <c r="G769" s="334"/>
      <c r="H769" s="33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34"/>
      <c r="B770" s="334"/>
      <c r="C770" s="334"/>
      <c r="D770" s="335"/>
      <c r="E770" s="334"/>
      <c r="F770" s="335"/>
      <c r="G770" s="334"/>
      <c r="H770" s="33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34"/>
      <c r="B771" s="334"/>
      <c r="C771" s="334"/>
      <c r="D771" s="335"/>
      <c r="E771" s="334"/>
      <c r="F771" s="335"/>
      <c r="G771" s="334"/>
      <c r="H771" s="33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34"/>
      <c r="B772" s="334"/>
      <c r="C772" s="334"/>
      <c r="D772" s="335"/>
      <c r="E772" s="334"/>
      <c r="F772" s="335"/>
      <c r="G772" s="334"/>
      <c r="H772" s="33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34"/>
      <c r="B773" s="334"/>
      <c r="C773" s="334"/>
      <c r="D773" s="335"/>
      <c r="E773" s="334"/>
      <c r="F773" s="335"/>
      <c r="G773" s="334"/>
      <c r="H773" s="33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34"/>
      <c r="B774" s="334"/>
      <c r="C774" s="334"/>
      <c r="D774" s="335"/>
      <c r="E774" s="334"/>
      <c r="F774" s="335"/>
      <c r="G774" s="334"/>
      <c r="H774" s="33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34"/>
      <c r="B775" s="334"/>
      <c r="C775" s="334"/>
      <c r="D775" s="335"/>
      <c r="E775" s="334"/>
      <c r="F775" s="335"/>
      <c r="G775" s="334"/>
      <c r="H775" s="33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34"/>
      <c r="B776" s="334"/>
      <c r="C776" s="334"/>
      <c r="D776" s="335"/>
      <c r="E776" s="334"/>
      <c r="F776" s="335"/>
      <c r="G776" s="334"/>
      <c r="H776" s="33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34"/>
      <c r="B777" s="334"/>
      <c r="C777" s="334"/>
      <c r="D777" s="335"/>
      <c r="E777" s="334"/>
      <c r="F777" s="335"/>
      <c r="G777" s="334"/>
      <c r="H777" s="33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34"/>
      <c r="B778" s="334"/>
      <c r="C778" s="334"/>
      <c r="D778" s="335"/>
      <c r="E778" s="334"/>
      <c r="F778" s="335"/>
      <c r="G778" s="334"/>
      <c r="H778" s="33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34"/>
      <c r="B779" s="334"/>
      <c r="C779" s="334"/>
      <c r="D779" s="335"/>
      <c r="E779" s="334"/>
      <c r="F779" s="335"/>
      <c r="G779" s="334"/>
      <c r="H779" s="33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34"/>
      <c r="B780" s="334"/>
      <c r="C780" s="334"/>
      <c r="D780" s="335"/>
      <c r="E780" s="334"/>
      <c r="F780" s="335"/>
      <c r="G780" s="334"/>
      <c r="H780" s="33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34"/>
      <c r="B781" s="334"/>
      <c r="C781" s="334"/>
      <c r="D781" s="335"/>
      <c r="E781" s="334"/>
      <c r="F781" s="335"/>
      <c r="G781" s="334"/>
      <c r="H781" s="33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34"/>
      <c r="B782" s="334"/>
      <c r="C782" s="334"/>
      <c r="D782" s="335"/>
      <c r="E782" s="334"/>
      <c r="F782" s="335"/>
      <c r="G782" s="334"/>
      <c r="H782" s="33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34"/>
      <c r="B783" s="334"/>
      <c r="C783" s="334"/>
      <c r="D783" s="335"/>
      <c r="E783" s="334"/>
      <c r="F783" s="335"/>
      <c r="G783" s="334"/>
      <c r="H783" s="33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34"/>
      <c r="B784" s="334"/>
      <c r="C784" s="334"/>
      <c r="D784" s="335"/>
      <c r="E784" s="334"/>
      <c r="F784" s="335"/>
      <c r="G784" s="334"/>
      <c r="H784" s="33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34"/>
      <c r="B785" s="334"/>
      <c r="C785" s="334"/>
      <c r="D785" s="335"/>
      <c r="E785" s="334"/>
      <c r="F785" s="335"/>
      <c r="G785" s="334"/>
      <c r="H785" s="33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34"/>
      <c r="B786" s="334"/>
      <c r="C786" s="334"/>
      <c r="D786" s="335"/>
      <c r="E786" s="334"/>
      <c r="F786" s="335"/>
      <c r="G786" s="334"/>
      <c r="H786" s="33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34"/>
      <c r="B787" s="334"/>
      <c r="C787" s="334"/>
      <c r="D787" s="335"/>
      <c r="E787" s="334"/>
      <c r="F787" s="335"/>
      <c r="G787" s="334"/>
      <c r="H787" s="33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34"/>
      <c r="B788" s="334"/>
      <c r="C788" s="334"/>
      <c r="D788" s="335"/>
      <c r="E788" s="334"/>
      <c r="F788" s="335"/>
      <c r="G788" s="334"/>
      <c r="H788" s="33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34"/>
      <c r="B789" s="334"/>
      <c r="C789" s="334"/>
      <c r="D789" s="335"/>
      <c r="E789" s="334"/>
      <c r="F789" s="335"/>
      <c r="G789" s="334"/>
      <c r="H789" s="33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34"/>
      <c r="B790" s="334"/>
      <c r="C790" s="334"/>
      <c r="D790" s="335"/>
      <c r="E790" s="334"/>
      <c r="F790" s="335"/>
      <c r="G790" s="334"/>
      <c r="H790" s="33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34"/>
      <c r="B791" s="334"/>
      <c r="C791" s="334"/>
      <c r="D791" s="335"/>
      <c r="E791" s="334"/>
      <c r="F791" s="335"/>
      <c r="G791" s="334"/>
      <c r="H791" s="33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34"/>
      <c r="B792" s="334"/>
      <c r="C792" s="334"/>
      <c r="D792" s="335"/>
      <c r="E792" s="334"/>
      <c r="F792" s="335"/>
      <c r="G792" s="334"/>
      <c r="H792" s="33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34"/>
      <c r="B793" s="334"/>
      <c r="C793" s="334"/>
      <c r="D793" s="335"/>
      <c r="E793" s="334"/>
      <c r="F793" s="335"/>
      <c r="G793" s="334"/>
      <c r="H793" s="33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34"/>
      <c r="B794" s="334"/>
      <c r="C794" s="334"/>
      <c r="D794" s="335"/>
      <c r="E794" s="334"/>
      <c r="F794" s="335"/>
      <c r="G794" s="334"/>
      <c r="H794" s="33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34"/>
      <c r="B795" s="334"/>
      <c r="C795" s="334"/>
      <c r="D795" s="335"/>
      <c r="E795" s="334"/>
      <c r="F795" s="335"/>
      <c r="G795" s="334"/>
      <c r="H795" s="33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34"/>
      <c r="B796" s="334"/>
      <c r="C796" s="334"/>
      <c r="D796" s="335"/>
      <c r="E796" s="334"/>
      <c r="F796" s="335"/>
      <c r="G796" s="334"/>
      <c r="H796" s="33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34"/>
      <c r="B797" s="334"/>
      <c r="C797" s="334"/>
      <c r="D797" s="335"/>
      <c r="E797" s="334"/>
      <c r="F797" s="335"/>
      <c r="G797" s="334"/>
      <c r="H797" s="33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34"/>
      <c r="B798" s="334"/>
      <c r="C798" s="334"/>
      <c r="D798" s="335"/>
      <c r="E798" s="334"/>
      <c r="F798" s="335"/>
      <c r="G798" s="334"/>
      <c r="H798" s="33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34"/>
      <c r="B799" s="334"/>
      <c r="C799" s="334"/>
      <c r="D799" s="335"/>
      <c r="E799" s="334"/>
      <c r="F799" s="335"/>
      <c r="G799" s="334"/>
      <c r="H799" s="33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34"/>
      <c r="B800" s="334"/>
      <c r="C800" s="334"/>
      <c r="D800" s="335"/>
      <c r="E800" s="334"/>
      <c r="F800" s="335"/>
      <c r="G800" s="334"/>
      <c r="H800" s="33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34"/>
      <c r="B801" s="334"/>
      <c r="C801" s="334"/>
      <c r="D801" s="335"/>
      <c r="E801" s="334"/>
      <c r="F801" s="335"/>
      <c r="G801" s="334"/>
      <c r="H801" s="33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34"/>
      <c r="B802" s="334"/>
      <c r="C802" s="334"/>
      <c r="D802" s="335"/>
      <c r="E802" s="334"/>
      <c r="F802" s="335"/>
      <c r="G802" s="334"/>
      <c r="H802" s="33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34"/>
      <c r="B803" s="334"/>
      <c r="C803" s="334"/>
      <c r="D803" s="335"/>
      <c r="E803" s="334"/>
      <c r="F803" s="335"/>
      <c r="G803" s="334"/>
      <c r="H803" s="33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34"/>
      <c r="B804" s="334"/>
      <c r="C804" s="334"/>
      <c r="D804" s="335"/>
      <c r="E804" s="334"/>
      <c r="F804" s="335"/>
      <c r="G804" s="334"/>
      <c r="H804" s="33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34"/>
      <c r="B805" s="334"/>
      <c r="C805" s="334"/>
      <c r="D805" s="335"/>
      <c r="E805" s="334"/>
      <c r="F805" s="335"/>
      <c r="G805" s="334"/>
      <c r="H805" s="33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34"/>
      <c r="B806" s="334"/>
      <c r="C806" s="334"/>
      <c r="D806" s="335"/>
      <c r="E806" s="334"/>
      <c r="F806" s="335"/>
      <c r="G806" s="334"/>
      <c r="H806" s="33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34"/>
      <c r="B807" s="334"/>
      <c r="C807" s="334"/>
      <c r="D807" s="335"/>
      <c r="E807" s="334"/>
      <c r="F807" s="335"/>
      <c r="G807" s="334"/>
      <c r="H807" s="33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34"/>
      <c r="B808" s="334"/>
      <c r="C808" s="334"/>
      <c r="D808" s="335"/>
      <c r="E808" s="334"/>
      <c r="F808" s="335"/>
      <c r="G808" s="334"/>
      <c r="H808" s="33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34"/>
      <c r="B809" s="334"/>
      <c r="C809" s="334"/>
      <c r="D809" s="335"/>
      <c r="E809" s="334"/>
      <c r="F809" s="335"/>
      <c r="G809" s="334"/>
      <c r="H809" s="33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34"/>
      <c r="B810" s="334"/>
      <c r="C810" s="334"/>
      <c r="D810" s="335"/>
      <c r="E810" s="334"/>
      <c r="F810" s="335"/>
      <c r="G810" s="334"/>
      <c r="H810" s="33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34"/>
      <c r="B811" s="334"/>
      <c r="C811" s="334"/>
      <c r="D811" s="335"/>
      <c r="E811" s="334"/>
      <c r="F811" s="335"/>
      <c r="G811" s="334"/>
      <c r="H811" s="33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34"/>
      <c r="B812" s="334"/>
      <c r="C812" s="334"/>
      <c r="D812" s="335"/>
      <c r="E812" s="334"/>
      <c r="F812" s="335"/>
      <c r="G812" s="334"/>
      <c r="H812" s="33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34"/>
      <c r="B813" s="334"/>
      <c r="C813" s="334"/>
      <c r="D813" s="335"/>
      <c r="E813" s="334"/>
      <c r="F813" s="335"/>
      <c r="G813" s="334"/>
      <c r="H813" s="33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34"/>
      <c r="B814" s="334"/>
      <c r="C814" s="334"/>
      <c r="D814" s="335"/>
      <c r="E814" s="334"/>
      <c r="F814" s="335"/>
      <c r="G814" s="334"/>
      <c r="H814" s="33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34"/>
      <c r="B815" s="334"/>
      <c r="C815" s="334"/>
      <c r="D815" s="335"/>
      <c r="E815" s="334"/>
      <c r="F815" s="335"/>
      <c r="G815" s="334"/>
      <c r="H815" s="33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34"/>
      <c r="B816" s="334"/>
      <c r="C816" s="334"/>
      <c r="D816" s="335"/>
      <c r="E816" s="334"/>
      <c r="F816" s="335"/>
      <c r="G816" s="334"/>
      <c r="H816" s="33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34"/>
      <c r="B817" s="334"/>
      <c r="C817" s="334"/>
      <c r="D817" s="335"/>
      <c r="E817" s="334"/>
      <c r="F817" s="335"/>
      <c r="G817" s="334"/>
      <c r="H817" s="33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34"/>
      <c r="B818" s="334"/>
      <c r="C818" s="334"/>
      <c r="D818" s="335"/>
      <c r="E818" s="334"/>
      <c r="F818" s="335"/>
      <c r="G818" s="334"/>
      <c r="H818" s="33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34"/>
      <c r="B819" s="334"/>
      <c r="C819" s="334"/>
      <c r="D819" s="335"/>
      <c r="E819" s="334"/>
      <c r="F819" s="335"/>
      <c r="G819" s="334"/>
      <c r="H819" s="33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34"/>
      <c r="B820" s="334"/>
      <c r="C820" s="334"/>
      <c r="D820" s="335"/>
      <c r="E820" s="334"/>
      <c r="F820" s="335"/>
      <c r="G820" s="334"/>
      <c r="H820" s="33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34"/>
      <c r="B821" s="334"/>
      <c r="C821" s="334"/>
      <c r="D821" s="335"/>
      <c r="E821" s="334"/>
      <c r="F821" s="335"/>
      <c r="G821" s="334"/>
      <c r="H821" s="33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34"/>
      <c r="B822" s="334"/>
      <c r="C822" s="334"/>
      <c r="D822" s="335"/>
      <c r="E822" s="334"/>
      <c r="F822" s="335"/>
      <c r="G822" s="334"/>
      <c r="H822" s="33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34"/>
      <c r="B823" s="334"/>
      <c r="C823" s="334"/>
      <c r="D823" s="335"/>
      <c r="E823" s="334"/>
      <c r="F823" s="335"/>
      <c r="G823" s="334"/>
      <c r="H823" s="33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34"/>
      <c r="B824" s="334"/>
      <c r="C824" s="334"/>
      <c r="D824" s="335"/>
      <c r="E824" s="334"/>
      <c r="F824" s="335"/>
      <c r="G824" s="334"/>
      <c r="H824" s="33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34"/>
      <c r="B825" s="334"/>
      <c r="C825" s="334"/>
      <c r="D825" s="335"/>
      <c r="E825" s="334"/>
      <c r="F825" s="335"/>
      <c r="G825" s="334"/>
      <c r="H825" s="33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34"/>
      <c r="B826" s="334"/>
      <c r="C826" s="334"/>
      <c r="D826" s="335"/>
      <c r="E826" s="334"/>
      <c r="F826" s="335"/>
      <c r="G826" s="334"/>
      <c r="H826" s="33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34"/>
      <c r="B827" s="334"/>
      <c r="C827" s="334"/>
      <c r="D827" s="335"/>
      <c r="E827" s="334"/>
      <c r="F827" s="335"/>
      <c r="G827" s="334"/>
      <c r="H827" s="33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34"/>
      <c r="B828" s="334"/>
      <c r="C828" s="334"/>
      <c r="D828" s="335"/>
      <c r="E828" s="334"/>
      <c r="F828" s="335"/>
      <c r="G828" s="334"/>
      <c r="H828" s="33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34"/>
      <c r="B829" s="334"/>
      <c r="C829" s="334"/>
      <c r="D829" s="335"/>
      <c r="E829" s="334"/>
      <c r="F829" s="335"/>
      <c r="G829" s="334"/>
      <c r="H829" s="33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34"/>
      <c r="B830" s="334"/>
      <c r="C830" s="334"/>
      <c r="D830" s="335"/>
      <c r="E830" s="334"/>
      <c r="F830" s="335"/>
      <c r="G830" s="334"/>
      <c r="H830" s="33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34"/>
      <c r="B831" s="334"/>
      <c r="C831" s="334"/>
      <c r="D831" s="335"/>
      <c r="E831" s="334"/>
      <c r="F831" s="335"/>
      <c r="G831" s="334"/>
      <c r="H831" s="33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34"/>
      <c r="B832" s="334"/>
      <c r="C832" s="334"/>
      <c r="D832" s="335"/>
      <c r="E832" s="334"/>
      <c r="F832" s="335"/>
      <c r="G832" s="334"/>
      <c r="H832" s="33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34"/>
      <c r="B833" s="334"/>
      <c r="C833" s="334"/>
      <c r="D833" s="335"/>
      <c r="E833" s="334"/>
      <c r="F833" s="335"/>
      <c r="G833" s="334"/>
      <c r="H833" s="33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34"/>
      <c r="B834" s="334"/>
      <c r="C834" s="334"/>
      <c r="D834" s="335"/>
      <c r="E834" s="334"/>
      <c r="F834" s="335"/>
      <c r="G834" s="334"/>
      <c r="H834" s="33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34"/>
      <c r="B835" s="334"/>
      <c r="C835" s="334"/>
      <c r="D835" s="335"/>
      <c r="E835" s="334"/>
      <c r="F835" s="335"/>
      <c r="G835" s="334"/>
      <c r="H835" s="33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34"/>
      <c r="B836" s="334"/>
      <c r="C836" s="334"/>
      <c r="D836" s="335"/>
      <c r="E836" s="334"/>
      <c r="F836" s="335"/>
      <c r="G836" s="334"/>
      <c r="H836" s="33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34"/>
      <c r="B837" s="334"/>
      <c r="C837" s="334"/>
      <c r="D837" s="335"/>
      <c r="E837" s="334"/>
      <c r="F837" s="335"/>
      <c r="G837" s="334"/>
      <c r="H837" s="33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34"/>
      <c r="B838" s="334"/>
      <c r="C838" s="334"/>
      <c r="D838" s="335"/>
      <c r="E838" s="334"/>
      <c r="F838" s="335"/>
      <c r="G838" s="334"/>
      <c r="H838" s="33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34"/>
      <c r="B839" s="334"/>
      <c r="C839" s="334"/>
      <c r="D839" s="335"/>
      <c r="E839" s="334"/>
      <c r="F839" s="335"/>
      <c r="G839" s="334"/>
      <c r="H839" s="33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34"/>
      <c r="B840" s="334"/>
      <c r="C840" s="334"/>
      <c r="D840" s="335"/>
      <c r="E840" s="334"/>
      <c r="F840" s="335"/>
      <c r="G840" s="334"/>
      <c r="H840" s="33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34"/>
      <c r="B841" s="334"/>
      <c r="C841" s="334"/>
      <c r="D841" s="335"/>
      <c r="E841" s="334"/>
      <c r="F841" s="335"/>
      <c r="G841" s="334"/>
      <c r="H841" s="33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34"/>
      <c r="B842" s="334"/>
      <c r="C842" s="334"/>
      <c r="D842" s="335"/>
      <c r="E842" s="334"/>
      <c r="F842" s="335"/>
      <c r="G842" s="334"/>
      <c r="H842" s="33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34"/>
      <c r="B843" s="334"/>
      <c r="C843" s="334"/>
      <c r="D843" s="335"/>
      <c r="E843" s="334"/>
      <c r="F843" s="335"/>
      <c r="G843" s="334"/>
      <c r="H843" s="33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34"/>
      <c r="B844" s="334"/>
      <c r="C844" s="334"/>
      <c r="D844" s="335"/>
      <c r="E844" s="334"/>
      <c r="F844" s="335"/>
      <c r="G844" s="334"/>
      <c r="H844" s="33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34"/>
      <c r="B845" s="334"/>
      <c r="C845" s="334"/>
      <c r="D845" s="335"/>
      <c r="E845" s="334"/>
      <c r="F845" s="335"/>
      <c r="G845" s="334"/>
      <c r="H845" s="33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34"/>
      <c r="B846" s="334"/>
      <c r="C846" s="334"/>
      <c r="D846" s="335"/>
      <c r="E846" s="334"/>
      <c r="F846" s="335"/>
      <c r="G846" s="334"/>
      <c r="H846" s="33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34"/>
      <c r="B847" s="334"/>
      <c r="C847" s="334"/>
      <c r="D847" s="335"/>
      <c r="E847" s="334"/>
      <c r="F847" s="335"/>
      <c r="G847" s="334"/>
      <c r="H847" s="33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34"/>
      <c r="B848" s="334"/>
      <c r="C848" s="334"/>
      <c r="D848" s="335"/>
      <c r="E848" s="334"/>
      <c r="F848" s="335"/>
      <c r="G848" s="334"/>
      <c r="H848" s="33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34"/>
      <c r="B849" s="334"/>
      <c r="C849" s="334"/>
      <c r="D849" s="335"/>
      <c r="E849" s="334"/>
      <c r="F849" s="335"/>
      <c r="G849" s="334"/>
      <c r="H849" s="33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34"/>
      <c r="B850" s="334"/>
      <c r="C850" s="334"/>
      <c r="D850" s="335"/>
      <c r="E850" s="334"/>
      <c r="F850" s="335"/>
      <c r="G850" s="334"/>
      <c r="H850" s="33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34"/>
      <c r="B851" s="334"/>
      <c r="C851" s="334"/>
      <c r="D851" s="335"/>
      <c r="E851" s="334"/>
      <c r="F851" s="335"/>
      <c r="G851" s="334"/>
      <c r="H851" s="33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34"/>
      <c r="B852" s="334"/>
      <c r="C852" s="334"/>
      <c r="D852" s="335"/>
      <c r="E852" s="334"/>
      <c r="F852" s="335"/>
      <c r="G852" s="334"/>
      <c r="H852" s="33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34"/>
      <c r="B853" s="334"/>
      <c r="C853" s="334"/>
      <c r="D853" s="335"/>
      <c r="E853" s="334"/>
      <c r="F853" s="335"/>
      <c r="G853" s="334"/>
      <c r="H853" s="33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34"/>
      <c r="B854" s="334"/>
      <c r="C854" s="334"/>
      <c r="D854" s="335"/>
      <c r="E854" s="334"/>
      <c r="F854" s="335"/>
      <c r="G854" s="334"/>
      <c r="H854" s="33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34"/>
      <c r="B855" s="334"/>
      <c r="C855" s="334"/>
      <c r="D855" s="335"/>
      <c r="E855" s="334"/>
      <c r="F855" s="335"/>
      <c r="G855" s="334"/>
      <c r="H855" s="33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34"/>
      <c r="B856" s="334"/>
      <c r="C856" s="334"/>
      <c r="D856" s="335"/>
      <c r="E856" s="334"/>
      <c r="F856" s="335"/>
      <c r="G856" s="334"/>
      <c r="H856" s="33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34"/>
      <c r="B857" s="334"/>
      <c r="C857" s="334"/>
      <c r="D857" s="335"/>
      <c r="E857" s="334"/>
      <c r="F857" s="335"/>
      <c r="G857" s="334"/>
      <c r="H857" s="33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34"/>
      <c r="B858" s="334"/>
      <c r="C858" s="334"/>
      <c r="D858" s="335"/>
      <c r="E858" s="334"/>
      <c r="F858" s="335"/>
      <c r="G858" s="334"/>
      <c r="H858" s="33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34"/>
      <c r="B859" s="334"/>
      <c r="C859" s="334"/>
      <c r="D859" s="335"/>
      <c r="E859" s="334"/>
      <c r="F859" s="335"/>
      <c r="G859" s="334"/>
      <c r="H859" s="33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34"/>
      <c r="B860" s="334"/>
      <c r="C860" s="334"/>
      <c r="D860" s="335"/>
      <c r="E860" s="334"/>
      <c r="F860" s="335"/>
      <c r="G860" s="334"/>
      <c r="H860" s="33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34"/>
      <c r="B861" s="334"/>
      <c r="C861" s="334"/>
      <c r="D861" s="335"/>
      <c r="E861" s="334"/>
      <c r="F861" s="335"/>
      <c r="G861" s="334"/>
      <c r="H861" s="33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34"/>
      <c r="B862" s="334"/>
      <c r="C862" s="334"/>
      <c r="D862" s="335"/>
      <c r="E862" s="334"/>
      <c r="F862" s="335"/>
      <c r="G862" s="334"/>
      <c r="H862" s="33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34"/>
      <c r="B863" s="334"/>
      <c r="C863" s="334"/>
      <c r="D863" s="335"/>
      <c r="E863" s="334"/>
      <c r="F863" s="335"/>
      <c r="G863" s="334"/>
      <c r="H863" s="33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34"/>
      <c r="B864" s="334"/>
      <c r="C864" s="334"/>
      <c r="D864" s="335"/>
      <c r="E864" s="334"/>
      <c r="F864" s="335"/>
      <c r="G864" s="334"/>
      <c r="H864" s="33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34"/>
      <c r="B865" s="334"/>
      <c r="C865" s="334"/>
      <c r="D865" s="335"/>
      <c r="E865" s="334"/>
      <c r="F865" s="335"/>
      <c r="G865" s="334"/>
      <c r="H865" s="33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34"/>
      <c r="B866" s="334"/>
      <c r="C866" s="334"/>
      <c r="D866" s="335"/>
      <c r="E866" s="334"/>
      <c r="F866" s="335"/>
      <c r="G866" s="334"/>
      <c r="H866" s="33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34"/>
      <c r="B867" s="334"/>
      <c r="C867" s="334"/>
      <c r="D867" s="335"/>
      <c r="E867" s="334"/>
      <c r="F867" s="335"/>
      <c r="G867" s="334"/>
      <c r="H867" s="33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34"/>
      <c r="B868" s="334"/>
      <c r="C868" s="334"/>
      <c r="D868" s="335"/>
      <c r="E868" s="334"/>
      <c r="F868" s="335"/>
      <c r="G868" s="334"/>
      <c r="H868" s="33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34"/>
      <c r="B869" s="334"/>
      <c r="C869" s="334"/>
      <c r="D869" s="335"/>
      <c r="E869" s="334"/>
      <c r="F869" s="335"/>
      <c r="G869" s="334"/>
      <c r="H869" s="33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34"/>
      <c r="B870" s="334"/>
      <c r="C870" s="334"/>
      <c r="D870" s="335"/>
      <c r="E870" s="334"/>
      <c r="F870" s="335"/>
      <c r="G870" s="334"/>
      <c r="H870" s="33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34"/>
      <c r="B871" s="334"/>
      <c r="C871" s="334"/>
      <c r="D871" s="335"/>
      <c r="E871" s="334"/>
      <c r="F871" s="335"/>
      <c r="G871" s="334"/>
      <c r="H871" s="33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34"/>
      <c r="B872" s="334"/>
      <c r="C872" s="334"/>
      <c r="D872" s="335"/>
      <c r="E872" s="334"/>
      <c r="F872" s="335"/>
      <c r="G872" s="334"/>
      <c r="H872" s="33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34"/>
      <c r="B873" s="334"/>
      <c r="C873" s="334"/>
      <c r="D873" s="335"/>
      <c r="E873" s="334"/>
      <c r="F873" s="335"/>
      <c r="G873" s="334"/>
      <c r="H873" s="33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34"/>
      <c r="B874" s="334"/>
      <c r="C874" s="334"/>
      <c r="D874" s="335"/>
      <c r="E874" s="334"/>
      <c r="F874" s="335"/>
      <c r="G874" s="334"/>
      <c r="H874" s="33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34"/>
      <c r="B875" s="334"/>
      <c r="C875" s="334"/>
      <c r="D875" s="335"/>
      <c r="E875" s="334"/>
      <c r="F875" s="335"/>
      <c r="G875" s="334"/>
      <c r="H875" s="33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34"/>
      <c r="B876" s="334"/>
      <c r="C876" s="334"/>
      <c r="D876" s="335"/>
      <c r="E876" s="334"/>
      <c r="F876" s="335"/>
      <c r="G876" s="334"/>
      <c r="H876" s="33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34"/>
      <c r="B877" s="334"/>
      <c r="C877" s="334"/>
      <c r="D877" s="335"/>
      <c r="E877" s="334"/>
      <c r="F877" s="335"/>
      <c r="G877" s="334"/>
      <c r="H877" s="33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34"/>
      <c r="B878" s="334"/>
      <c r="C878" s="334"/>
      <c r="D878" s="335"/>
      <c r="E878" s="334"/>
      <c r="F878" s="335"/>
      <c r="G878" s="334"/>
      <c r="H878" s="33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34"/>
      <c r="B879" s="334"/>
      <c r="C879" s="334"/>
      <c r="D879" s="335"/>
      <c r="E879" s="334"/>
      <c r="F879" s="335"/>
      <c r="G879" s="334"/>
      <c r="H879" s="33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34"/>
      <c r="B880" s="334"/>
      <c r="C880" s="334"/>
      <c r="D880" s="335"/>
      <c r="E880" s="334"/>
      <c r="F880" s="335"/>
      <c r="G880" s="334"/>
      <c r="H880" s="33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34"/>
      <c r="B881" s="334"/>
      <c r="C881" s="334"/>
      <c r="D881" s="335"/>
      <c r="E881" s="334"/>
      <c r="F881" s="335"/>
      <c r="G881" s="334"/>
      <c r="H881" s="33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34"/>
      <c r="B882" s="334"/>
      <c r="C882" s="334"/>
      <c r="D882" s="335"/>
      <c r="E882" s="334"/>
      <c r="F882" s="335"/>
      <c r="G882" s="334"/>
      <c r="H882" s="33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34"/>
      <c r="B883" s="334"/>
      <c r="C883" s="334"/>
      <c r="D883" s="335"/>
      <c r="E883" s="334"/>
      <c r="F883" s="335"/>
      <c r="G883" s="334"/>
      <c r="H883" s="33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34"/>
      <c r="B884" s="334"/>
      <c r="C884" s="334"/>
      <c r="D884" s="335"/>
      <c r="E884" s="334"/>
      <c r="F884" s="335"/>
      <c r="G884" s="334"/>
      <c r="H884" s="33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34"/>
      <c r="B885" s="334"/>
      <c r="C885" s="334"/>
      <c r="D885" s="335"/>
      <c r="E885" s="334"/>
      <c r="F885" s="335"/>
      <c r="G885" s="334"/>
      <c r="H885" s="33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34"/>
      <c r="B886" s="334"/>
      <c r="C886" s="334"/>
      <c r="D886" s="335"/>
      <c r="E886" s="334"/>
      <c r="F886" s="335"/>
      <c r="G886" s="334"/>
      <c r="H886" s="33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34"/>
      <c r="B887" s="334"/>
      <c r="C887" s="334"/>
      <c r="D887" s="335"/>
      <c r="E887" s="334"/>
      <c r="F887" s="335"/>
      <c r="G887" s="334"/>
      <c r="H887" s="33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34"/>
      <c r="B888" s="334"/>
      <c r="C888" s="334"/>
      <c r="D888" s="335"/>
      <c r="E888" s="334"/>
      <c r="F888" s="335"/>
      <c r="G888" s="334"/>
      <c r="H888" s="33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34"/>
      <c r="B889" s="334"/>
      <c r="C889" s="334"/>
      <c r="D889" s="335"/>
      <c r="E889" s="334"/>
      <c r="F889" s="335"/>
      <c r="G889" s="334"/>
      <c r="H889" s="33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34"/>
      <c r="B890" s="334"/>
      <c r="C890" s="334"/>
      <c r="D890" s="335"/>
      <c r="E890" s="334"/>
      <c r="F890" s="335"/>
      <c r="G890" s="334"/>
      <c r="H890" s="33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34"/>
      <c r="B891" s="334"/>
      <c r="C891" s="334"/>
      <c r="D891" s="335"/>
      <c r="E891" s="334"/>
      <c r="F891" s="335"/>
      <c r="G891" s="334"/>
      <c r="H891" s="33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34"/>
      <c r="B892" s="334"/>
      <c r="C892" s="334"/>
      <c r="D892" s="335"/>
      <c r="E892" s="334"/>
      <c r="F892" s="335"/>
      <c r="G892" s="334"/>
      <c r="H892" s="33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34"/>
      <c r="B893" s="334"/>
      <c r="C893" s="334"/>
      <c r="D893" s="335"/>
      <c r="E893" s="334"/>
      <c r="F893" s="335"/>
      <c r="G893" s="334"/>
      <c r="H893" s="33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34"/>
      <c r="B894" s="334"/>
      <c r="C894" s="334"/>
      <c r="D894" s="335"/>
      <c r="E894" s="334"/>
      <c r="F894" s="335"/>
      <c r="G894" s="334"/>
      <c r="H894" s="33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34"/>
      <c r="B895" s="334"/>
      <c r="C895" s="334"/>
      <c r="D895" s="335"/>
      <c r="E895" s="334"/>
      <c r="F895" s="335"/>
      <c r="G895" s="334"/>
      <c r="H895" s="33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34"/>
      <c r="B896" s="334"/>
      <c r="C896" s="334"/>
      <c r="D896" s="335"/>
      <c r="E896" s="334"/>
      <c r="F896" s="335"/>
      <c r="G896" s="334"/>
      <c r="H896" s="33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34"/>
      <c r="B897" s="334"/>
      <c r="C897" s="334"/>
      <c r="D897" s="335"/>
      <c r="E897" s="334"/>
      <c r="F897" s="335"/>
      <c r="G897" s="334"/>
      <c r="H897" s="33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34"/>
      <c r="B898" s="334"/>
      <c r="C898" s="334"/>
      <c r="D898" s="335"/>
      <c r="E898" s="334"/>
      <c r="F898" s="335"/>
      <c r="G898" s="334"/>
      <c r="H898" s="33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34"/>
      <c r="B899" s="334"/>
      <c r="C899" s="334"/>
      <c r="D899" s="335"/>
      <c r="E899" s="334"/>
      <c r="F899" s="335"/>
      <c r="G899" s="334"/>
      <c r="H899" s="33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34"/>
      <c r="B900" s="334"/>
      <c r="C900" s="334"/>
      <c r="D900" s="335"/>
      <c r="E900" s="334"/>
      <c r="F900" s="335"/>
      <c r="G900" s="334"/>
      <c r="H900" s="33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34"/>
      <c r="B901" s="334"/>
      <c r="C901" s="334"/>
      <c r="D901" s="335"/>
      <c r="E901" s="334"/>
      <c r="F901" s="335"/>
      <c r="G901" s="334"/>
      <c r="H901" s="33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34"/>
      <c r="B902" s="334"/>
      <c r="C902" s="334"/>
      <c r="D902" s="335"/>
      <c r="E902" s="334"/>
      <c r="F902" s="335"/>
      <c r="G902" s="334"/>
      <c r="H902" s="33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34"/>
      <c r="B903" s="334"/>
      <c r="C903" s="334"/>
      <c r="D903" s="335"/>
      <c r="E903" s="334"/>
      <c r="F903" s="335"/>
      <c r="G903" s="334"/>
      <c r="H903" s="33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34"/>
      <c r="B904" s="334"/>
      <c r="C904" s="334"/>
      <c r="D904" s="335"/>
      <c r="E904" s="334"/>
      <c r="F904" s="335"/>
      <c r="G904" s="334"/>
      <c r="H904" s="33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34"/>
      <c r="B905" s="334"/>
      <c r="C905" s="334"/>
      <c r="D905" s="335"/>
      <c r="E905" s="334"/>
      <c r="F905" s="335"/>
      <c r="G905" s="334"/>
      <c r="H905" s="33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34"/>
      <c r="B906" s="334"/>
      <c r="C906" s="334"/>
      <c r="D906" s="335"/>
      <c r="E906" s="334"/>
      <c r="F906" s="335"/>
      <c r="G906" s="334"/>
      <c r="H906" s="33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34"/>
      <c r="B907" s="334"/>
      <c r="C907" s="334"/>
      <c r="D907" s="335"/>
      <c r="E907" s="334"/>
      <c r="F907" s="335"/>
      <c r="G907" s="334"/>
      <c r="H907" s="33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34"/>
      <c r="B908" s="334"/>
      <c r="C908" s="334"/>
      <c r="D908" s="335"/>
      <c r="E908" s="334"/>
      <c r="F908" s="335"/>
      <c r="G908" s="334"/>
      <c r="H908" s="33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34"/>
      <c r="B909" s="334"/>
      <c r="C909" s="334"/>
      <c r="D909" s="335"/>
      <c r="E909" s="334"/>
      <c r="F909" s="335"/>
      <c r="G909" s="334"/>
      <c r="H909" s="33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34"/>
      <c r="B910" s="334"/>
      <c r="C910" s="334"/>
      <c r="D910" s="335"/>
      <c r="E910" s="334"/>
      <c r="F910" s="335"/>
      <c r="G910" s="334"/>
      <c r="H910" s="33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34"/>
      <c r="B911" s="334"/>
      <c r="C911" s="334"/>
      <c r="D911" s="335"/>
      <c r="E911" s="334"/>
      <c r="F911" s="335"/>
      <c r="G911" s="334"/>
      <c r="H911" s="33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34"/>
      <c r="B912" s="334"/>
      <c r="C912" s="334"/>
      <c r="D912" s="335"/>
      <c r="E912" s="334"/>
      <c r="F912" s="335"/>
      <c r="G912" s="334"/>
      <c r="H912" s="33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34"/>
      <c r="B913" s="334"/>
      <c r="C913" s="334"/>
      <c r="D913" s="335"/>
      <c r="E913" s="334"/>
      <c r="F913" s="335"/>
      <c r="G913" s="334"/>
      <c r="H913" s="33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34"/>
      <c r="B914" s="334"/>
      <c r="C914" s="334"/>
      <c r="D914" s="335"/>
      <c r="E914" s="334"/>
      <c r="F914" s="335"/>
      <c r="G914" s="334"/>
      <c r="H914" s="33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34"/>
      <c r="B915" s="334"/>
      <c r="C915" s="334"/>
      <c r="D915" s="335"/>
      <c r="E915" s="334"/>
      <c r="F915" s="335"/>
      <c r="G915" s="334"/>
      <c r="H915" s="33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34"/>
      <c r="B916" s="334"/>
      <c r="C916" s="334"/>
      <c r="D916" s="335"/>
      <c r="E916" s="334"/>
      <c r="F916" s="335"/>
      <c r="G916" s="334"/>
      <c r="H916" s="33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34"/>
      <c r="B917" s="334"/>
      <c r="C917" s="334"/>
      <c r="D917" s="335"/>
      <c r="E917" s="334"/>
      <c r="F917" s="335"/>
      <c r="G917" s="334"/>
      <c r="H917" s="33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34"/>
      <c r="B918" s="334"/>
      <c r="C918" s="334"/>
      <c r="D918" s="335"/>
      <c r="E918" s="334"/>
      <c r="F918" s="335"/>
      <c r="G918" s="334"/>
      <c r="H918" s="33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34"/>
      <c r="B919" s="334"/>
      <c r="C919" s="334"/>
      <c r="D919" s="335"/>
      <c r="E919" s="334"/>
      <c r="F919" s="335"/>
      <c r="G919" s="334"/>
      <c r="H919" s="33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34"/>
      <c r="B920" s="334"/>
      <c r="C920" s="334"/>
      <c r="D920" s="335"/>
      <c r="E920" s="334"/>
      <c r="F920" s="335"/>
      <c r="G920" s="334"/>
      <c r="H920" s="33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34"/>
      <c r="B921" s="334"/>
      <c r="C921" s="334"/>
      <c r="D921" s="335"/>
      <c r="E921" s="334"/>
      <c r="F921" s="335"/>
      <c r="G921" s="334"/>
      <c r="H921" s="33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34"/>
      <c r="B922" s="334"/>
      <c r="C922" s="334"/>
      <c r="D922" s="335"/>
      <c r="E922" s="334"/>
      <c r="F922" s="335"/>
      <c r="G922" s="334"/>
      <c r="H922" s="33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34"/>
      <c r="B923" s="334"/>
      <c r="C923" s="334"/>
      <c r="D923" s="335"/>
      <c r="E923" s="334"/>
      <c r="F923" s="335"/>
      <c r="G923" s="334"/>
      <c r="H923" s="33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34"/>
      <c r="B924" s="334"/>
      <c r="C924" s="334"/>
      <c r="D924" s="335"/>
      <c r="E924" s="334"/>
      <c r="F924" s="335"/>
      <c r="G924" s="334"/>
      <c r="H924" s="33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34"/>
      <c r="B925" s="334"/>
      <c r="C925" s="334"/>
      <c r="D925" s="335"/>
      <c r="E925" s="334"/>
      <c r="F925" s="335"/>
      <c r="G925" s="334"/>
      <c r="H925" s="33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34"/>
      <c r="B926" s="334"/>
      <c r="C926" s="334"/>
      <c r="D926" s="335"/>
      <c r="E926" s="334"/>
      <c r="F926" s="335"/>
      <c r="G926" s="334"/>
      <c r="H926" s="33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34"/>
      <c r="B927" s="334"/>
      <c r="C927" s="334"/>
      <c r="D927" s="335"/>
      <c r="E927" s="334"/>
      <c r="F927" s="335"/>
      <c r="G927" s="334"/>
      <c r="H927" s="33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34"/>
      <c r="B928" s="334"/>
      <c r="C928" s="334"/>
      <c r="D928" s="335"/>
      <c r="E928" s="334"/>
      <c r="F928" s="335"/>
      <c r="G928" s="334"/>
      <c r="H928" s="33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34"/>
      <c r="B929" s="334"/>
      <c r="C929" s="334"/>
      <c r="D929" s="335"/>
      <c r="E929" s="334"/>
      <c r="F929" s="335"/>
      <c r="G929" s="334"/>
      <c r="H929" s="33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34"/>
      <c r="B930" s="334"/>
      <c r="C930" s="334"/>
      <c r="D930" s="335"/>
      <c r="E930" s="334"/>
      <c r="F930" s="335"/>
      <c r="G930" s="334"/>
      <c r="H930" s="33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34"/>
      <c r="B931" s="334"/>
      <c r="C931" s="334"/>
      <c r="D931" s="335"/>
      <c r="E931" s="334"/>
      <c r="F931" s="335"/>
      <c r="G931" s="334"/>
      <c r="H931" s="33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34"/>
      <c r="B932" s="334"/>
      <c r="C932" s="334"/>
      <c r="D932" s="335"/>
      <c r="E932" s="334"/>
      <c r="F932" s="335"/>
      <c r="G932" s="334"/>
      <c r="H932" s="33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34"/>
      <c r="B933" s="334"/>
      <c r="C933" s="334"/>
      <c r="D933" s="335"/>
      <c r="E933" s="334"/>
      <c r="F933" s="335"/>
      <c r="G933" s="334"/>
      <c r="H933" s="33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34"/>
      <c r="B934" s="334"/>
      <c r="C934" s="334"/>
      <c r="D934" s="335"/>
      <c r="E934" s="334"/>
      <c r="F934" s="335"/>
      <c r="G934" s="334"/>
      <c r="H934" s="33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34"/>
      <c r="B935" s="334"/>
      <c r="C935" s="334"/>
      <c r="D935" s="335"/>
      <c r="E935" s="334"/>
      <c r="F935" s="335"/>
      <c r="G935" s="334"/>
      <c r="H935" s="33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34"/>
      <c r="B936" s="334"/>
      <c r="C936" s="334"/>
      <c r="D936" s="335"/>
      <c r="E936" s="334"/>
      <c r="F936" s="335"/>
      <c r="G936" s="334"/>
      <c r="H936" s="33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34"/>
      <c r="B937" s="334"/>
      <c r="C937" s="334"/>
      <c r="D937" s="335"/>
      <c r="E937" s="334"/>
      <c r="F937" s="335"/>
      <c r="G937" s="334"/>
      <c r="H937" s="33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34"/>
      <c r="B938" s="334"/>
      <c r="C938" s="334"/>
      <c r="D938" s="335"/>
      <c r="E938" s="334"/>
      <c r="F938" s="335"/>
      <c r="G938" s="334"/>
      <c r="H938" s="33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34"/>
      <c r="B939" s="334"/>
      <c r="C939" s="334"/>
      <c r="D939" s="335"/>
      <c r="E939" s="334"/>
      <c r="F939" s="335"/>
      <c r="G939" s="334"/>
      <c r="H939" s="33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34"/>
      <c r="B940" s="334"/>
      <c r="C940" s="334"/>
      <c r="D940" s="335"/>
      <c r="E940" s="334"/>
      <c r="F940" s="335"/>
      <c r="G940" s="334"/>
      <c r="H940" s="33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34"/>
      <c r="B941" s="334"/>
      <c r="C941" s="334"/>
      <c r="D941" s="335"/>
      <c r="E941" s="334"/>
      <c r="F941" s="335"/>
      <c r="G941" s="334"/>
      <c r="H941" s="33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34"/>
      <c r="B942" s="334"/>
      <c r="C942" s="334"/>
      <c r="D942" s="335"/>
      <c r="E942" s="334"/>
      <c r="F942" s="335"/>
      <c r="G942" s="334"/>
      <c r="H942" s="33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34"/>
      <c r="B943" s="334"/>
      <c r="C943" s="334"/>
      <c r="D943" s="335"/>
      <c r="E943" s="334"/>
      <c r="F943" s="335"/>
      <c r="G943" s="334"/>
      <c r="H943" s="33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34"/>
      <c r="B944" s="334"/>
      <c r="C944" s="334"/>
      <c r="D944" s="335"/>
      <c r="E944" s="334"/>
      <c r="F944" s="335"/>
      <c r="G944" s="334"/>
      <c r="H944" s="33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34"/>
      <c r="B945" s="334"/>
      <c r="C945" s="334"/>
      <c r="D945" s="335"/>
      <c r="E945" s="334"/>
      <c r="F945" s="335"/>
      <c r="G945" s="334"/>
      <c r="H945" s="33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34"/>
      <c r="B946" s="334"/>
      <c r="C946" s="334"/>
      <c r="D946" s="335"/>
      <c r="E946" s="334"/>
      <c r="F946" s="335"/>
      <c r="G946" s="334"/>
      <c r="H946" s="33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34"/>
      <c r="B947" s="334"/>
      <c r="C947" s="334"/>
      <c r="D947" s="335"/>
      <c r="E947" s="334"/>
      <c r="F947" s="335"/>
      <c r="G947" s="334"/>
      <c r="H947" s="33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34"/>
      <c r="B948" s="334"/>
      <c r="C948" s="334"/>
      <c r="D948" s="335"/>
      <c r="E948" s="334"/>
      <c r="F948" s="335"/>
      <c r="G948" s="334"/>
      <c r="H948" s="33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34"/>
      <c r="B949" s="334"/>
      <c r="C949" s="334"/>
      <c r="D949" s="335"/>
      <c r="E949" s="334"/>
      <c r="F949" s="335"/>
      <c r="G949" s="334"/>
      <c r="H949" s="33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34"/>
      <c r="B950" s="334"/>
      <c r="C950" s="334"/>
      <c r="D950" s="335"/>
      <c r="E950" s="334"/>
      <c r="F950" s="335"/>
      <c r="G950" s="334"/>
      <c r="H950" s="33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34"/>
      <c r="B951" s="334"/>
      <c r="C951" s="334"/>
      <c r="D951" s="335"/>
      <c r="E951" s="334"/>
      <c r="F951" s="335"/>
      <c r="G951" s="334"/>
      <c r="H951" s="33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34"/>
      <c r="B952" s="334"/>
      <c r="C952" s="334"/>
      <c r="D952" s="335"/>
      <c r="E952" s="334"/>
      <c r="F952" s="335"/>
      <c r="G952" s="334"/>
      <c r="H952" s="33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34"/>
      <c r="B953" s="334"/>
      <c r="C953" s="334"/>
      <c r="D953" s="335"/>
      <c r="E953" s="334"/>
      <c r="F953" s="335"/>
      <c r="G953" s="334"/>
      <c r="H953" s="33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34"/>
      <c r="B954" s="334"/>
      <c r="C954" s="334"/>
      <c r="D954" s="335"/>
      <c r="E954" s="334"/>
      <c r="F954" s="335"/>
      <c r="G954" s="334"/>
      <c r="H954" s="33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34"/>
      <c r="B955" s="334"/>
      <c r="C955" s="334"/>
      <c r="D955" s="335"/>
      <c r="E955" s="334"/>
      <c r="F955" s="335"/>
      <c r="G955" s="334"/>
      <c r="H955" s="33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34"/>
      <c r="B956" s="334"/>
      <c r="C956" s="334"/>
      <c r="D956" s="335"/>
      <c r="E956" s="334"/>
      <c r="F956" s="335"/>
      <c r="G956" s="334"/>
      <c r="H956" s="33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34"/>
      <c r="B957" s="334"/>
      <c r="C957" s="334"/>
      <c r="D957" s="335"/>
      <c r="E957" s="334"/>
      <c r="F957" s="335"/>
      <c r="G957" s="334"/>
      <c r="H957" s="33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34"/>
      <c r="B958" s="334"/>
      <c r="C958" s="334"/>
      <c r="D958" s="335"/>
      <c r="E958" s="334"/>
      <c r="F958" s="335"/>
      <c r="G958" s="334"/>
      <c r="H958" s="33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34"/>
      <c r="B959" s="334"/>
      <c r="C959" s="334"/>
      <c r="D959" s="335"/>
      <c r="E959" s="334"/>
      <c r="F959" s="335"/>
      <c r="G959" s="334"/>
      <c r="H959" s="33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34"/>
      <c r="B960" s="334"/>
      <c r="C960" s="334"/>
      <c r="D960" s="335"/>
      <c r="E960" s="334"/>
      <c r="F960" s="335"/>
      <c r="G960" s="334"/>
      <c r="H960" s="33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34"/>
      <c r="B961" s="334"/>
      <c r="C961" s="334"/>
      <c r="D961" s="335"/>
      <c r="E961" s="334"/>
      <c r="F961" s="335"/>
      <c r="G961" s="334"/>
      <c r="H961" s="33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34"/>
      <c r="B962" s="334"/>
      <c r="C962" s="334"/>
      <c r="D962" s="335"/>
      <c r="E962" s="334"/>
      <c r="F962" s="335"/>
      <c r="G962" s="334"/>
      <c r="H962" s="33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34"/>
      <c r="B963" s="334"/>
      <c r="C963" s="334"/>
      <c r="D963" s="335"/>
      <c r="E963" s="334"/>
      <c r="F963" s="335"/>
      <c r="G963" s="334"/>
      <c r="H963" s="33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34"/>
      <c r="B964" s="334"/>
      <c r="C964" s="334"/>
      <c r="D964" s="335"/>
      <c r="E964" s="334"/>
      <c r="F964" s="335"/>
      <c r="G964" s="334"/>
      <c r="H964" s="33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34"/>
      <c r="B965" s="334"/>
      <c r="C965" s="334"/>
      <c r="D965" s="335"/>
      <c r="E965" s="334"/>
      <c r="F965" s="335"/>
      <c r="G965" s="334"/>
      <c r="H965" s="33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34"/>
      <c r="B966" s="334"/>
      <c r="C966" s="334"/>
      <c r="D966" s="335"/>
      <c r="E966" s="334"/>
      <c r="F966" s="335"/>
      <c r="G966" s="334"/>
      <c r="H966" s="33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34"/>
      <c r="B967" s="334"/>
      <c r="C967" s="334"/>
      <c r="D967" s="335"/>
      <c r="E967" s="334"/>
      <c r="F967" s="335"/>
      <c r="G967" s="334"/>
      <c r="H967" s="33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34"/>
      <c r="B968" s="334"/>
      <c r="C968" s="334"/>
      <c r="D968" s="335"/>
      <c r="E968" s="334"/>
      <c r="F968" s="335"/>
      <c r="G968" s="334"/>
      <c r="H968" s="33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34"/>
      <c r="B969" s="334"/>
      <c r="C969" s="334"/>
      <c r="D969" s="335"/>
      <c r="E969" s="334"/>
      <c r="F969" s="335"/>
      <c r="G969" s="334"/>
      <c r="H969" s="33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34"/>
      <c r="B970" s="334"/>
      <c r="C970" s="334"/>
      <c r="D970" s="335"/>
      <c r="E970" s="334"/>
      <c r="F970" s="335"/>
      <c r="G970" s="334"/>
      <c r="H970" s="33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34"/>
      <c r="B971" s="334"/>
      <c r="C971" s="334"/>
      <c r="D971" s="335"/>
      <c r="E971" s="334"/>
      <c r="F971" s="335"/>
      <c r="G971" s="334"/>
      <c r="H971" s="33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34"/>
      <c r="B972" s="334"/>
      <c r="C972" s="334"/>
      <c r="D972" s="335"/>
      <c r="E972" s="334"/>
      <c r="F972" s="335"/>
      <c r="G972" s="334"/>
      <c r="H972" s="33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34"/>
      <c r="B973" s="334"/>
      <c r="C973" s="334"/>
      <c r="D973" s="335"/>
      <c r="E973" s="334"/>
      <c r="F973" s="335"/>
      <c r="G973" s="334"/>
      <c r="H973" s="33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34"/>
      <c r="B974" s="334"/>
      <c r="C974" s="334"/>
      <c r="D974" s="335"/>
      <c r="E974" s="334"/>
      <c r="F974" s="335"/>
      <c r="G974" s="334"/>
      <c r="H974" s="33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34"/>
      <c r="B975" s="334"/>
      <c r="C975" s="334"/>
      <c r="D975" s="335"/>
      <c r="E975" s="334"/>
      <c r="F975" s="335"/>
      <c r="G975" s="334"/>
      <c r="H975" s="33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34"/>
      <c r="B976" s="334"/>
      <c r="C976" s="334"/>
      <c r="D976" s="335"/>
      <c r="E976" s="334"/>
      <c r="F976" s="335"/>
      <c r="G976" s="334"/>
      <c r="H976" s="33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34"/>
      <c r="B977" s="334"/>
      <c r="C977" s="334"/>
      <c r="D977" s="335"/>
      <c r="E977" s="334"/>
      <c r="F977" s="335"/>
      <c r="G977" s="334"/>
      <c r="H977" s="33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34"/>
      <c r="B978" s="334"/>
      <c r="C978" s="334"/>
      <c r="D978" s="335"/>
      <c r="E978" s="334"/>
      <c r="F978" s="335"/>
      <c r="G978" s="334"/>
      <c r="H978" s="33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34"/>
      <c r="B979" s="334"/>
      <c r="C979" s="334"/>
      <c r="D979" s="335"/>
      <c r="E979" s="334"/>
      <c r="F979" s="335"/>
      <c r="G979" s="334"/>
      <c r="H979" s="33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34"/>
      <c r="B980" s="334"/>
      <c r="C980" s="334"/>
      <c r="D980" s="335"/>
      <c r="E980" s="334"/>
      <c r="F980" s="335"/>
      <c r="G980" s="334"/>
      <c r="H980" s="33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34"/>
      <c r="B981" s="334"/>
      <c r="C981" s="334"/>
      <c r="D981" s="335"/>
      <c r="E981" s="334"/>
      <c r="F981" s="335"/>
      <c r="G981" s="334"/>
      <c r="H981" s="33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34"/>
      <c r="B982" s="334"/>
      <c r="C982" s="334"/>
      <c r="D982" s="335"/>
      <c r="E982" s="334"/>
      <c r="F982" s="335"/>
      <c r="G982" s="334"/>
      <c r="H982" s="33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34"/>
      <c r="B983" s="334"/>
      <c r="C983" s="334"/>
      <c r="D983" s="335"/>
      <c r="E983" s="334"/>
      <c r="F983" s="335"/>
      <c r="G983" s="334"/>
      <c r="H983" s="33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34"/>
      <c r="B984" s="334"/>
      <c r="C984" s="334"/>
      <c r="D984" s="335"/>
      <c r="E984" s="334"/>
      <c r="F984" s="335"/>
      <c r="G984" s="334"/>
      <c r="H984" s="33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34"/>
      <c r="B985" s="334"/>
      <c r="C985" s="334"/>
      <c r="D985" s="335"/>
      <c r="E985" s="334"/>
      <c r="F985" s="335"/>
      <c r="G985" s="334"/>
      <c r="H985" s="33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34"/>
      <c r="B986" s="334"/>
      <c r="C986" s="334"/>
      <c r="D986" s="335"/>
      <c r="E986" s="334"/>
      <c r="F986" s="335"/>
      <c r="G986" s="334"/>
      <c r="H986" s="33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34"/>
      <c r="B987" s="334"/>
      <c r="C987" s="334"/>
      <c r="D987" s="335"/>
      <c r="E987" s="334"/>
      <c r="F987" s="335"/>
      <c r="G987" s="334"/>
      <c r="H987" s="33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34"/>
      <c r="B988" s="334"/>
      <c r="C988" s="334"/>
      <c r="D988" s="335"/>
      <c r="E988" s="334"/>
      <c r="F988" s="335"/>
      <c r="G988" s="334"/>
      <c r="H988" s="33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34"/>
      <c r="B989" s="334"/>
      <c r="C989" s="334"/>
      <c r="D989" s="335"/>
      <c r="E989" s="334"/>
      <c r="F989" s="335"/>
      <c r="G989" s="334"/>
      <c r="H989" s="33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34"/>
      <c r="B990" s="334"/>
      <c r="C990" s="334"/>
      <c r="D990" s="335"/>
      <c r="E990" s="334"/>
      <c r="F990" s="335"/>
      <c r="G990" s="334"/>
      <c r="H990" s="33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34"/>
      <c r="B991" s="334"/>
      <c r="C991" s="334"/>
      <c r="D991" s="335"/>
      <c r="E991" s="334"/>
      <c r="F991" s="335"/>
      <c r="G991" s="334"/>
      <c r="H991" s="33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34"/>
      <c r="B992" s="334"/>
      <c r="C992" s="334"/>
      <c r="D992" s="335"/>
      <c r="E992" s="334"/>
      <c r="F992" s="335"/>
      <c r="G992" s="334"/>
      <c r="H992" s="33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34"/>
      <c r="B993" s="334"/>
      <c r="C993" s="334"/>
      <c r="D993" s="335"/>
      <c r="E993" s="334"/>
      <c r="F993" s="335"/>
      <c r="G993" s="334"/>
      <c r="H993" s="33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34"/>
      <c r="B994" s="334"/>
      <c r="C994" s="334"/>
      <c r="D994" s="335"/>
      <c r="E994" s="334"/>
      <c r="F994" s="335"/>
      <c r="G994" s="334"/>
      <c r="H994" s="33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34"/>
      <c r="B995" s="334"/>
      <c r="C995" s="334"/>
      <c r="D995" s="335"/>
      <c r="E995" s="334"/>
      <c r="F995" s="335"/>
      <c r="G995" s="334"/>
      <c r="H995" s="33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334"/>
      <c r="B996" s="334"/>
      <c r="C996" s="334"/>
      <c r="D996" s="335"/>
      <c r="E996" s="334"/>
      <c r="F996" s="335"/>
      <c r="G996" s="334"/>
      <c r="H996" s="33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334"/>
      <c r="B997" s="334"/>
      <c r="C997" s="334"/>
      <c r="D997" s="335"/>
      <c r="E997" s="334"/>
      <c r="F997" s="335"/>
      <c r="G997" s="334"/>
      <c r="H997" s="33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334"/>
      <c r="B998" s="334"/>
      <c r="C998" s="334"/>
      <c r="D998" s="335"/>
      <c r="E998" s="334"/>
      <c r="F998" s="335"/>
      <c r="G998" s="334"/>
      <c r="H998" s="33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334"/>
      <c r="B999" s="334"/>
      <c r="C999" s="334"/>
      <c r="D999" s="335"/>
      <c r="E999" s="334"/>
      <c r="F999" s="335"/>
      <c r="G999" s="334"/>
      <c r="H999" s="33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334"/>
      <c r="B1000" s="334"/>
      <c r="C1000" s="334"/>
      <c r="D1000" s="335"/>
      <c r="E1000" s="334"/>
      <c r="F1000" s="335"/>
      <c r="G1000" s="334"/>
      <c r="H1000" s="33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" customHeight="1">
      <c r="B1001" s="334"/>
      <c r="C1001" s="334"/>
      <c r="D1001" s="335"/>
      <c r="E1001" s="334"/>
      <c r="F1001" s="335"/>
      <c r="G1001" s="334"/>
      <c r="H1001" s="334"/>
      <c r="I1001" s="5"/>
      <c r="J1001" s="5"/>
    </row>
    <row r="1002" spans="1:26" ht="15" customHeight="1">
      <c r="B1002" s="334"/>
      <c r="C1002" s="334"/>
      <c r="D1002" s="335"/>
      <c r="E1002" s="334"/>
      <c r="F1002" s="335"/>
      <c r="G1002" s="334"/>
      <c r="H1002" s="334"/>
      <c r="I1002" s="5"/>
      <c r="J1002" s="5"/>
    </row>
    <row r="1003" spans="1:26" ht="15" customHeight="1">
      <c r="B1003" s="334"/>
      <c r="C1003" s="334"/>
      <c r="D1003" s="335"/>
      <c r="E1003" s="334"/>
      <c r="F1003" s="335"/>
      <c r="G1003" s="334"/>
      <c r="H1003" s="334"/>
      <c r="I1003" s="5"/>
      <c r="J1003" s="5"/>
    </row>
    <row r="1004" spans="1:26" ht="15" customHeight="1">
      <c r="B1004" s="334"/>
      <c r="C1004" s="334"/>
      <c r="D1004" s="335"/>
      <c r="E1004" s="334"/>
      <c r="F1004" s="335"/>
      <c r="G1004" s="334"/>
      <c r="H1004" s="334"/>
      <c r="I1004" s="5"/>
      <c r="J1004" s="5"/>
    </row>
    <row r="1005" spans="1:26" ht="15" customHeight="1">
      <c r="B1005" s="334"/>
      <c r="C1005" s="334"/>
      <c r="D1005" s="335"/>
      <c r="E1005" s="334"/>
      <c r="F1005" s="335"/>
      <c r="G1005" s="334"/>
      <c r="H1005" s="334"/>
      <c r="I1005" s="5"/>
      <c r="J1005" s="5"/>
    </row>
    <row r="1006" spans="1:26" ht="15" customHeight="1">
      <c r="B1006" s="334"/>
      <c r="C1006" s="334"/>
      <c r="D1006" s="335"/>
      <c r="E1006" s="334"/>
      <c r="F1006" s="335"/>
      <c r="G1006" s="334"/>
      <c r="H1006" s="334"/>
      <c r="I1006" s="5"/>
      <c r="J1006" s="5"/>
    </row>
    <row r="1007" spans="1:26" ht="15" customHeight="1">
      <c r="B1007" s="334"/>
      <c r="C1007" s="334"/>
      <c r="D1007" s="335"/>
      <c r="E1007" s="334"/>
      <c r="F1007" s="335"/>
      <c r="G1007" s="334"/>
      <c r="H1007" s="334"/>
      <c r="I1007" s="5"/>
      <c r="J1007" s="5"/>
    </row>
    <row r="1008" spans="1:26" ht="15" customHeight="1">
      <c r="B1008" s="334"/>
      <c r="C1008" s="334"/>
      <c r="D1008" s="335"/>
      <c r="E1008" s="334"/>
      <c r="F1008" s="335"/>
      <c r="G1008" s="334"/>
      <c r="H1008" s="334"/>
      <c r="I1008" s="5"/>
      <c r="J1008" s="5"/>
    </row>
    <row r="1009" spans="2:10" ht="15" customHeight="1">
      <c r="B1009" s="334"/>
      <c r="C1009" s="334"/>
      <c r="D1009" s="335"/>
      <c r="E1009" s="334"/>
      <c r="F1009" s="335"/>
      <c r="G1009" s="334"/>
      <c r="H1009" s="334"/>
      <c r="I1009" s="5"/>
      <c r="J1009" s="5"/>
    </row>
    <row r="1010" spans="2:10" ht="15" customHeight="1">
      <c r="B1010" s="334"/>
      <c r="C1010" s="334"/>
      <c r="D1010" s="335"/>
      <c r="E1010" s="334"/>
      <c r="F1010" s="335"/>
      <c r="G1010" s="334"/>
      <c r="H1010" s="334"/>
      <c r="I1010" s="5"/>
      <c r="J1010" s="5"/>
    </row>
    <row r="1011" spans="2:10" ht="15" customHeight="1">
      <c r="B1011" s="334"/>
      <c r="C1011" s="334"/>
      <c r="D1011" s="335"/>
      <c r="E1011" s="334"/>
      <c r="F1011" s="335"/>
      <c r="G1011" s="334"/>
      <c r="H1011" s="334"/>
      <c r="I1011" s="5"/>
      <c r="J1011" s="5"/>
    </row>
    <row r="1012" spans="2:10" ht="15" customHeight="1">
      <c r="B1012" s="334"/>
      <c r="C1012" s="334"/>
      <c r="D1012" s="335"/>
      <c r="E1012" s="334"/>
      <c r="F1012" s="335"/>
      <c r="G1012" s="334"/>
      <c r="H1012" s="334"/>
      <c r="I1012" s="5"/>
      <c r="J1012" s="5"/>
    </row>
    <row r="1013" spans="2:10" ht="15" customHeight="1">
      <c r="B1013" s="334"/>
      <c r="C1013" s="334"/>
      <c r="D1013" s="335"/>
      <c r="E1013" s="334"/>
      <c r="F1013" s="335"/>
      <c r="G1013" s="334"/>
      <c r="H1013" s="334"/>
      <c r="I1013" s="5"/>
      <c r="J1013" s="5"/>
    </row>
    <row r="1014" spans="2:10" ht="15" customHeight="1">
      <c r="B1014" s="334"/>
      <c r="C1014" s="334"/>
      <c r="D1014" s="335"/>
      <c r="E1014" s="334"/>
      <c r="F1014" s="335"/>
      <c r="G1014" s="334"/>
      <c r="H1014" s="334"/>
      <c r="I1014" s="5"/>
      <c r="J1014" s="5"/>
    </row>
    <row r="1015" spans="2:10" ht="15" customHeight="1">
      <c r="B1015" s="334"/>
      <c r="C1015" s="334"/>
      <c r="D1015" s="335"/>
      <c r="E1015" s="334"/>
      <c r="F1015" s="335"/>
      <c r="G1015" s="334"/>
      <c r="H1015" s="334"/>
      <c r="I1015" s="5"/>
      <c r="J1015" s="5"/>
    </row>
    <row r="1016" spans="2:10" ht="15" customHeight="1">
      <c r="B1016" s="334"/>
      <c r="C1016" s="334"/>
      <c r="D1016" s="335"/>
      <c r="E1016" s="334"/>
      <c r="F1016" s="335"/>
      <c r="G1016" s="334"/>
      <c r="H1016" s="334"/>
      <c r="I1016" s="5"/>
      <c r="J1016" s="5"/>
    </row>
  </sheetData>
  <mergeCells count="14">
    <mergeCell ref="B53:C53"/>
    <mergeCell ref="H2:J2"/>
    <mergeCell ref="B4:J4"/>
    <mergeCell ref="B5:J5"/>
    <mergeCell ref="B6:J6"/>
    <mergeCell ref="B7:J7"/>
    <mergeCell ref="B9:D9"/>
    <mergeCell ref="E9:J9"/>
    <mergeCell ref="B33:C33"/>
    <mergeCell ref="B35:D35"/>
    <mergeCell ref="E35:J35"/>
    <mergeCell ref="B43:C43"/>
    <mergeCell ref="B45:D45"/>
    <mergeCell ref="E45:J45"/>
  </mergeCells>
  <pageMargins left="0.70866141732283472" right="0.70866141732283472" top="0.74803149606299213" bottom="0.74803149606299213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Pavlovich</cp:lastModifiedBy>
  <cp:lastPrinted>2023-11-10T11:03:03Z</cp:lastPrinted>
  <dcterms:created xsi:type="dcterms:W3CDTF">2020-11-14T13:09:40Z</dcterms:created>
  <dcterms:modified xsi:type="dcterms:W3CDTF">2023-11-21T14:34:20Z</dcterms:modified>
</cp:coreProperties>
</file>