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603A524-48B6-4FDB-A33E-1F6A4BE3A9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віт" sheetId="1" r:id="rId1"/>
  </sheets>
  <calcPr calcId="181029"/>
  <extLs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J40" i="1" l="1"/>
  <c r="J39" i="1" l="1"/>
  <c r="J38" i="1"/>
  <c r="J32" i="1"/>
  <c r="G40" i="1"/>
  <c r="K40" i="1" s="1"/>
  <c r="F39" i="1"/>
  <c r="G39" i="1" s="1"/>
  <c r="G38" i="1"/>
  <c r="G36" i="1"/>
  <c r="G35" i="1"/>
  <c r="K35" i="1" s="1"/>
  <c r="G33" i="1"/>
  <c r="K33" i="1" s="1"/>
  <c r="G32" i="1"/>
  <c r="G31" i="1"/>
  <c r="K31" i="1" s="1"/>
  <c r="G30" i="1"/>
  <c r="K39" i="1" l="1"/>
  <c r="K38" i="1"/>
  <c r="K32" i="1"/>
  <c r="K30" i="1"/>
  <c r="J37" i="1"/>
  <c r="G37" i="1"/>
  <c r="K36" i="1"/>
  <c r="J34" i="1"/>
  <c r="G34" i="1"/>
  <c r="J29" i="1"/>
  <c r="G29" i="1"/>
  <c r="J28" i="1"/>
  <c r="G28" i="1"/>
  <c r="J27" i="1"/>
  <c r="G27" i="1"/>
  <c r="K34" i="1" l="1"/>
  <c r="K37" i="1"/>
  <c r="K29" i="1"/>
  <c r="K27" i="1"/>
  <c r="J41" i="1"/>
  <c r="J43" i="1" s="1"/>
  <c r="K28" i="1"/>
  <c r="G41" i="1"/>
  <c r="K41" i="1" l="1"/>
  <c r="G43" i="1"/>
  <c r="K23" i="1"/>
</calcChain>
</file>

<file path=xl/sharedStrings.xml><?xml version="1.0" encoding="utf-8"?>
<sst xmlns="http://schemas.openxmlformats.org/spreadsheetml/2006/main" count="95" uniqueCount="71">
  <si>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</si>
  <si>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</si>
  <si>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</si>
  <si>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</si>
  <si>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</si>
  <si>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</si>
  <si>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</si>
  <si>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</si>
  <si>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</si>
  <si>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</si>
  <si>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</si>
  <si>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</si>
  <si>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</si>
  <si>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</si>
  <si>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</si>
  <si>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</si>
  <si>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</si>
  <si>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</si>
  <si>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</si>
  <si>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</si>
  <si>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</si>
  <si>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</si>
  <si>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</si>
  <si>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</si>
  <si>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</si>
  <si>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</si>
  <si>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</si>
  <si>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</si>
  <si>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</si>
  <si>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</si>
  <si>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</si>
  <si>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</si>
  <si>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</si>
  <si>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</si>
  <si>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</si>
  <si>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</si>
  <si>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</si>
  <si>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</si>
  <si>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</si>
  <si>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</si>
  <si>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</si>
  <si>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</si>
  <si>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</si>
  <si>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</si>
  <si>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№ 5RCA21-34177 від 30 червня 2023 року</t>
  </si>
  <si>
    <t>за період  червень 2023-31.10.2023</t>
  </si>
  <si>
    <t>Ольховська Олена Михайлівна</t>
  </si>
  <si>
    <t>Дзен по-українськи</t>
  </si>
  <si>
    <t>3.1</t>
  </si>
  <si>
    <t>Папір акварельний 200 аркушів (продається по 10 арк)</t>
  </si>
  <si>
    <t>3.2</t>
  </si>
  <si>
    <t>3.3</t>
  </si>
  <si>
    <t>Жорсткий диск</t>
  </si>
  <si>
    <t>3.4</t>
  </si>
  <si>
    <t>Канцтовари (пензлики, олівці та ін.)</t>
  </si>
  <si>
    <t xml:space="preserve">Для збереження електронних файлів </t>
  </si>
  <si>
    <t>4.1</t>
  </si>
  <si>
    <t>Оренда фліпчарта з комплектом витратних матеріалів (маркери, губка, магніти)</t>
  </si>
  <si>
    <t>6.1</t>
  </si>
  <si>
    <t>Цифровий друк книги</t>
  </si>
  <si>
    <t>6.2</t>
  </si>
  <si>
    <t>Друк промо-матеріалів - листівок, закладинок, календарів</t>
  </si>
  <si>
    <t>Цифровий друк книг 20 шт.
Формат книги: А4 
Кількість кольорових сторінок: 96
Папір сторінок: Крейдований 130 г/м²
Палітурка: Тверда
Матеріал обкладинки: Крейдований 115 г/м²
Ламінація обкладинки: Матова
ФОП Сєкішова Т.Є.</t>
  </si>
  <si>
    <t>Для презентації: листівки - А6, закладинки, календарі. ФОП Сєкішова Т.Є.</t>
  </si>
  <si>
    <t>Придбано за власні кошти</t>
  </si>
  <si>
    <t>Все необхідне обладнання для презентації книги було в наявності на пункті, де проводилася презентація.</t>
  </si>
  <si>
    <t xml:space="preserve">Набір акварельних фарб </t>
  </si>
  <si>
    <t>Для створення оригінал-макету книги. Послуги з верстки і підготовки видання до друку (пакет з ISBN - 96 стор, тверда палітурка) – 8100 грн
Послуги з дизайну і підготовки до друку промоматеріалів – 800 грн. ФОП Сєкішова Т.Є.</t>
  </si>
  <si>
    <t>Інші витрати, які здійснюються на підставі чеків, рахунків, квитанцій тощо та не передбачають укладення угод або договорів (Сканування та обробка ілюстрацій до книги. Послуги з верстки і підготовки видання до друку, послуги з дизайну і підготовки до друку промоматеріалів)</t>
  </si>
  <si>
    <t>За власні кошти</t>
  </si>
  <si>
    <t>30.06.2023 - 31.10.2023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</si>
</sst>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3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65" fontId="15" fillId="4" borderId="6" xfId="0" applyNumberFormat="1" applyFont="1" applyFill="1" applyBorder="1" applyAlignment="1">
      <alignment vertical="top"/>
    </xf>
    <xf numFmtId="165" fontId="9" fillId="4" borderId="7" xfId="0" applyNumberFormat="1" applyFont="1" applyFill="1" applyBorder="1" applyAlignment="1">
      <alignment horizontal="center" vertical="top" wrapText="1"/>
    </xf>
    <xf numFmtId="165" fontId="14" fillId="5" borderId="8" xfId="0" applyNumberFormat="1" applyFont="1" applyFill="1" applyBorder="1" applyAlignment="1">
      <alignment vertical="top"/>
    </xf>
    <xf numFmtId="165" fontId="14" fillId="5" borderId="9" xfId="0" applyNumberFormat="1" applyFont="1" applyFill="1" applyBorder="1" applyAlignment="1">
      <alignment vertical="top"/>
    </xf>
    <xf numFmtId="165" fontId="9" fillId="0" borderId="0" xfId="0" applyNumberFormat="1" applyFont="1" applyAlignment="1">
      <alignment horizontal="center" vertical="top" wrapText="1"/>
    </xf>
    <xf numFmtId="165" fontId="9" fillId="4" borderId="3" xfId="0" applyNumberFormat="1" applyFont="1" applyFill="1" applyBorder="1" applyAlignment="1">
      <alignment horizontal="center" vertical="top" wrapText="1"/>
    </xf>
    <xf numFmtId="165" fontId="9" fillId="0" borderId="10" xfId="0" applyNumberFormat="1" applyFont="1" applyBorder="1" applyAlignment="1">
      <alignment vertical="top" wrapText="1"/>
    </xf>
    <xf numFmtId="166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165" fontId="9" fillId="0" borderId="13" xfId="0" applyNumberFormat="1" applyFont="1" applyBorder="1" applyAlignment="1">
      <alignment vertical="top" wrapText="1"/>
    </xf>
    <xf numFmtId="166" fontId="9" fillId="0" borderId="5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165" fontId="9" fillId="0" borderId="15" xfId="0" applyNumberFormat="1" applyFont="1" applyBorder="1" applyAlignment="1">
      <alignment vertical="top" wrapText="1"/>
    </xf>
    <xf numFmtId="165" fontId="15" fillId="4" borderId="18" xfId="0" applyNumberFormat="1" applyFont="1" applyFill="1" applyBorder="1" applyAlignment="1">
      <alignment vertical="top"/>
    </xf>
    <xf numFmtId="165" fontId="9" fillId="4" borderId="19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9" fillId="0" borderId="20" xfId="0" applyFont="1" applyBorder="1" applyAlignment="1">
      <alignment wrapText="1"/>
    </xf>
    <xf numFmtId="0" fontId="9" fillId="0" borderId="0" xfId="0" applyFont="1" applyAlignment="1">
      <alignment wrapText="1"/>
    </xf>
    <xf numFmtId="167" fontId="18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165" fontId="28" fillId="0" borderId="24" xfId="0" applyNumberFormat="1" applyFont="1" applyBorder="1" applyAlignment="1">
      <alignment vertical="center" wrapText="1"/>
    </xf>
    <xf numFmtId="165" fontId="29" fillId="5" borderId="24" xfId="0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9" fillId="3" borderId="19" xfId="0" applyFont="1" applyFill="1" applyBorder="1" applyAlignment="1">
      <alignment horizontal="center" vertical="center" wrapText="1"/>
    </xf>
    <xf numFmtId="165" fontId="9" fillId="4" borderId="32" xfId="0" applyNumberFormat="1" applyFont="1" applyFill="1" applyBorder="1" applyAlignment="1">
      <alignment vertical="top" wrapText="1"/>
    </xf>
    <xf numFmtId="165" fontId="28" fillId="0" borderId="33" xfId="0" applyNumberFormat="1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3" fontId="9" fillId="2" borderId="17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 vertical="top" wrapText="1"/>
    </xf>
    <xf numFmtId="165" fontId="9" fillId="4" borderId="34" xfId="0" applyNumberFormat="1" applyFont="1" applyFill="1" applyBorder="1" applyAlignment="1">
      <alignment horizontal="center" vertical="top" wrapText="1"/>
    </xf>
    <xf numFmtId="165" fontId="9" fillId="0" borderId="9" xfId="0" applyNumberFormat="1" applyFont="1" applyBorder="1" applyAlignment="1">
      <alignment horizontal="center" vertical="top" wrapText="1"/>
    </xf>
    <xf numFmtId="165" fontId="9" fillId="4" borderId="23" xfId="0" applyNumberFormat="1" applyFont="1" applyFill="1" applyBorder="1" applyAlignment="1">
      <alignment horizontal="center" vertical="top" wrapText="1"/>
    </xf>
    <xf numFmtId="0" fontId="9" fillId="3" borderId="37" xfId="0" applyFont="1" applyFill="1" applyBorder="1" applyAlignment="1">
      <alignment horizontal="center" vertical="center" wrapText="1"/>
    </xf>
    <xf numFmtId="165" fontId="9" fillId="4" borderId="38" xfId="0" applyNumberFormat="1" applyFont="1" applyFill="1" applyBorder="1" applyAlignment="1">
      <alignment horizontal="center" vertical="top" wrapText="1"/>
    </xf>
    <xf numFmtId="165" fontId="9" fillId="4" borderId="39" xfId="0" applyNumberFormat="1" applyFont="1" applyFill="1" applyBorder="1" applyAlignment="1">
      <alignment horizontal="center" vertical="top" wrapText="1"/>
    </xf>
    <xf numFmtId="165" fontId="9" fillId="5" borderId="36" xfId="0" applyNumberFormat="1" applyFont="1" applyFill="1" applyBorder="1" applyAlignment="1">
      <alignment horizontal="center" vertical="top" wrapText="1"/>
    </xf>
    <xf numFmtId="165" fontId="9" fillId="4" borderId="37" xfId="0" applyNumberFormat="1" applyFont="1" applyFill="1" applyBorder="1" applyAlignment="1">
      <alignment horizontal="center" vertical="top" wrapText="1"/>
    </xf>
    <xf numFmtId="0" fontId="9" fillId="0" borderId="36" xfId="0" applyFont="1" applyBorder="1" applyAlignment="1">
      <alignment wrapText="1"/>
    </xf>
    <xf numFmtId="0" fontId="9" fillId="4" borderId="40" xfId="0" applyFont="1" applyFill="1" applyBorder="1" applyAlignment="1">
      <alignment wrapText="1"/>
    </xf>
    <xf numFmtId="165" fontId="7" fillId="4" borderId="21" xfId="0" applyNumberFormat="1" applyFont="1" applyFill="1" applyBorder="1" applyAlignment="1">
      <alignment vertical="top"/>
    </xf>
    <xf numFmtId="165" fontId="7" fillId="4" borderId="22" xfId="0" applyNumberFormat="1" applyFont="1" applyFill="1" applyBorder="1" applyAlignment="1">
      <alignment vertical="top"/>
    </xf>
    <xf numFmtId="165" fontId="9" fillId="0" borderId="24" xfId="0" applyNumberFormat="1" applyFont="1" applyBorder="1" applyAlignment="1">
      <alignment vertical="top" wrapText="1"/>
    </xf>
    <xf numFmtId="165" fontId="9" fillId="0" borderId="33" xfId="0" applyNumberFormat="1" applyFont="1" applyBorder="1" applyAlignment="1">
      <alignment vertical="top" wrapText="1"/>
    </xf>
    <xf numFmtId="165" fontId="28" fillId="0" borderId="33" xfId="0" applyNumberFormat="1" applyFont="1" applyBorder="1" applyAlignment="1">
      <alignment vertical="top" wrapText="1"/>
    </xf>
    <xf numFmtId="49" fontId="26" fillId="0" borderId="27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vertical="top"/>
    </xf>
    <xf numFmtId="165" fontId="14" fillId="0" borderId="13" xfId="0" applyNumberFormat="1" applyFont="1" applyBorder="1" applyAlignment="1">
      <alignment vertical="center"/>
    </xf>
    <xf numFmtId="0" fontId="9" fillId="3" borderId="22" xfId="0" applyFont="1" applyFill="1" applyBorder="1" applyAlignment="1">
      <alignment horizontal="center" vertical="center" wrapText="1"/>
    </xf>
    <xf numFmtId="165" fontId="7" fillId="4" borderId="24" xfId="0" applyNumberFormat="1" applyFont="1" applyFill="1" applyBorder="1" applyAlignment="1">
      <alignment vertical="top"/>
    </xf>
    <xf numFmtId="165" fontId="14" fillId="0" borderId="33" xfId="0" applyNumberFormat="1" applyFont="1" applyBorder="1" applyAlignment="1">
      <alignment vertical="center"/>
    </xf>
    <xf numFmtId="165" fontId="28" fillId="0" borderId="25" xfId="0" applyNumberFormat="1" applyFont="1" applyBorder="1" applyAlignment="1">
      <alignment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3" fontId="9" fillId="2" borderId="48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2" borderId="49" xfId="0" applyNumberFormat="1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165" fontId="9" fillId="4" borderId="52" xfId="0" applyNumberFormat="1" applyFont="1" applyFill="1" applyBorder="1" applyAlignment="1">
      <alignment horizontal="center" vertical="top" wrapText="1"/>
    </xf>
    <xf numFmtId="165" fontId="9" fillId="4" borderId="11" xfId="0" applyNumberFormat="1" applyFont="1" applyFill="1" applyBorder="1" applyAlignment="1">
      <alignment horizontal="center" vertical="top" wrapText="1"/>
    </xf>
    <xf numFmtId="165" fontId="9" fillId="4" borderId="56" xfId="0" applyNumberFormat="1" applyFont="1" applyFill="1" applyBorder="1" applyAlignment="1">
      <alignment horizontal="center" vertical="top" wrapText="1"/>
    </xf>
    <xf numFmtId="165" fontId="9" fillId="0" borderId="58" xfId="0" applyNumberFormat="1" applyFont="1" applyBorder="1" applyAlignment="1">
      <alignment horizontal="center" vertical="top" wrapText="1"/>
    </xf>
    <xf numFmtId="165" fontId="9" fillId="4" borderId="50" xfId="0" applyNumberFormat="1" applyFont="1" applyFill="1" applyBorder="1" applyAlignment="1">
      <alignment horizontal="center" vertical="top" wrapText="1"/>
    </xf>
    <xf numFmtId="166" fontId="9" fillId="0" borderId="52" xfId="0" applyNumberFormat="1" applyFont="1" applyBorder="1" applyAlignment="1">
      <alignment horizontal="center" vertical="top" wrapText="1"/>
    </xf>
    <xf numFmtId="166" fontId="9" fillId="0" borderId="54" xfId="0" applyNumberFormat="1" applyFont="1" applyBorder="1" applyAlignment="1">
      <alignment horizontal="center" vertical="top" wrapText="1"/>
    </xf>
    <xf numFmtId="0" fontId="9" fillId="4" borderId="38" xfId="0" applyFont="1" applyFill="1" applyBorder="1" applyAlignment="1">
      <alignment vertical="top" wrapText="1"/>
    </xf>
    <xf numFmtId="0" fontId="9" fillId="0" borderId="27" xfId="0" applyFont="1" applyBorder="1" applyAlignment="1">
      <alignment vertical="center" wrapText="1"/>
    </xf>
    <xf numFmtId="0" fontId="9" fillId="4" borderId="39" xfId="0" applyFont="1" applyFill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9" fillId="4" borderId="37" xfId="0" applyFont="1" applyFill="1" applyBorder="1" applyAlignment="1">
      <alignment vertical="top" wrapText="1"/>
    </xf>
    <xf numFmtId="3" fontId="9" fillId="2" borderId="2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49" fontId="31" fillId="4" borderId="38" xfId="0" applyNumberFormat="1" applyFont="1" applyFill="1" applyBorder="1" applyAlignment="1">
      <alignment horizontal="center" vertical="top"/>
    </xf>
    <xf numFmtId="49" fontId="31" fillId="0" borderId="43" xfId="0" applyNumberFormat="1" applyFont="1" applyBorder="1" applyAlignment="1">
      <alignment horizontal="center" vertical="center"/>
    </xf>
    <xf numFmtId="49" fontId="26" fillId="4" borderId="41" xfId="0" applyNumberFormat="1" applyFont="1" applyFill="1" applyBorder="1" applyAlignment="1">
      <alignment horizontal="center" vertical="top" wrapText="1"/>
    </xf>
    <xf numFmtId="49" fontId="31" fillId="5" borderId="9" xfId="0" applyNumberFormat="1" applyFont="1" applyFill="1" applyBorder="1" applyAlignment="1">
      <alignment horizontal="center" vertical="top"/>
    </xf>
    <xf numFmtId="49" fontId="31" fillId="4" borderId="42" xfId="0" applyNumberFormat="1" applyFont="1" applyFill="1" applyBorder="1" applyAlignment="1">
      <alignment horizontal="center" vertical="top"/>
    </xf>
    <xf numFmtId="0" fontId="26" fillId="0" borderId="38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43" xfId="0" applyFont="1" applyBorder="1" applyAlignment="1">
      <alignment horizontal="center" vertical="top" wrapText="1"/>
    </xf>
    <xf numFmtId="165" fontId="26" fillId="4" borderId="41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23" fillId="0" borderId="0" xfId="0" applyFont="1"/>
    <xf numFmtId="165" fontId="9" fillId="0" borderId="24" xfId="0" applyNumberFormat="1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165" fontId="9" fillId="0" borderId="27" xfId="0" applyNumberFormat="1" applyFont="1" applyBorder="1" applyAlignment="1">
      <alignment horizontal="center" vertical="top" wrapText="1"/>
    </xf>
    <xf numFmtId="166" fontId="9" fillId="0" borderId="14" xfId="0" applyNumberFormat="1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165" fontId="28" fillId="0" borderId="27" xfId="0" applyNumberFormat="1" applyFont="1" applyBorder="1" applyAlignment="1">
      <alignment horizontal="center" vertical="top" wrapText="1"/>
    </xf>
    <xf numFmtId="165" fontId="28" fillId="0" borderId="54" xfId="0" applyNumberFormat="1" applyFont="1" applyBorder="1" applyAlignment="1">
      <alignment horizontal="center" vertical="top" wrapText="1"/>
    </xf>
    <xf numFmtId="4" fontId="28" fillId="0" borderId="5" xfId="0" applyNumberFormat="1" applyFont="1" applyBorder="1" applyAlignment="1">
      <alignment horizontal="center" vertical="top" wrapText="1"/>
    </xf>
    <xf numFmtId="165" fontId="28" fillId="0" borderId="48" xfId="0" applyNumberFormat="1" applyFont="1" applyBorder="1" applyAlignment="1">
      <alignment horizontal="center" vertical="top" wrapText="1"/>
    </xf>
    <xf numFmtId="4" fontId="28" fillId="0" borderId="16" xfId="0" applyNumberFormat="1" applyFont="1" applyBorder="1" applyAlignment="1">
      <alignment horizontal="center" vertical="top" wrapText="1"/>
    </xf>
    <xf numFmtId="165" fontId="9" fillId="4" borderId="53" xfId="0" applyNumberFormat="1" applyFont="1" applyFill="1" applyBorder="1" applyAlignment="1">
      <alignment horizontal="center" vertical="top" wrapText="1"/>
    </xf>
    <xf numFmtId="165" fontId="9" fillId="4" borderId="31" xfId="0" applyNumberFormat="1" applyFont="1" applyFill="1" applyBorder="1" applyAlignment="1">
      <alignment horizontal="center" vertical="top" wrapText="1"/>
    </xf>
    <xf numFmtId="165" fontId="13" fillId="4" borderId="38" xfId="0" applyNumberFormat="1" applyFont="1" applyFill="1" applyBorder="1" applyAlignment="1">
      <alignment horizontal="center" vertical="top" wrapText="1"/>
    </xf>
    <xf numFmtId="166" fontId="9" fillId="0" borderId="55" xfId="0" applyNumberFormat="1" applyFont="1" applyBorder="1" applyAlignment="1">
      <alignment horizontal="center" vertical="top" wrapText="1"/>
    </xf>
    <xf numFmtId="166" fontId="9" fillId="0" borderId="26" xfId="0" applyNumberFormat="1" applyFont="1" applyBorder="1" applyAlignment="1">
      <alignment horizontal="center" vertical="top" wrapText="1"/>
    </xf>
    <xf numFmtId="166" fontId="9" fillId="0" borderId="27" xfId="0" applyNumberFormat="1" applyFont="1" applyBorder="1" applyAlignment="1">
      <alignment horizontal="center" vertical="top" wrapText="1"/>
    </xf>
    <xf numFmtId="165" fontId="9" fillId="4" borderId="57" xfId="0" applyNumberFormat="1" applyFont="1" applyFill="1" applyBorder="1" applyAlignment="1">
      <alignment horizontal="center" vertical="top" wrapText="1"/>
    </xf>
    <xf numFmtId="165" fontId="9" fillId="4" borderId="32" xfId="0" applyNumberFormat="1" applyFont="1" applyFill="1" applyBorder="1" applyAlignment="1">
      <alignment horizontal="center" vertical="top" wrapText="1"/>
    </xf>
    <xf numFmtId="165" fontId="13" fillId="4" borderId="39" xfId="0" applyNumberFormat="1" applyFont="1" applyFill="1" applyBorder="1" applyAlignment="1">
      <alignment horizontal="center" vertical="top" wrapText="1"/>
    </xf>
    <xf numFmtId="165" fontId="9" fillId="0" borderId="59" xfId="0" applyNumberFormat="1" applyFont="1" applyBorder="1" applyAlignment="1">
      <alignment horizontal="center" vertical="top" wrapText="1"/>
    </xf>
    <xf numFmtId="165" fontId="13" fillId="0" borderId="36" xfId="0" applyNumberFormat="1" applyFont="1" applyBorder="1" applyAlignment="1">
      <alignment horizontal="center" vertical="top" wrapText="1"/>
    </xf>
    <xf numFmtId="165" fontId="9" fillId="4" borderId="51" xfId="0" applyNumberFormat="1" applyFont="1" applyFill="1" applyBorder="1" applyAlignment="1">
      <alignment horizontal="center" vertical="top" wrapText="1"/>
    </xf>
    <xf numFmtId="165" fontId="9" fillId="4" borderId="19" xfId="0" applyNumberFormat="1" applyFont="1" applyFill="1" applyBorder="1" applyAlignment="1">
      <alignment horizontal="center" vertical="top" wrapText="1"/>
    </xf>
    <xf numFmtId="165" fontId="13" fillId="4" borderId="37" xfId="0" applyNumberFormat="1" applyFont="1" applyFill="1" applyBorder="1" applyAlignment="1">
      <alignment horizontal="center" vertical="top" wrapText="1"/>
    </xf>
    <xf numFmtId="166" fontId="9" fillId="0" borderId="53" xfId="0" applyNumberFormat="1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166" fontId="9" fillId="0" borderId="38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4" fontId="28" fillId="0" borderId="55" xfId="0" applyNumberFormat="1" applyFont="1" applyBorder="1" applyAlignment="1">
      <alignment horizontal="center" vertical="top" wrapText="1"/>
    </xf>
    <xf numFmtId="4" fontId="28" fillId="0" borderId="49" xfId="0" applyNumberFormat="1" applyFont="1" applyBorder="1" applyAlignment="1">
      <alignment horizontal="center" vertical="top" wrapText="1"/>
    </xf>
    <xf numFmtId="165" fontId="9" fillId="4" borderId="37" xfId="0" applyNumberFormat="1" applyFont="1" applyFill="1" applyBorder="1" applyAlignment="1">
      <alignment horizontal="center" vertical="top"/>
    </xf>
    <xf numFmtId="166" fontId="9" fillId="4" borderId="50" xfId="0" applyNumberFormat="1" applyFont="1" applyFill="1" applyBorder="1" applyAlignment="1">
      <alignment horizontal="center" vertical="top"/>
    </xf>
    <xf numFmtId="166" fontId="9" fillId="4" borderId="3" xfId="0" applyNumberFormat="1" applyFont="1" applyFill="1" applyBorder="1" applyAlignment="1">
      <alignment horizontal="center" vertical="top"/>
    </xf>
    <xf numFmtId="166" fontId="9" fillId="4" borderId="51" xfId="0" applyNumberFormat="1" applyFont="1" applyFill="1" applyBorder="1" applyAlignment="1">
      <alignment horizontal="center" vertical="top"/>
    </xf>
    <xf numFmtId="166" fontId="9" fillId="4" borderId="23" xfId="0" applyNumberFormat="1" applyFont="1" applyFill="1" applyBorder="1" applyAlignment="1">
      <alignment horizontal="center" vertical="top"/>
    </xf>
    <xf numFmtId="166" fontId="9" fillId="4" borderId="19" xfId="0" applyNumberFormat="1" applyFont="1" applyFill="1" applyBorder="1" applyAlignment="1">
      <alignment horizontal="center" vertical="top"/>
    </xf>
    <xf numFmtId="166" fontId="9" fillId="4" borderId="37" xfId="0" applyNumberFormat="1" applyFont="1" applyFill="1" applyBorder="1" applyAlignment="1">
      <alignment horizontal="center" vertical="top"/>
    </xf>
    <xf numFmtId="0" fontId="9" fillId="0" borderId="36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7" fontId="17" fillId="0" borderId="36" xfId="0" applyNumberFormat="1" applyFont="1" applyBorder="1" applyAlignment="1">
      <alignment horizontal="center" vertical="top" wrapText="1"/>
    </xf>
    <xf numFmtId="0" fontId="9" fillId="4" borderId="40" xfId="0" applyFont="1" applyFill="1" applyBorder="1" applyAlignment="1">
      <alignment horizontal="center" vertical="top" wrapText="1"/>
    </xf>
    <xf numFmtId="0" fontId="9" fillId="4" borderId="60" xfId="0" applyFont="1" applyFill="1" applyBorder="1" applyAlignment="1">
      <alignment horizontal="center" vertical="top" wrapText="1"/>
    </xf>
    <xf numFmtId="0" fontId="9" fillId="4" borderId="61" xfId="0" applyFont="1" applyFill="1" applyBorder="1" applyAlignment="1">
      <alignment horizontal="center" vertical="top" wrapText="1"/>
    </xf>
    <xf numFmtId="166" fontId="9" fillId="4" borderId="62" xfId="0" applyNumberFormat="1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166" fontId="9" fillId="4" borderId="19" xfId="0" applyNumberFormat="1" applyFont="1" applyFill="1" applyBorder="1" applyAlignment="1">
      <alignment horizontal="center" vertical="top" wrapText="1"/>
    </xf>
    <xf numFmtId="167" fontId="17" fillId="4" borderId="40" xfId="0" applyNumberFormat="1" applyFont="1" applyFill="1" applyBorder="1" applyAlignment="1">
      <alignment horizontal="center" vertical="top" wrapText="1"/>
    </xf>
    <xf numFmtId="0" fontId="9" fillId="0" borderId="29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7" fillId="0" borderId="0" xfId="0" applyFont="1" applyAlignment="1">
      <alignment horizontal="left" vertical="center"/>
    </xf>
    <xf numFmtId="0" fontId="25" fillId="0" borderId="0" xfId="0" applyFont="1"/>
    <xf numFmtId="0" fontId="7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9" fillId="2" borderId="35" xfId="0" applyNumberFormat="1" applyFont="1" applyFill="1" applyBorder="1" applyAlignment="1">
      <alignment horizontal="center" vertical="center" wrapText="1"/>
    </xf>
    <xf numFmtId="0" fontId="12" fillId="0" borderId="36" xfId="0" applyFont="1" applyBorder="1"/>
    <xf numFmtId="0" fontId="14" fillId="4" borderId="21" xfId="0" applyFont="1" applyFill="1" applyBorder="1" applyAlignment="1">
      <alignment horizontal="left"/>
    </xf>
    <xf numFmtId="0" fontId="12" fillId="0" borderId="22" xfId="0" applyFont="1" applyBorder="1"/>
    <xf numFmtId="0" fontId="19" fillId="0" borderId="25" xfId="0" applyFont="1" applyBorder="1" applyAlignment="1">
      <alignment horizontal="center"/>
    </xf>
    <xf numFmtId="0" fontId="12" fillId="0" borderId="25" xfId="0" applyFont="1" applyBorder="1"/>
    <xf numFmtId="0" fontId="9" fillId="2" borderId="30" xfId="0" applyFont="1" applyFill="1" applyBorder="1" applyAlignment="1">
      <alignment horizontal="center" vertical="center" wrapText="1"/>
    </xf>
    <xf numFmtId="0" fontId="12" fillId="0" borderId="20" xfId="0" applyFont="1" applyBorder="1"/>
    <xf numFmtId="0" fontId="26" fillId="2" borderId="35" xfId="0" applyFont="1" applyFill="1" applyBorder="1" applyAlignment="1">
      <alignment horizontal="center" vertical="center" wrapText="1"/>
    </xf>
    <xf numFmtId="0" fontId="32" fillId="0" borderId="36" xfId="0" applyFont="1" applyBorder="1"/>
    <xf numFmtId="0" fontId="9" fillId="2" borderId="44" xfId="0" applyFont="1" applyFill="1" applyBorder="1" applyAlignment="1">
      <alignment horizontal="center" vertical="center" wrapText="1"/>
    </xf>
    <xf numFmtId="0" fontId="12" fillId="0" borderId="9" xfId="0" applyFont="1" applyBorder="1"/>
    <xf numFmtId="3" fontId="9" fillId="2" borderId="35" xfId="0" applyNumberFormat="1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2" fillId="0" borderId="46" xfId="0" applyFont="1" applyBorder="1"/>
    <xf numFmtId="0" fontId="12" fillId="0" borderId="47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4" fillId="0" borderId="0" xfId="0" applyFont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7"/>
  <sheetViews>
    <sheetView tabSelected="1" topLeftCell="A37" zoomScale="70" zoomScaleNormal="70" workbookViewId="0">
      <selection activeCell="J54" sqref="J54"/>
    </sheetView>
  </sheetViews>
  <sheetFormatPr defaultColWidth="14.42578125" defaultRowHeight="15" customHeight="1" x14ac:dyDescent="0.25"/>
  <cols>
    <col min="1" max="1" width="13.5703125" customWidth="1"/>
    <col min="2" max="2" width="5.85546875" style="125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4.7109375" customWidth="1"/>
    <col min="13" max="26" width="7.5703125" customWidth="1"/>
  </cols>
  <sheetData>
    <row r="1" spans="1:26" ht="15.75" customHeight="1" x14ac:dyDescent="0.25">
      <c r="A1" s="1"/>
      <c r="B1" s="108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08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08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08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08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08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08"/>
      <c r="C7" s="1"/>
      <c r="D7" s="1"/>
      <c r="E7" s="1"/>
      <c r="F7" s="1"/>
      <c r="G7" s="1"/>
      <c r="H7" s="1"/>
      <c r="I7" s="1"/>
      <c r="J7" s="107" t="s">
        <v>44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08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08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80" t="s">
        <v>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80" t="s">
        <v>3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80" t="s">
        <v>45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08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7" t="s">
        <v>4</v>
      </c>
      <c r="B14" s="109"/>
      <c r="C14" s="8"/>
      <c r="D14" s="182" t="s">
        <v>46</v>
      </c>
      <c r="E14" s="183"/>
      <c r="F14" s="183"/>
      <c r="G14" s="183"/>
      <c r="H14" s="183"/>
      <c r="I14" s="183"/>
      <c r="J14" s="183"/>
      <c r="K14" s="51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84" t="s">
        <v>5</v>
      </c>
      <c r="B15" s="181"/>
      <c r="C15" s="181"/>
      <c r="D15" s="182" t="s">
        <v>47</v>
      </c>
      <c r="E15" s="183"/>
      <c r="F15" s="183"/>
      <c r="G15" s="183"/>
      <c r="H15" s="183"/>
      <c r="I15" s="183"/>
      <c r="J15" s="183"/>
      <c r="K15" s="51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84" t="s">
        <v>6</v>
      </c>
      <c r="B16" s="181"/>
      <c r="C16" s="181"/>
      <c r="D16" s="205" t="s">
        <v>70</v>
      </c>
      <c r="E16" s="183"/>
      <c r="F16" s="183"/>
      <c r="G16" s="183"/>
      <c r="H16" s="183"/>
      <c r="I16" s="183"/>
      <c r="J16" s="183"/>
      <c r="K16" s="183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5">
      <c r="A17" s="12"/>
      <c r="B17" s="110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thickBot="1" x14ac:dyDescent="0.3">
      <c r="A18" s="15"/>
      <c r="B18" s="111"/>
      <c r="C18" s="16"/>
      <c r="D18" s="17"/>
      <c r="E18" s="17"/>
      <c r="F18" s="17"/>
      <c r="G18" s="17"/>
      <c r="H18" s="17"/>
      <c r="I18" s="17"/>
      <c r="J18" s="17"/>
      <c r="K18" s="18"/>
      <c r="L18" s="1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2.450000000000003" customHeight="1" x14ac:dyDescent="0.25">
      <c r="A19" s="193" t="s">
        <v>7</v>
      </c>
      <c r="B19" s="195" t="s">
        <v>8</v>
      </c>
      <c r="C19" s="197" t="s">
        <v>9</v>
      </c>
      <c r="D19" s="199" t="s">
        <v>10</v>
      </c>
      <c r="E19" s="200" t="s">
        <v>11</v>
      </c>
      <c r="F19" s="201"/>
      <c r="G19" s="202"/>
      <c r="H19" s="203" t="s">
        <v>12</v>
      </c>
      <c r="I19" s="204"/>
      <c r="J19" s="204"/>
      <c r="K19" s="187" t="s">
        <v>13</v>
      </c>
      <c r="L19" s="187" t="s">
        <v>14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51.75" thickBot="1" x14ac:dyDescent="0.3">
      <c r="A20" s="194"/>
      <c r="B20" s="196"/>
      <c r="C20" s="198"/>
      <c r="D20" s="188"/>
      <c r="E20" s="89" t="s">
        <v>15</v>
      </c>
      <c r="F20" s="90" t="s">
        <v>16</v>
      </c>
      <c r="G20" s="91" t="s">
        <v>17</v>
      </c>
      <c r="H20" s="60" t="s">
        <v>15</v>
      </c>
      <c r="I20" s="21" t="s">
        <v>16</v>
      </c>
      <c r="J20" s="106" t="s">
        <v>18</v>
      </c>
      <c r="K20" s="188"/>
      <c r="L20" s="18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thickBot="1" x14ac:dyDescent="0.3">
      <c r="A21" s="80" t="s">
        <v>19</v>
      </c>
      <c r="B21" s="112">
        <v>1</v>
      </c>
      <c r="C21" s="83">
        <v>2</v>
      </c>
      <c r="D21" s="66">
        <v>3</v>
      </c>
      <c r="E21" s="92">
        <v>4</v>
      </c>
      <c r="F21" s="22">
        <v>5</v>
      </c>
      <c r="G21" s="93">
        <v>6</v>
      </c>
      <c r="H21" s="61">
        <v>7</v>
      </c>
      <c r="I21" s="22">
        <v>8</v>
      </c>
      <c r="J21" s="56">
        <v>9</v>
      </c>
      <c r="K21" s="66">
        <v>10</v>
      </c>
      <c r="L21" s="66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81" t="s">
        <v>20</v>
      </c>
      <c r="B22" s="113" t="s">
        <v>21</v>
      </c>
      <c r="C22" s="84" t="s">
        <v>22</v>
      </c>
      <c r="D22" s="67"/>
      <c r="E22" s="94"/>
      <c r="F22" s="95"/>
      <c r="G22" s="137"/>
      <c r="H22" s="62"/>
      <c r="I22" s="23"/>
      <c r="J22" s="138"/>
      <c r="K22" s="139"/>
      <c r="L22" s="101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thickBot="1" x14ac:dyDescent="0.3">
      <c r="A23" s="82" t="s">
        <v>23</v>
      </c>
      <c r="B23" s="114" t="s">
        <v>24</v>
      </c>
      <c r="C23" s="85" t="s">
        <v>25</v>
      </c>
      <c r="D23" s="128" t="s">
        <v>26</v>
      </c>
      <c r="E23" s="100"/>
      <c r="F23" s="35"/>
      <c r="G23" s="140">
        <v>40306</v>
      </c>
      <c r="H23" s="129"/>
      <c r="I23" s="35"/>
      <c r="J23" s="141">
        <v>27634</v>
      </c>
      <c r="K23" s="142">
        <f>G23-J23</f>
        <v>12672</v>
      </c>
      <c r="L23" s="102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thickBot="1" x14ac:dyDescent="0.3">
      <c r="A24" s="25" t="s">
        <v>27</v>
      </c>
      <c r="B24" s="115"/>
      <c r="C24" s="57"/>
      <c r="D24" s="68"/>
      <c r="E24" s="96"/>
      <c r="F24" s="26"/>
      <c r="G24" s="143"/>
      <c r="H24" s="63"/>
      <c r="I24" s="26"/>
      <c r="J24" s="144"/>
      <c r="K24" s="145"/>
      <c r="L24" s="10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thickBot="1" x14ac:dyDescent="0.3">
      <c r="A25" s="27"/>
      <c r="B25" s="116"/>
      <c r="C25" s="28"/>
      <c r="D25" s="69"/>
      <c r="E25" s="97"/>
      <c r="F25" s="64"/>
      <c r="G25" s="146"/>
      <c r="H25" s="64"/>
      <c r="I25" s="29"/>
      <c r="J25" s="64"/>
      <c r="K25" s="147"/>
      <c r="L25" s="10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thickBot="1" x14ac:dyDescent="0.3">
      <c r="A26" s="73" t="s">
        <v>20</v>
      </c>
      <c r="B26" s="117" t="s">
        <v>28</v>
      </c>
      <c r="C26" s="74" t="s">
        <v>29</v>
      </c>
      <c r="D26" s="70"/>
      <c r="E26" s="98"/>
      <c r="F26" s="30"/>
      <c r="G26" s="148"/>
      <c r="H26" s="65"/>
      <c r="I26" s="30"/>
      <c r="J26" s="149"/>
      <c r="K26" s="150"/>
      <c r="L26" s="105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25.5" x14ac:dyDescent="0.25">
      <c r="A27" s="31" t="s">
        <v>23</v>
      </c>
      <c r="B27" s="118">
        <v>1</v>
      </c>
      <c r="C27" s="75" t="s">
        <v>30</v>
      </c>
      <c r="D27" s="130" t="s">
        <v>31</v>
      </c>
      <c r="E27" s="99">
        <v>0</v>
      </c>
      <c r="F27" s="32">
        <v>0</v>
      </c>
      <c r="G27" s="151">
        <f t="shared" ref="G27:G40" si="0">E27*F27</f>
        <v>0</v>
      </c>
      <c r="H27" s="87">
        <v>0</v>
      </c>
      <c r="I27" s="33">
        <v>0</v>
      </c>
      <c r="J27" s="152">
        <f t="shared" ref="J27:J37" si="1">H27*I27</f>
        <v>0</v>
      </c>
      <c r="K27" s="153">
        <f t="shared" ref="K27:K39" si="2">G27-J27</f>
        <v>0</v>
      </c>
      <c r="L27" s="179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25.5" x14ac:dyDescent="0.25">
      <c r="A28" s="34" t="s">
        <v>23</v>
      </c>
      <c r="B28" s="119">
        <v>2</v>
      </c>
      <c r="C28" s="76" t="s">
        <v>32</v>
      </c>
      <c r="D28" s="131" t="s">
        <v>33</v>
      </c>
      <c r="E28" s="100">
        <v>0</v>
      </c>
      <c r="F28" s="35">
        <v>0</v>
      </c>
      <c r="G28" s="140">
        <f t="shared" si="0"/>
        <v>0</v>
      </c>
      <c r="H28" s="88">
        <v>0</v>
      </c>
      <c r="I28" s="36">
        <v>0</v>
      </c>
      <c r="J28" s="154">
        <f t="shared" si="1"/>
        <v>0</v>
      </c>
      <c r="K28" s="142">
        <f t="shared" si="2"/>
        <v>0</v>
      </c>
      <c r="L28" s="179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25.5" x14ac:dyDescent="0.25">
      <c r="A29" s="34" t="s">
        <v>23</v>
      </c>
      <c r="B29" s="119">
        <v>3</v>
      </c>
      <c r="C29" s="77" t="s">
        <v>34</v>
      </c>
      <c r="D29" s="131" t="s">
        <v>31</v>
      </c>
      <c r="E29" s="100">
        <v>0</v>
      </c>
      <c r="F29" s="35">
        <v>0</v>
      </c>
      <c r="G29" s="140">
        <f t="shared" si="0"/>
        <v>0</v>
      </c>
      <c r="H29" s="88">
        <v>0</v>
      </c>
      <c r="I29" s="36">
        <v>0</v>
      </c>
      <c r="J29" s="154">
        <f t="shared" si="1"/>
        <v>0</v>
      </c>
      <c r="K29" s="142">
        <f t="shared" si="2"/>
        <v>0</v>
      </c>
      <c r="L29" s="179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5.5" x14ac:dyDescent="0.25">
      <c r="A30" s="34"/>
      <c r="B30" s="78" t="s">
        <v>48</v>
      </c>
      <c r="C30" s="52" t="s">
        <v>49</v>
      </c>
      <c r="D30" s="132" t="s">
        <v>31</v>
      </c>
      <c r="E30" s="133">
        <v>20</v>
      </c>
      <c r="F30" s="134">
        <v>450</v>
      </c>
      <c r="G30" s="155">
        <f t="shared" si="0"/>
        <v>9000</v>
      </c>
      <c r="H30" s="88">
        <v>0</v>
      </c>
      <c r="I30" s="36">
        <v>0</v>
      </c>
      <c r="J30" s="154">
        <v>0</v>
      </c>
      <c r="K30" s="142">
        <f t="shared" si="2"/>
        <v>9000</v>
      </c>
      <c r="L30" s="178" t="s">
        <v>64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x14ac:dyDescent="0.25">
      <c r="A31" s="34"/>
      <c r="B31" s="78" t="s">
        <v>50</v>
      </c>
      <c r="C31" s="126" t="s">
        <v>66</v>
      </c>
      <c r="D31" s="132" t="s">
        <v>31</v>
      </c>
      <c r="E31" s="133">
        <v>2</v>
      </c>
      <c r="F31" s="134">
        <v>650</v>
      </c>
      <c r="G31" s="155">
        <f t="shared" si="0"/>
        <v>1300</v>
      </c>
      <c r="H31" s="88">
        <v>0</v>
      </c>
      <c r="I31" s="36">
        <v>0</v>
      </c>
      <c r="J31" s="154">
        <v>0</v>
      </c>
      <c r="K31" s="142">
        <f t="shared" si="2"/>
        <v>1300</v>
      </c>
      <c r="L31" s="178" t="s">
        <v>64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x14ac:dyDescent="0.25">
      <c r="A32" s="34"/>
      <c r="B32" s="78" t="s">
        <v>51</v>
      </c>
      <c r="C32" s="52" t="s">
        <v>52</v>
      </c>
      <c r="D32" s="132" t="s">
        <v>31</v>
      </c>
      <c r="E32" s="133">
        <v>1</v>
      </c>
      <c r="F32" s="134">
        <v>5000</v>
      </c>
      <c r="G32" s="155">
        <f t="shared" si="0"/>
        <v>5000</v>
      </c>
      <c r="H32" s="88">
        <v>1</v>
      </c>
      <c r="I32" s="36">
        <v>5234</v>
      </c>
      <c r="J32" s="154">
        <f>H32*I32</f>
        <v>5234</v>
      </c>
      <c r="K32" s="142">
        <f t="shared" si="2"/>
        <v>-234</v>
      </c>
      <c r="L32" s="179" t="s">
        <v>55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52.9" customHeight="1" x14ac:dyDescent="0.25">
      <c r="A33" s="34"/>
      <c r="B33" s="78" t="s">
        <v>53</v>
      </c>
      <c r="C33" s="52" t="s">
        <v>54</v>
      </c>
      <c r="D33" s="132" t="s">
        <v>31</v>
      </c>
      <c r="E33" s="133">
        <v>1</v>
      </c>
      <c r="F33" s="134">
        <v>1000</v>
      </c>
      <c r="G33" s="155">
        <f t="shared" si="0"/>
        <v>1000</v>
      </c>
      <c r="H33" s="88">
        <v>0</v>
      </c>
      <c r="I33" s="36">
        <v>0</v>
      </c>
      <c r="J33" s="154">
        <v>0</v>
      </c>
      <c r="K33" s="142">
        <f t="shared" si="2"/>
        <v>1000</v>
      </c>
      <c r="L33" s="178" t="s">
        <v>64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59.25" customHeight="1" x14ac:dyDescent="0.25">
      <c r="A34" s="34" t="s">
        <v>23</v>
      </c>
      <c r="B34" s="119">
        <v>4</v>
      </c>
      <c r="C34" s="76" t="s">
        <v>35</v>
      </c>
      <c r="D34" s="131" t="s">
        <v>31</v>
      </c>
      <c r="E34" s="100">
        <v>0</v>
      </c>
      <c r="F34" s="35">
        <v>0</v>
      </c>
      <c r="G34" s="140">
        <f t="shared" si="0"/>
        <v>0</v>
      </c>
      <c r="H34" s="88">
        <v>0</v>
      </c>
      <c r="I34" s="36">
        <v>0</v>
      </c>
      <c r="J34" s="154">
        <f t="shared" si="1"/>
        <v>0</v>
      </c>
      <c r="K34" s="142">
        <f t="shared" si="2"/>
        <v>0</v>
      </c>
      <c r="L34" s="179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75" customHeight="1" x14ac:dyDescent="0.25">
      <c r="A35" s="34"/>
      <c r="B35" s="78" t="s">
        <v>56</v>
      </c>
      <c r="C35" s="53" t="s">
        <v>57</v>
      </c>
      <c r="D35" s="132" t="s">
        <v>31</v>
      </c>
      <c r="E35" s="133">
        <v>1</v>
      </c>
      <c r="F35" s="134">
        <v>500</v>
      </c>
      <c r="G35" s="155">
        <f t="shared" si="0"/>
        <v>500</v>
      </c>
      <c r="H35" s="88">
        <v>0</v>
      </c>
      <c r="I35" s="36">
        <v>0</v>
      </c>
      <c r="J35" s="154">
        <v>0</v>
      </c>
      <c r="K35" s="142">
        <f t="shared" si="2"/>
        <v>500</v>
      </c>
      <c r="L35" s="178" t="s">
        <v>65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35.6" customHeight="1" x14ac:dyDescent="0.25">
      <c r="A36" s="34" t="s">
        <v>23</v>
      </c>
      <c r="B36" s="119">
        <v>5</v>
      </c>
      <c r="C36" s="127" t="s">
        <v>68</v>
      </c>
      <c r="D36" s="131" t="s">
        <v>37</v>
      </c>
      <c r="E36" s="133">
        <v>96</v>
      </c>
      <c r="F36" s="134">
        <v>100</v>
      </c>
      <c r="G36" s="155">
        <f t="shared" si="0"/>
        <v>9600</v>
      </c>
      <c r="H36" s="88">
        <v>1</v>
      </c>
      <c r="I36" s="36">
        <v>8900</v>
      </c>
      <c r="J36" s="154">
        <v>8900</v>
      </c>
      <c r="K36" s="142">
        <f t="shared" si="2"/>
        <v>700</v>
      </c>
      <c r="L36" s="178" t="s">
        <v>67</v>
      </c>
      <c r="M36" s="24"/>
      <c r="N36" s="24"/>
      <c r="O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95.25" customHeight="1" x14ac:dyDescent="0.25">
      <c r="A37" s="34" t="s">
        <v>23</v>
      </c>
      <c r="B37" s="119">
        <v>6</v>
      </c>
      <c r="C37" s="76" t="s">
        <v>36</v>
      </c>
      <c r="D37" s="131" t="s">
        <v>37</v>
      </c>
      <c r="E37" s="100">
        <v>0</v>
      </c>
      <c r="F37" s="35">
        <v>0</v>
      </c>
      <c r="G37" s="140">
        <f t="shared" si="0"/>
        <v>0</v>
      </c>
      <c r="H37" s="88">
        <v>0</v>
      </c>
      <c r="I37" s="36">
        <v>0</v>
      </c>
      <c r="J37" s="154">
        <f t="shared" si="1"/>
        <v>0</v>
      </c>
      <c r="K37" s="142">
        <f t="shared" si="2"/>
        <v>0</v>
      </c>
      <c r="L37" s="179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9" customHeight="1" x14ac:dyDescent="0.25">
      <c r="A38" s="37"/>
      <c r="B38" s="79" t="s">
        <v>58</v>
      </c>
      <c r="C38" s="58" t="s">
        <v>59</v>
      </c>
      <c r="D38" s="132" t="s">
        <v>37</v>
      </c>
      <c r="E38" s="133">
        <v>20</v>
      </c>
      <c r="F38" s="134">
        <v>600</v>
      </c>
      <c r="G38" s="155">
        <f t="shared" si="0"/>
        <v>12000</v>
      </c>
      <c r="H38" s="88">
        <v>20</v>
      </c>
      <c r="I38" s="36">
        <v>630</v>
      </c>
      <c r="J38" s="154">
        <f>H38*I38</f>
        <v>12600</v>
      </c>
      <c r="K38" s="142">
        <f t="shared" si="2"/>
        <v>-600</v>
      </c>
      <c r="L38" s="179" t="s">
        <v>62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60.75" customHeight="1" x14ac:dyDescent="0.25">
      <c r="A39" s="37"/>
      <c r="B39" s="79" t="s">
        <v>60</v>
      </c>
      <c r="C39" s="58" t="s">
        <v>61</v>
      </c>
      <c r="D39" s="132" t="s">
        <v>37</v>
      </c>
      <c r="E39" s="135">
        <v>100</v>
      </c>
      <c r="F39" s="136">
        <f>4.06+2.5+2.5</f>
        <v>9.0599999999999987</v>
      </c>
      <c r="G39" s="156">
        <f t="shared" si="0"/>
        <v>905.99999999999989</v>
      </c>
      <c r="H39" s="88">
        <v>300</v>
      </c>
      <c r="I39" s="36">
        <v>3</v>
      </c>
      <c r="J39" s="154">
        <f>H39*I39</f>
        <v>900</v>
      </c>
      <c r="K39" s="142">
        <f t="shared" si="2"/>
        <v>5.9999999999998863</v>
      </c>
      <c r="L39" s="179" t="s">
        <v>63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64.5" thickBot="1" x14ac:dyDescent="0.3">
      <c r="A40" s="37" t="s">
        <v>23</v>
      </c>
      <c r="B40" s="120">
        <v>7</v>
      </c>
      <c r="C40" s="86" t="s">
        <v>36</v>
      </c>
      <c r="D40" s="132" t="s">
        <v>37</v>
      </c>
      <c r="E40" s="135">
        <v>1</v>
      </c>
      <c r="F40" s="136">
        <v>1000</v>
      </c>
      <c r="G40" s="156">
        <f t="shared" si="0"/>
        <v>1000</v>
      </c>
      <c r="H40" s="88">
        <v>0</v>
      </c>
      <c r="I40" s="36">
        <v>0</v>
      </c>
      <c r="J40" s="154">
        <f t="shared" ref="J40" si="3">H40*I40</f>
        <v>0</v>
      </c>
      <c r="K40" s="142">
        <f t="shared" ref="K40" si="4">G40-J40</f>
        <v>1000</v>
      </c>
      <c r="L40" s="178" t="s">
        <v>69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6.5" thickBot="1" x14ac:dyDescent="0.3">
      <c r="A41" s="38" t="s">
        <v>38</v>
      </c>
      <c r="B41" s="121"/>
      <c r="C41" s="39"/>
      <c r="D41" s="157"/>
      <c r="E41" s="158"/>
      <c r="F41" s="159"/>
      <c r="G41" s="160">
        <f>SUM(G27:G40)</f>
        <v>40306</v>
      </c>
      <c r="H41" s="161"/>
      <c r="I41" s="159"/>
      <c r="J41" s="162">
        <f>SUM(J27:J40)</f>
        <v>27634</v>
      </c>
      <c r="K41" s="163">
        <f>SUM(K27:K40)</f>
        <v>12672</v>
      </c>
      <c r="L41" s="105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thickBot="1" x14ac:dyDescent="0.3">
      <c r="A42" s="41"/>
      <c r="B42" s="122"/>
      <c r="C42" s="59"/>
      <c r="D42" s="164"/>
      <c r="E42" s="165"/>
      <c r="F42" s="166"/>
      <c r="G42" s="167"/>
      <c r="H42" s="166"/>
      <c r="I42" s="168"/>
      <c r="J42" s="166"/>
      <c r="K42" s="169"/>
      <c r="L42" s="7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thickBot="1" x14ac:dyDescent="0.3">
      <c r="A43" s="189" t="s">
        <v>39</v>
      </c>
      <c r="B43" s="190"/>
      <c r="C43" s="190"/>
      <c r="D43" s="170"/>
      <c r="E43" s="171"/>
      <c r="F43" s="172"/>
      <c r="G43" s="173">
        <f>G23-G41</f>
        <v>0</v>
      </c>
      <c r="H43" s="174"/>
      <c r="I43" s="175"/>
      <c r="J43" s="176">
        <f>J23-J41</f>
        <v>0</v>
      </c>
      <c r="K43" s="177"/>
      <c r="L43" s="7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42"/>
      <c r="B44" s="122"/>
      <c r="C44" s="42"/>
      <c r="D44" s="42"/>
      <c r="E44" s="42"/>
      <c r="F44" s="42"/>
      <c r="G44" s="42"/>
      <c r="H44" s="42"/>
      <c r="I44" s="42"/>
      <c r="J44" s="42"/>
      <c r="K44" s="43"/>
      <c r="L44" s="4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/>
      <c r="B45" s="123"/>
      <c r="C45" s="44"/>
      <c r="D45" s="45"/>
      <c r="E45" s="45"/>
      <c r="F45" s="46"/>
      <c r="G45" s="45"/>
      <c r="H45" s="45"/>
      <c r="I45" s="46"/>
      <c r="J45" s="45"/>
      <c r="K45" s="15"/>
      <c r="L45" s="4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8.75" x14ac:dyDescent="0.35">
      <c r="A46" s="11"/>
      <c r="B46" s="123"/>
      <c r="C46" s="46"/>
      <c r="D46" s="191" t="s">
        <v>40</v>
      </c>
      <c r="E46" s="192"/>
      <c r="F46" s="47"/>
      <c r="G46" s="191" t="s">
        <v>41</v>
      </c>
      <c r="H46" s="192"/>
      <c r="I46" s="192"/>
      <c r="J46" s="192"/>
      <c r="K46" s="15"/>
      <c r="L46" s="4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42"/>
      <c r="B47" s="122"/>
      <c r="C47" s="42"/>
      <c r="D47" s="42"/>
      <c r="E47" s="42"/>
      <c r="F47" s="42"/>
      <c r="G47" s="42"/>
      <c r="H47" s="42"/>
      <c r="I47" s="42"/>
      <c r="J47" s="42"/>
      <c r="K47" s="15"/>
      <c r="L47" s="42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42"/>
      <c r="B48" s="122"/>
      <c r="C48" s="42"/>
      <c r="D48" s="42"/>
      <c r="E48" s="42"/>
      <c r="F48" s="42"/>
      <c r="G48" s="42"/>
      <c r="H48" s="42"/>
      <c r="I48" s="42"/>
      <c r="J48" s="42"/>
      <c r="K48" s="15"/>
      <c r="L48" s="4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8.75" x14ac:dyDescent="0.3">
      <c r="A49" s="42"/>
      <c r="B49" s="122"/>
      <c r="C49" s="48" t="s">
        <v>42</v>
      </c>
      <c r="G49" s="49" t="s">
        <v>43</v>
      </c>
      <c r="J49" s="48"/>
      <c r="K49" s="15"/>
      <c r="L49" s="4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42"/>
      <c r="B50" s="122"/>
      <c r="C50" s="50"/>
      <c r="G50" s="54"/>
      <c r="H50" s="54"/>
      <c r="I50" s="54"/>
      <c r="J50" s="54"/>
      <c r="K50" s="55"/>
      <c r="L50" s="4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8" customHeight="1" x14ac:dyDescent="0.25">
      <c r="A51" s="42"/>
      <c r="B51" s="122"/>
      <c r="C51" s="185"/>
      <c r="D51" s="185"/>
      <c r="E51" s="185"/>
      <c r="G51" s="186"/>
      <c r="H51" s="186"/>
      <c r="I51" s="186"/>
      <c r="J51" s="186"/>
      <c r="K51" s="54"/>
      <c r="L51" s="4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2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11"/>
      <c r="B53" s="12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11"/>
      <c r="B54" s="12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11"/>
      <c r="B55" s="12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5">
      <c r="A56" s="11"/>
      <c r="B56" s="12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11"/>
      <c r="B57" s="12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11"/>
      <c r="B58" s="12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1"/>
      <c r="B59" s="12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1"/>
      <c r="B60" s="12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1"/>
      <c r="B61" s="1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11"/>
      <c r="B62" s="12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1"/>
      <c r="B63" s="12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11"/>
      <c r="B64" s="12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11"/>
      <c r="B65" s="12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11"/>
      <c r="B66" s="12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11"/>
      <c r="B67" s="12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11"/>
      <c r="B68" s="12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1"/>
      <c r="B69" s="1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11"/>
      <c r="B70" s="12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11"/>
      <c r="B71" s="12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11"/>
      <c r="B72" s="12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11"/>
      <c r="B73" s="12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11"/>
      <c r="B74" s="12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11"/>
      <c r="B75" s="12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11"/>
      <c r="B76" s="12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11"/>
      <c r="B77" s="12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11"/>
      <c r="B78" s="12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11"/>
      <c r="B79" s="12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11"/>
      <c r="B80" s="12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11"/>
      <c r="B81" s="12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11"/>
      <c r="B82" s="12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1"/>
      <c r="B83" s="12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11"/>
      <c r="B84" s="12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11"/>
      <c r="B85" s="12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11"/>
      <c r="B86" s="12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1"/>
      <c r="B87" s="12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11"/>
      <c r="B88" s="12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11"/>
      <c r="B89" s="12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11"/>
      <c r="B90" s="12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11"/>
      <c r="B91" s="12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1"/>
      <c r="B92" s="12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11"/>
      <c r="B93" s="12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11"/>
      <c r="B94" s="12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11"/>
      <c r="B95" s="12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11"/>
      <c r="B96" s="12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11"/>
      <c r="B97" s="12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11"/>
      <c r="B98" s="12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1"/>
      <c r="B99" s="12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11"/>
      <c r="B100" s="12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11"/>
      <c r="B101" s="12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11"/>
      <c r="B102" s="12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11"/>
      <c r="B103" s="12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2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2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2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2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2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2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2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2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2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2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2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2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2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2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2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2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2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2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2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2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2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2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2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2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2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2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2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2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2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2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2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2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2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2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2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2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2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2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2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2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2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2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2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2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2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2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2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2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2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2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2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2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2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2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2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2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2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2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2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2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2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2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24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24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2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24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2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2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2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2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2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2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2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2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2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2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2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2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24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2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24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2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24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2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2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2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2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2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2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2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24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2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24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24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2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24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24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2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24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24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24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24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24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2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24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24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24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2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24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24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24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2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2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2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24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2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2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2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24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24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24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24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2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24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24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2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2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2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2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2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2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24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24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24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24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24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24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11"/>
      <c r="B247" s="124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11"/>
      <c r="B248" s="124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11"/>
      <c r="B249" s="124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21">
    <mergeCell ref="C51:E51"/>
    <mergeCell ref="G51:J51"/>
    <mergeCell ref="D16:K16"/>
    <mergeCell ref="K19:K20"/>
    <mergeCell ref="L19:L20"/>
    <mergeCell ref="A43:C43"/>
    <mergeCell ref="D46:E46"/>
    <mergeCell ref="G46:J46"/>
    <mergeCell ref="A16:C16"/>
    <mergeCell ref="A19:A20"/>
    <mergeCell ref="B19:B20"/>
    <mergeCell ref="C19:C20"/>
    <mergeCell ref="D19:D20"/>
    <mergeCell ref="E19:G19"/>
    <mergeCell ref="H19:J19"/>
    <mergeCell ref="A10:L10"/>
    <mergeCell ref="A11:L11"/>
    <mergeCell ref="A12:L12"/>
    <mergeCell ref="D14:J14"/>
    <mergeCell ref="A15:C15"/>
    <mergeCell ref="D15:J15"/>
  </mergeCells>
  <printOptions horizontalCentered="1" verticalCentered="1"/>
  <pageMargins left="0.19685039370078741" right="0.19685039370078741" top="0.39370078740157483" bottom="0.39370078740157483" header="0" footer="0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user1</cp:lastModifiedBy>
  <cp:lastPrinted>2023-10-29T19:18:10Z</cp:lastPrinted>
  <dcterms:created xsi:type="dcterms:W3CDTF">2022-07-20T06:55:05Z</dcterms:created>
  <dcterms:modified xsi:type="dcterms:W3CDTF">2023-11-21T08:03:22Z</dcterms:modified>
</cp:coreProperties>
</file>