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13_ncr:1_{805E3F05-D9C4-47B2-833F-B6CC1D58CD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віт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1" i="1" l="1"/>
  <c r="G121" i="1"/>
  <c r="K121" i="1" s="1"/>
  <c r="J120" i="1"/>
  <c r="G120" i="1"/>
  <c r="K120" i="1" s="1"/>
  <c r="J119" i="1"/>
  <c r="G119" i="1"/>
  <c r="K119" i="1" s="1"/>
  <c r="J118" i="1"/>
  <c r="K118" i="1" s="1"/>
  <c r="G118" i="1"/>
  <c r="J117" i="1"/>
  <c r="G117" i="1"/>
  <c r="K117" i="1" s="1"/>
  <c r="J116" i="1"/>
  <c r="G116" i="1"/>
  <c r="J115" i="1"/>
  <c r="G115" i="1"/>
  <c r="K115" i="1" s="1"/>
  <c r="J114" i="1"/>
  <c r="G114" i="1"/>
  <c r="J113" i="1"/>
  <c r="G113" i="1"/>
  <c r="K113" i="1" s="1"/>
  <c r="J112" i="1"/>
  <c r="G112" i="1"/>
  <c r="K112" i="1" s="1"/>
  <c r="J111" i="1"/>
  <c r="K111" i="1" s="1"/>
  <c r="G111" i="1"/>
  <c r="J110" i="1"/>
  <c r="G110" i="1"/>
  <c r="K110" i="1" s="1"/>
  <c r="J109" i="1"/>
  <c r="G109" i="1"/>
  <c r="J108" i="1"/>
  <c r="G108" i="1"/>
  <c r="K108" i="1" s="1"/>
  <c r="K107" i="1"/>
  <c r="J107" i="1"/>
  <c r="G107" i="1"/>
  <c r="J106" i="1"/>
  <c r="G106" i="1"/>
  <c r="K106" i="1" s="1"/>
  <c r="J105" i="1"/>
  <c r="G105" i="1"/>
  <c r="K105" i="1" s="1"/>
  <c r="J104" i="1"/>
  <c r="G104" i="1"/>
  <c r="K104" i="1" s="1"/>
  <c r="J103" i="1"/>
  <c r="G103" i="1"/>
  <c r="K103" i="1" s="1"/>
  <c r="J102" i="1"/>
  <c r="G102" i="1"/>
  <c r="J101" i="1"/>
  <c r="G101" i="1"/>
  <c r="K101" i="1" s="1"/>
  <c r="J100" i="1"/>
  <c r="G100" i="1"/>
  <c r="J99" i="1"/>
  <c r="G99" i="1"/>
  <c r="K99" i="1" s="1"/>
  <c r="J98" i="1"/>
  <c r="G98" i="1"/>
  <c r="K98" i="1" s="1"/>
  <c r="J97" i="1"/>
  <c r="G97" i="1"/>
  <c r="K97" i="1" s="1"/>
  <c r="J96" i="1"/>
  <c r="G96" i="1"/>
  <c r="K96" i="1" s="1"/>
  <c r="G95" i="1"/>
  <c r="K95" i="1" s="1"/>
  <c r="J94" i="1"/>
  <c r="G94" i="1"/>
  <c r="K94" i="1" s="1"/>
  <c r="J93" i="1"/>
  <c r="G93" i="1"/>
  <c r="K93" i="1" s="1"/>
  <c r="J92" i="1"/>
  <c r="G92" i="1"/>
  <c r="K92" i="1" s="1"/>
  <c r="J91" i="1"/>
  <c r="G91" i="1"/>
  <c r="J90" i="1"/>
  <c r="G90" i="1"/>
  <c r="K90" i="1" s="1"/>
  <c r="J89" i="1"/>
  <c r="G89" i="1"/>
  <c r="J88" i="1"/>
  <c r="G88" i="1"/>
  <c r="K88" i="1" s="1"/>
  <c r="J87" i="1"/>
  <c r="G87" i="1"/>
  <c r="K87" i="1" s="1"/>
  <c r="J86" i="1"/>
  <c r="G86" i="1"/>
  <c r="K86" i="1" s="1"/>
  <c r="J85" i="1"/>
  <c r="G85" i="1"/>
  <c r="K85" i="1" s="1"/>
  <c r="J84" i="1"/>
  <c r="K84" i="1" s="1"/>
  <c r="G84" i="1"/>
  <c r="J83" i="1"/>
  <c r="G83" i="1"/>
  <c r="K83" i="1" s="1"/>
  <c r="J82" i="1"/>
  <c r="G82" i="1"/>
  <c r="J81" i="1"/>
  <c r="G81" i="1"/>
  <c r="K81" i="1" s="1"/>
  <c r="K80" i="1"/>
  <c r="J80" i="1"/>
  <c r="G80" i="1"/>
  <c r="J79" i="1"/>
  <c r="G79" i="1"/>
  <c r="K79" i="1" s="1"/>
  <c r="J78" i="1"/>
  <c r="G78" i="1"/>
  <c r="K78" i="1" s="1"/>
  <c r="J77" i="1"/>
  <c r="G77" i="1"/>
  <c r="K77" i="1" s="1"/>
  <c r="J76" i="1"/>
  <c r="G76" i="1"/>
  <c r="K76" i="1" s="1"/>
  <c r="J75" i="1"/>
  <c r="G75" i="1"/>
  <c r="J74" i="1"/>
  <c r="G74" i="1"/>
  <c r="K74" i="1" s="1"/>
  <c r="J73" i="1"/>
  <c r="K73" i="1" s="1"/>
  <c r="G73" i="1"/>
  <c r="J72" i="1"/>
  <c r="G72" i="1"/>
  <c r="K72" i="1" s="1"/>
  <c r="J71" i="1"/>
  <c r="G71" i="1"/>
  <c r="K71" i="1" s="1"/>
  <c r="J70" i="1"/>
  <c r="G70" i="1"/>
  <c r="K70" i="1" s="1"/>
  <c r="J69" i="1"/>
  <c r="G69" i="1"/>
  <c r="K69" i="1" s="1"/>
  <c r="J68" i="1"/>
  <c r="K68" i="1" s="1"/>
  <c r="G68" i="1"/>
  <c r="J67" i="1"/>
  <c r="G67" i="1"/>
  <c r="K67" i="1" s="1"/>
  <c r="J66" i="1"/>
  <c r="G66" i="1"/>
  <c r="J65" i="1"/>
  <c r="G65" i="1"/>
  <c r="K65" i="1" s="1"/>
  <c r="K64" i="1"/>
  <c r="J64" i="1"/>
  <c r="G64" i="1"/>
  <c r="J63" i="1"/>
  <c r="G63" i="1"/>
  <c r="K63" i="1" s="1"/>
  <c r="J62" i="1"/>
  <c r="G62" i="1"/>
  <c r="K62" i="1" s="1"/>
  <c r="J61" i="1"/>
  <c r="G61" i="1"/>
  <c r="K61" i="1" s="1"/>
  <c r="J60" i="1"/>
  <c r="G60" i="1"/>
  <c r="K60" i="1" s="1"/>
  <c r="J59" i="1"/>
  <c r="G59" i="1"/>
  <c r="J58" i="1"/>
  <c r="G58" i="1"/>
  <c r="K58" i="1" s="1"/>
  <c r="J57" i="1"/>
  <c r="G57" i="1"/>
  <c r="J56" i="1"/>
  <c r="G56" i="1"/>
  <c r="J55" i="1"/>
  <c r="G55" i="1"/>
  <c r="J54" i="1"/>
  <c r="G54" i="1"/>
  <c r="K54" i="1" s="1"/>
  <c r="J53" i="1"/>
  <c r="G53" i="1"/>
  <c r="K53" i="1" s="1"/>
  <c r="J52" i="1"/>
  <c r="K52" i="1" s="1"/>
  <c r="G52" i="1"/>
  <c r="J51" i="1"/>
  <c r="G51" i="1"/>
  <c r="K51" i="1" s="1"/>
  <c r="J50" i="1"/>
  <c r="G50" i="1"/>
  <c r="J49" i="1"/>
  <c r="G49" i="1"/>
  <c r="K49" i="1" s="1"/>
  <c r="K48" i="1"/>
  <c r="J48" i="1"/>
  <c r="G48" i="1"/>
  <c r="J47" i="1"/>
  <c r="G47" i="1"/>
  <c r="K47" i="1" s="1"/>
  <c r="J46" i="1"/>
  <c r="G46" i="1"/>
  <c r="K46" i="1" s="1"/>
  <c r="J45" i="1"/>
  <c r="G45" i="1"/>
  <c r="K45" i="1" s="1"/>
  <c r="J44" i="1"/>
  <c r="G44" i="1"/>
  <c r="K44" i="1" s="1"/>
  <c r="J43" i="1"/>
  <c r="G43" i="1"/>
  <c r="J42" i="1"/>
  <c r="G42" i="1"/>
  <c r="K42" i="1" s="1"/>
  <c r="J41" i="1"/>
  <c r="G41" i="1"/>
  <c r="J40" i="1"/>
  <c r="G40" i="1"/>
  <c r="K40" i="1" s="1"/>
  <c r="J39" i="1"/>
  <c r="G39" i="1"/>
  <c r="K39" i="1" s="1"/>
  <c r="J38" i="1"/>
  <c r="G38" i="1"/>
  <c r="K38" i="1" s="1"/>
  <c r="J37" i="1"/>
  <c r="G37" i="1"/>
  <c r="K37" i="1" s="1"/>
  <c r="J36" i="1"/>
  <c r="K36" i="1" s="1"/>
  <c r="G36" i="1"/>
  <c r="J35" i="1"/>
  <c r="G35" i="1"/>
  <c r="K35" i="1" s="1"/>
  <c r="J34" i="1"/>
  <c r="G34" i="1"/>
  <c r="J33" i="1"/>
  <c r="G33" i="1"/>
  <c r="K33" i="1" s="1"/>
  <c r="K32" i="1"/>
  <c r="J32" i="1"/>
  <c r="G32" i="1"/>
  <c r="J31" i="1"/>
  <c r="G31" i="1"/>
  <c r="K31" i="1" s="1"/>
  <c r="J30" i="1"/>
  <c r="G30" i="1"/>
  <c r="K30" i="1" s="1"/>
  <c r="J29" i="1"/>
  <c r="G29" i="1"/>
  <c r="K29" i="1" s="1"/>
  <c r="J28" i="1"/>
  <c r="G28" i="1"/>
  <c r="K28" i="1" s="1"/>
  <c r="J27" i="1"/>
  <c r="G27" i="1"/>
  <c r="J122" i="1" l="1"/>
  <c r="J23" i="1" s="1"/>
  <c r="J124" i="1" s="1"/>
  <c r="K56" i="1"/>
  <c r="G122" i="1"/>
  <c r="G23" i="1" s="1"/>
  <c r="K34" i="1"/>
  <c r="K41" i="1"/>
  <c r="K43" i="1"/>
  <c r="K50" i="1"/>
  <c r="K55" i="1"/>
  <c r="K57" i="1"/>
  <c r="K59" i="1"/>
  <c r="K66" i="1"/>
  <c r="K75" i="1"/>
  <c r="K82" i="1"/>
  <c r="K89" i="1"/>
  <c r="K91" i="1"/>
  <c r="K100" i="1"/>
  <c r="K102" i="1"/>
  <c r="K109" i="1"/>
  <c r="K114" i="1"/>
  <c r="K116" i="1"/>
  <c r="G124" i="1"/>
  <c r="K27" i="1"/>
  <c r="K23" i="1" l="1"/>
  <c r="K122" i="1"/>
</calcChain>
</file>

<file path=xl/sharedStrings.xml><?xml version="1.0" encoding="utf-8"?>
<sst xmlns="http://schemas.openxmlformats.org/spreadsheetml/2006/main" count="366" uniqueCount="170">
  <si>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</si>
  <si>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</si>
  <si>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</si>
  <si>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</si>
  <si>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Розділ:
Стаття:</t>
  </si>
  <si>
    <t>№</t>
  </si>
  <si>
    <t>Найменування витрат</t>
  </si>
  <si>
    <t>Одиниця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</si>
  <si>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</si>
  <si>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</si>
  <si>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
бюджету, грн
(=ст.6-ст.9)</t>
  </si>
  <si>
    <t>ПРИМІТКИ</t>
  </si>
  <si>
    <t>Кількість/
Період</t>
  </si>
  <si>
    <t>Вартість за
одиницю,
грн</t>
  </si>
  <si>
    <t>Загальна сума,
грн (=ст.4*ст.5)</t>
  </si>
  <si>
    <t>Загальна сума,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</si>
  <si>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</si>
  <si>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</si>
  <si>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</si>
  <si>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</si>
  <si>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</si>
  <si>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</si>
  <si>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</si>
  <si>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</si>
  <si>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</si>
  <si>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</si>
  <si>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</si>
  <si>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
(вказати маршрут)</t>
  </si>
  <si>
    <t>шт</t>
  </si>
  <si>
    <t>Поїздка за матеріалами яких не було в наявності при першому замовленні</t>
  </si>
  <si>
    <t>Вартість проживання
(вказати місце проживання)</t>
  </si>
  <si>
    <t>доба</t>
  </si>
  <si>
    <t>Вартість витратних матеріалів
(вказати найменування) дошка зі шпугами розміром 40х40 см</t>
  </si>
  <si>
    <t>Грунт Левкас для дерева і картону, ТАІР 500мл</t>
  </si>
  <si>
    <t>при покупці виявила акрилове звязуюче і замінила на матеріали для левкасу (клей і крейда)</t>
  </si>
  <si>
    <t>Пензель Колонок круглий 311, № 0, к.р., ROSA START</t>
  </si>
  <si>
    <t>Пензель Колонок круглий 311, № 00, к.р., ROSA START</t>
  </si>
  <si>
    <t>заміна Пензель Колонок круглий 1110, №00, к.р., ROSA / Roubloff</t>
  </si>
  <si>
    <t>Пензель Колонок круглий 311, № 1, к.р., ROSA START</t>
  </si>
  <si>
    <t>в наявності було лише два пензлі</t>
  </si>
  <si>
    <t>Пензель Колонок круглий 311, № 2, к.р., ROSA START</t>
  </si>
  <si>
    <t>Пензель Колонок круглий 311, № 3, к.р., ROSA START</t>
  </si>
  <si>
    <t>в наявності було лтше чотири пензлі даного розміру</t>
  </si>
  <si>
    <t>Пензель Колонок круглий 1110, №00, к.р., ROSA / Roubloff</t>
  </si>
  <si>
    <t>не було в наявності, замінила на Пензель Колонок круглий 311, № 00, к.р., ROSA START</t>
  </si>
  <si>
    <t>Пензель Колонок круглий, Classic 3007R, №4, к.р., KOLOS</t>
  </si>
  <si>
    <t>Пензель Колонок круглий, Classic 3007R, №5, к.р., KOLOS</t>
  </si>
  <si>
    <t>в наявності було лише три пензлі такого розміру</t>
  </si>
  <si>
    <t>Пензель Колонок круглий, Classic 3007R, №6, к.р., KOLOS</t>
  </si>
  <si>
    <t>Пензель Колонок круглий, Classic 3007R, №7, к.р., KOLOS</t>
  </si>
  <si>
    <t>Пензель Колонок круглий, Classic 3007R, №8, к.р., KOLOS</t>
  </si>
  <si>
    <t>Пензель Синтетика плоска Stream 134, №3, к.р, Rosa</t>
  </si>
  <si>
    <t>Пензель Синтетика плоска Stream 134, №5, к.р, Rosa</t>
  </si>
  <si>
    <t>Пензель Синтетика плоска Stream 134, №7, к.р, Rosa</t>
  </si>
  <si>
    <t>Флейц Синтетика плоска "Живопис" 6101, №1, білий ворс</t>
  </si>
  <si>
    <t>не було в наявності, використала синтетичні пензлі</t>
  </si>
  <si>
    <t>Флейц Синтетика плоска "Живопис" 6101, №3, білий ворс</t>
  </si>
  <si>
    <t>Крейда з Шампані Kremer 58000, 1 кг</t>
  </si>
  <si>
    <t>для приготування грунту левкасу</t>
  </si>
  <si>
    <t>Блок паперу для міксованих технік Graduate Mix Media Natural, А4, 220 г/м2, 30 л., Canson</t>
  </si>
  <si>
    <t>Калька T2000 Print, 70х100 см, 90 г/м2, Німеччина</t>
  </si>
  <si>
    <t>Олівець графітний Cleos, 2B, Cretacolor</t>
  </si>
  <si>
    <t>Гумка 124, овальна , 49x23x9 мм, Milan</t>
  </si>
  <si>
    <t>Пігмент сухий натуральний, Кадмій жовтий світлий, 50 г, Renesans</t>
  </si>
  <si>
    <t>Пігмент сухий натуральний, Кадмій жовтий темний, 50 г, Renesans</t>
  </si>
  <si>
    <t>Пігмент сухий натуральний, Кадмій червоний світлий, 50 г, Renesans</t>
  </si>
  <si>
    <t>не було в наявності</t>
  </si>
  <si>
    <t>Пігмент сухий натуральний, Кадмій червоний темний, 50 г, Renesans</t>
  </si>
  <si>
    <t>Пігмент сухий натуральний, Кадмій оранжевий натуральний, 50 г, Renesans</t>
  </si>
  <si>
    <t>23610 Алізарин - краплак червоний темний, Kremer</t>
  </si>
  <si>
    <t>Пігмент сухий натуральний, Кадмій жовтий лимонний, 50 г, Renesans</t>
  </si>
  <si>
    <t>Пігмент сухий натуральний, Кобальт синій натуральний, 50 г, Renesans</t>
  </si>
  <si>
    <t>Пігмент сухий натуральний, Кобальт бірюзовий натуральний, 50 г, Renesans</t>
  </si>
  <si>
    <t>Пігмент сухий натуральний, Кобальт фіолетовий, 50 г, Renesans</t>
  </si>
  <si>
    <t>Пігмент сухий натуральний, Кобальт зелений, 50 г, Renesans</t>
  </si>
  <si>
    <t>Пігмент сухий натуральний, Кобальт зелений темний, 50 г, Renesans</t>
  </si>
  <si>
    <t>Пігмент сухий натуральний, Кобальт блакитний темний, 50 г, Renesans</t>
  </si>
  <si>
    <t>Пігмент сухий натуральний, Кадмій бордовий, 50 г, Renesans</t>
  </si>
  <si>
    <t>Пігмент Флорентійський зелений, 60 - 120 µ, 25 г, Kremer</t>
  </si>
  <si>
    <t>Пігмент Азурит натуральний, стандартного помелу, 0 - 120 µ, 10 г, Kremer</t>
  </si>
  <si>
    <t>Пігмент Малахіт натуральний, дуже дрібний, 0 - 80 µ, 10 г, Kremer</t>
  </si>
  <si>
    <t>Пігмент Ярозит (Кіпр), справжня бліда охра, 25 г, Kremer</t>
  </si>
  <si>
    <t>Пігмент Кіновар дуже дрібна, Chien t`ou, дрібніший ніж 20 µ, 10 г, Kremer</t>
  </si>
  <si>
    <t>Пігмент Охра французька HAVANE, оранжева, 50 г, Kremer</t>
  </si>
  <si>
    <t>Пігмент Баварський глауконіт, 0 - 120 µ, 25 г, Kremer</t>
  </si>
  <si>
    <t>Пігмент Ярозит, історичний жовтий пігмент, дрібніший ніж 100 µ, 25 г, Kremer</t>
  </si>
  <si>
    <t>Пігмент Охра жовта (Бургундія), дрібна, 0 - 80 µ, 25 г, Kremer</t>
  </si>
  <si>
    <t>Пігмент Індіго, справжній індійський, 25 г, Kremer</t>
  </si>
  <si>
    <t>Пігмент Умбра натуральна (Кіпр), 50 г, Kremer</t>
  </si>
  <si>
    <t>Пігмент Кобальт темно-зелений, містить кобальт, 25 г, Kremer</t>
  </si>
  <si>
    <t>Пігмент Вірідіоновий зелений, яскравий, 25 г, Kremer</t>
  </si>
  <si>
    <t>Пігмент Білило цинкове, без свинцю, 50 г, Kremer</t>
  </si>
  <si>
    <t>Пігмент Кістка палена чорна, 50 г, Kremer</t>
  </si>
  <si>
    <t>Тканина бязь 1,5мх1м</t>
  </si>
  <si>
    <t>Міздровий клей кубиками, з антисептиком, 1 кг, Kremer</t>
  </si>
  <si>
    <t>Кролячий клей кубиками,1 кг, Kremer</t>
  </si>
  <si>
    <t>Клей для позолоти на олійній основi Charbonnel Mixtion Gold size 3 год., 250 мл, Lefranc</t>
  </si>
  <si>
    <t>Шелак рідкий, безвосковий, 250 мл, Renesans</t>
  </si>
  <si>
    <t>Лак покривний для позолоти La Doratura Mecca Varnish Colourless, прозорий, Ferrario</t>
  </si>
  <si>
    <t>не було в наявності, замінила на аерозольний дамарний лак</t>
  </si>
  <si>
    <t>Золото сусальне, трансферне, 23,75 карати, 80х80 мм, 25 л., NORIS</t>
  </si>
  <si>
    <t>Золото сусальне, трансферне, 23,5 карати, 80х80 мм, 25 л., NORIS</t>
  </si>
  <si>
    <t>Лак-аерозоль дамарний, фінішний глянцевий, 400 мл, Renesans</t>
  </si>
  <si>
    <t>для покриття позолоти</t>
  </si>
  <si>
    <t>Лак-аерозоль дамарний, фінішний сатиновий, 400 мл, Renesans</t>
  </si>
  <si>
    <t>для фінішного покриття робіт</t>
  </si>
  <si>
    <t>для фінішного покриття робіт придбаний в день екмпозиції для закріплення</t>
  </si>
  <si>
    <t>Серветки для золочення Instacoll, 5 шт, Kölner</t>
  </si>
  <si>
    <t>Фарба акрилова Art Kompozit слонова кістка, 75 мл</t>
  </si>
  <si>
    <t>для корекції на левкасі</t>
  </si>
  <si>
    <t>Фарба акрилова Червона світла, 75 мл, Rosa</t>
  </si>
  <si>
    <t>для фарбування торців робіт</t>
  </si>
  <si>
    <t xml:space="preserve">Клей мордан для золочення в маркері на водній основі Art Deco </t>
  </si>
  <si>
    <t>для позолоти рамок по периметру дошок, наведення золотих декорів на одігах</t>
  </si>
  <si>
    <t>Маркер акварельний двосторонній Sketch</t>
  </si>
  <si>
    <t>для ескізування елементів декору</t>
  </si>
  <si>
    <t>Пензлик флейц, щетина 40</t>
  </si>
  <si>
    <t>для замальовування торців робіт</t>
  </si>
  <si>
    <t>Пензлик флейц, щетина 15</t>
  </si>
  <si>
    <t>Фарба акрилова Роса Студіо</t>
  </si>
  <si>
    <t>для перемальовування торців робіт після пошкодження в день експозиції</t>
  </si>
  <si>
    <t>Вартість обладнання, інструментів, інвентаря, які не є основними засобами
(вказати найменування)</t>
  </si>
  <si>
    <t>Шліфувальні накладки на реноватор, 10 шт</t>
  </si>
  <si>
    <t>Петля для картин, золото, 53х20 мм, Китай</t>
  </si>
  <si>
    <t>не було в наявності, замінила петлями 22х16 мм</t>
  </si>
  <si>
    <t>Петля для картин, золото, 22х16 мм, Китай</t>
  </si>
  <si>
    <t>заміна петель 53х20 мм</t>
  </si>
  <si>
    <t xml:space="preserve">Кріплення для картин </t>
  </si>
  <si>
    <t>заміна пошкодженого в день експозиції</t>
  </si>
  <si>
    <t>Шпагат поліпропіленовий Радосвіт 1,6 мм 200 м білий</t>
  </si>
  <si>
    <t>не підійшов для експозиції</t>
  </si>
  <si>
    <t>Кнопки кольорові 100шт</t>
  </si>
  <si>
    <t>для кріплення хустин до стіни</t>
  </si>
  <si>
    <t>Стрічка клейка поліпроп без лого</t>
  </si>
  <si>
    <t>для кріплення афіші</t>
  </si>
  <si>
    <t>Ножиці канцелярські з прогум. Ручками 4OFFICE 15,5 см</t>
  </si>
  <si>
    <t>щоб різати скоч і мотузку для кріплення робіт</t>
  </si>
  <si>
    <t>Грунт акриловий Роса 1000 мл</t>
  </si>
  <si>
    <t>щоб повернути стіну початковий стан після зняття експозиції і демонтажу кнопок з неї</t>
  </si>
  <si>
    <t>Гофроящик 15х15х72, Україна</t>
  </si>
  <si>
    <t>для пакування паперу</t>
  </si>
  <si>
    <t>Пензлик флейц, щетина 60</t>
  </si>
  <si>
    <t>щоб нанести грунт після демонтажу кнопок з стіни</t>
  </si>
  <si>
    <t>Інші витрати, які здійснюються на підставі чеків, рахунків, квитанцій тощо та не передбачають укладення угод або договорів
(деталізувати, які саме витрати)</t>
  </si>
  <si>
    <t>послуга</t>
  </si>
  <si>
    <t xml:space="preserve">Розробка макету </t>
  </si>
  <si>
    <t>розробка мекету афіші для друку, для соцмереж та запрошень</t>
  </si>
  <si>
    <t>Друк афіші формату А1</t>
  </si>
  <si>
    <t>формат не пасував до місця розміщення</t>
  </si>
  <si>
    <t>Друк афіші формату 1мх1м</t>
  </si>
  <si>
    <t>актуальний формат</t>
  </si>
  <si>
    <t>Єврофлаєр 10х21см 500шт</t>
  </si>
  <si>
    <t>не підійшов тонкий папір для друку</t>
  </si>
  <si>
    <t>Запрошення 10х21см</t>
  </si>
  <si>
    <t>друк на тонкому картонні</t>
  </si>
  <si>
    <t>Друк табличок</t>
  </si>
  <si>
    <t>анотація, біографія і таблички підписів до робіт</t>
  </si>
  <si>
    <t>Доставка крейди шампанської до поштомату</t>
  </si>
  <si>
    <t>крейда замовлялась окремо від інших матеріалів</t>
  </si>
  <si>
    <t>Всього по розділу ІІ "Витрати":</t>
  </si>
  <si>
    <t>РЕЗУЛЬТАТ РЕАЛІЗАЦІЇ ПРОЄКТУ</t>
  </si>
  <si>
    <r>
      <rPr>
        <vertAlign val="subscript"/>
        <sz val="11"/>
        <color rgb="FF000000"/>
        <rFont val="Arial"/>
        <family val="2"/>
        <charset val="204"/>
      </rPr>
      <t>(підпис)</t>
    </r>
  </si>
  <si>
    <r>
      <rPr>
        <vertAlign val="subscript"/>
        <sz val="11"/>
        <color rgb="FF000000"/>
        <rFont val="Arial"/>
        <family val="2"/>
        <charset val="204"/>
      </rPr>
      <t>(Прізвище та ініціали)</t>
    </r>
  </si>
  <si>
    <t>ФОНД:</t>
  </si>
  <si>
    <t>СТИПЕНДІАТ:</t>
  </si>
  <si>
    <t>№ 5RCA21-33882 від 16 травня 2023 року</t>
  </si>
  <si>
    <t>Прізвище, ім'я та по-батькові Стипендіата: Данько Ольга Віталіївна</t>
  </si>
  <si>
    <t>Назва проєкту: "Хустина"</t>
  </si>
  <si>
    <t>Період реалізації проєкту: травень 2023р.- 31 жовтня 2023р.</t>
  </si>
  <si>
    <t>за період  з травня 2023р. по 31 жовтня 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</si>
</sst>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.00&quot;    &quot;;&quot;-&quot;#,##0.00&quot;    &quot;;&quot; &quot;&quot;-&quot;#&quot;    &quot;;&quot; &quot;@"/>
    <numFmt numFmtId="165" formatCode="#,##0.00&quot; &quot;;&quot;-&quot;#,##0.00&quot; &quot;"/>
    <numFmt numFmtId="166" formatCode="&quot;$&quot;#,##0"/>
    <numFmt numFmtId="167" formatCode="&quot; $&quot;#,##0&quot; &quot;;&quot; $&quot;&quot;(&quot;#,##0&quot;)&quot;;&quot; $&quot;&quot;-&quot;#&quot; &quot;;&quot; &quot;@&quot; &quot;"/>
  </numFmts>
  <fonts count="2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CC000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u/>
      <sz val="11"/>
      <color rgb="FF0000EE"/>
      <name val="Calibri"/>
      <family val="2"/>
      <charset val="204"/>
    </font>
    <font>
      <sz val="11"/>
      <color rgb="FF996600"/>
      <name val="Calibri"/>
      <family val="2"/>
      <charset val="204"/>
    </font>
    <font>
      <sz val="11"/>
      <color rgb="FF333333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0000"/>
      <name val="Calibri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vertAlign val="subscript"/>
      <sz val="11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119">
    <xf numFmtId="0" fontId="0" fillId="0" borderId="0" xfId="0"/>
    <xf numFmtId="0" fontId="14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0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wrapText="1"/>
    </xf>
    <xf numFmtId="3" fontId="19" fillId="9" borderId="2" xfId="0" applyNumberFormat="1" applyFont="1" applyFill="1" applyBorder="1" applyAlignment="1" applyProtection="1">
      <alignment horizontal="center" vertical="center" wrapText="1"/>
    </xf>
    <xf numFmtId="0" fontId="19" fillId="10" borderId="4" xfId="0" applyFont="1" applyFill="1" applyBorder="1" applyAlignment="1" applyProtection="1">
      <alignment horizontal="center" vertical="center" wrapText="1"/>
    </xf>
    <xf numFmtId="164" fontId="17" fillId="11" borderId="5" xfId="0" applyNumberFormat="1" applyFont="1" applyFill="1" applyBorder="1" applyAlignment="1" applyProtection="1">
      <alignment vertical="top"/>
    </xf>
    <xf numFmtId="49" fontId="17" fillId="11" borderId="5" xfId="0" applyNumberFormat="1" applyFont="1" applyFill="1" applyBorder="1" applyAlignment="1" applyProtection="1">
      <alignment horizontal="center" vertical="top"/>
    </xf>
    <xf numFmtId="164" fontId="19" fillId="11" borderId="5" xfId="0" applyNumberFormat="1" applyFont="1" applyFill="1" applyBorder="1" applyAlignment="1" applyProtection="1">
      <alignment horizontal="center" vertical="top" wrapText="1"/>
    </xf>
    <xf numFmtId="164" fontId="19" fillId="11" borderId="5" xfId="0" applyNumberFormat="1" applyFont="1" applyFill="1" applyBorder="1" applyAlignment="1" applyProtection="1">
      <alignment horizontal="right" vertical="top" wrapText="1"/>
    </xf>
    <xf numFmtId="164" fontId="22" fillId="11" borderId="5" xfId="0" applyNumberFormat="1" applyFont="1" applyFill="1" applyBorder="1" applyAlignment="1" applyProtection="1">
      <alignment horizontal="right" vertical="top" wrapText="1"/>
    </xf>
    <xf numFmtId="0" fontId="19" fillId="11" borderId="5" xfId="0" applyFont="1" applyFill="1" applyBorder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164" fontId="19" fillId="0" borderId="4" xfId="0" applyNumberFormat="1" applyFont="1" applyBorder="1" applyAlignment="1" applyProtection="1">
      <alignment vertical="center"/>
    </xf>
    <xf numFmtId="49" fontId="19" fillId="0" borderId="4" xfId="0" applyNumberFormat="1" applyFont="1" applyBorder="1" applyAlignment="1" applyProtection="1">
      <alignment horizontal="center" vertical="center"/>
    </xf>
    <xf numFmtId="164" fontId="19" fillId="0" borderId="4" xfId="0" applyNumberFormat="1" applyFont="1" applyBorder="1" applyAlignment="1" applyProtection="1">
      <alignment horizontal="center" vertical="center" wrapText="1"/>
    </xf>
    <xf numFmtId="165" fontId="19" fillId="0" borderId="4" xfId="0" applyNumberFormat="1" applyFont="1" applyBorder="1" applyAlignment="1" applyProtection="1">
      <alignment horizontal="center" vertical="center" wrapText="1"/>
    </xf>
    <xf numFmtId="165" fontId="19" fillId="0" borderId="4" xfId="0" applyNumberFormat="1" applyFont="1" applyBorder="1" applyAlignment="1" applyProtection="1">
      <alignment horizontal="right" vertical="center" wrapText="1"/>
    </xf>
    <xf numFmtId="0" fontId="19" fillId="0" borderId="4" xfId="0" applyFont="1" applyBorder="1" applyAlignment="1" applyProtection="1">
      <alignment vertical="center" wrapText="1"/>
    </xf>
    <xf numFmtId="164" fontId="21" fillId="11" borderId="4" xfId="0" applyNumberFormat="1" applyFont="1" applyFill="1" applyBorder="1" applyAlignment="1" applyProtection="1">
      <alignment vertical="top"/>
    </xf>
    <xf numFmtId="49" fontId="19" fillId="11" borderId="4" xfId="0" applyNumberFormat="1" applyFont="1" applyFill="1" applyBorder="1" applyAlignment="1" applyProtection="1">
      <alignment horizontal="center" vertical="top" wrapText="1"/>
    </xf>
    <xf numFmtId="164" fontId="19" fillId="11" borderId="4" xfId="0" applyNumberFormat="1" applyFont="1" applyFill="1" applyBorder="1" applyAlignment="1" applyProtection="1">
      <alignment vertical="top" wrapText="1"/>
    </xf>
    <xf numFmtId="164" fontId="19" fillId="11" borderId="4" xfId="0" applyNumberFormat="1" applyFont="1" applyFill="1" applyBorder="1" applyAlignment="1" applyProtection="1">
      <alignment horizontal="center" vertical="top" wrapText="1"/>
    </xf>
    <xf numFmtId="164" fontId="19" fillId="11" borderId="4" xfId="0" applyNumberFormat="1" applyFont="1" applyFill="1" applyBorder="1" applyAlignment="1" applyProtection="1">
      <alignment horizontal="right" vertical="top" wrapText="1"/>
    </xf>
    <xf numFmtId="164" fontId="22" fillId="11" borderId="4" xfId="0" applyNumberFormat="1" applyFont="1" applyFill="1" applyBorder="1" applyAlignment="1" applyProtection="1">
      <alignment horizontal="right" vertical="top" wrapText="1"/>
    </xf>
    <xf numFmtId="0" fontId="19" fillId="11" borderId="4" xfId="0" applyFont="1" applyFill="1" applyBorder="1" applyAlignment="1" applyProtection="1">
      <alignment vertical="top" wrapText="1"/>
    </xf>
    <xf numFmtId="164" fontId="19" fillId="12" borderId="6" xfId="0" applyNumberFormat="1" applyFont="1" applyFill="1" applyBorder="1" applyAlignment="1" applyProtection="1">
      <alignment vertical="top"/>
    </xf>
    <xf numFmtId="49" fontId="19" fillId="12" borderId="0" xfId="0" applyNumberFormat="1" applyFont="1" applyFill="1" applyBorder="1" applyAlignment="1" applyProtection="1">
      <alignment horizontal="center" vertical="top"/>
    </xf>
    <xf numFmtId="164" fontId="19" fillId="12" borderId="0" xfId="0" applyNumberFormat="1" applyFont="1" applyFill="1" applyBorder="1" applyAlignment="1" applyProtection="1">
      <alignment vertical="top"/>
    </xf>
    <xf numFmtId="164" fontId="19" fillId="12" borderId="0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Alignment="1" applyProtection="1">
      <alignment horizontal="center" vertical="top" wrapText="1"/>
    </xf>
    <xf numFmtId="164" fontId="19" fillId="0" borderId="0" xfId="0" applyNumberFormat="1" applyFont="1" applyAlignment="1" applyProtection="1">
      <alignment horizontal="right" vertical="top" wrapText="1"/>
    </xf>
    <xf numFmtId="164" fontId="22" fillId="0" borderId="0" xfId="0" applyNumberFormat="1" applyFont="1" applyAlignment="1" applyProtection="1">
      <alignment horizontal="right" vertical="top" wrapText="1"/>
    </xf>
    <xf numFmtId="0" fontId="19" fillId="0" borderId="7" xfId="0" applyFont="1" applyBorder="1" applyAlignment="1" applyProtection="1">
      <alignment vertical="top" wrapText="1"/>
    </xf>
    <xf numFmtId="164" fontId="17" fillId="11" borderId="4" xfId="0" applyNumberFormat="1" applyFont="1" applyFill="1" applyBorder="1" applyAlignment="1" applyProtection="1">
      <alignment vertical="top"/>
    </xf>
    <xf numFmtId="49" fontId="17" fillId="11" borderId="4" xfId="0" applyNumberFormat="1" applyFont="1" applyFill="1" applyBorder="1" applyAlignment="1" applyProtection="1">
      <alignment horizontal="center" vertical="top"/>
    </xf>
    <xf numFmtId="164" fontId="19" fillId="0" borderId="5" xfId="0" applyNumberFormat="1" applyFont="1" applyBorder="1" applyAlignment="1" applyProtection="1">
      <alignment vertical="top" wrapText="1"/>
    </xf>
    <xf numFmtId="0" fontId="19" fillId="0" borderId="5" xfId="0" applyFont="1" applyBorder="1" applyAlignment="1" applyProtection="1">
      <alignment horizontal="center" vertical="top" wrapText="1"/>
    </xf>
    <xf numFmtId="164" fontId="19" fillId="0" borderId="8" xfId="0" applyNumberFormat="1" applyFont="1" applyBorder="1" applyAlignment="1" applyProtection="1">
      <alignment vertical="top" wrapText="1"/>
    </xf>
    <xf numFmtId="0" fontId="19" fillId="0" borderId="5" xfId="0" applyFont="1" applyBorder="1" applyAlignment="1" applyProtection="1">
      <alignment horizontal="center" vertical="center" wrapText="1"/>
    </xf>
    <xf numFmtId="165" fontId="19" fillId="0" borderId="9" xfId="0" applyNumberFormat="1" applyFont="1" applyBorder="1" applyAlignment="1" applyProtection="1">
      <alignment horizontal="center" vertical="top" wrapText="1"/>
    </xf>
    <xf numFmtId="165" fontId="19" fillId="0" borderId="5" xfId="0" applyNumberFormat="1" applyFont="1" applyBorder="1" applyAlignment="1" applyProtection="1">
      <alignment horizontal="center" vertical="top" wrapText="1"/>
    </xf>
    <xf numFmtId="165" fontId="19" fillId="0" borderId="5" xfId="0" applyNumberFormat="1" applyFont="1" applyBorder="1" applyAlignment="1" applyProtection="1">
      <alignment horizontal="right" vertical="top" wrapText="1"/>
    </xf>
    <xf numFmtId="2" fontId="19" fillId="0" borderId="5" xfId="0" applyNumberFormat="1" applyFont="1" applyBorder="1" applyAlignment="1" applyProtection="1">
      <alignment horizontal="center" vertical="top" wrapText="1"/>
    </xf>
    <xf numFmtId="2" fontId="19" fillId="0" borderId="5" xfId="0" applyNumberFormat="1" applyFont="1" applyBorder="1" applyAlignment="1" applyProtection="1">
      <alignment horizontal="right" vertical="top" wrapText="1"/>
    </xf>
    <xf numFmtId="0" fontId="19" fillId="0" borderId="9" xfId="0" applyFont="1" applyBorder="1" applyAlignment="1" applyProtection="1">
      <alignment vertical="top" wrapText="1"/>
    </xf>
    <xf numFmtId="164" fontId="19" fillId="0" borderId="4" xfId="0" applyNumberFormat="1" applyFont="1" applyBorder="1" applyAlignment="1" applyProtection="1">
      <alignment vertical="top" wrapText="1"/>
    </xf>
    <xf numFmtId="0" fontId="19" fillId="0" borderId="4" xfId="0" applyFont="1" applyBorder="1" applyAlignment="1" applyProtection="1">
      <alignment horizontal="center" vertical="top" wrapText="1"/>
    </xf>
    <xf numFmtId="164" fontId="19" fillId="0" borderId="10" xfId="0" applyNumberFormat="1" applyFont="1" applyBorder="1" applyAlignment="1" applyProtection="1">
      <alignment vertical="top" wrapText="1"/>
    </xf>
    <xf numFmtId="0" fontId="19" fillId="0" borderId="4" xfId="0" applyFont="1" applyBorder="1" applyAlignment="1" applyProtection="1">
      <alignment horizontal="center" vertical="center" wrapText="1"/>
    </xf>
    <xf numFmtId="165" fontId="19" fillId="0" borderId="11" xfId="0" applyNumberFormat="1" applyFont="1" applyBorder="1" applyAlignment="1" applyProtection="1">
      <alignment horizontal="center" vertical="top" wrapText="1"/>
    </xf>
    <xf numFmtId="165" fontId="19" fillId="0" borderId="4" xfId="0" applyNumberFormat="1" applyFont="1" applyBorder="1" applyAlignment="1" applyProtection="1">
      <alignment horizontal="center" vertical="top" wrapText="1"/>
    </xf>
    <xf numFmtId="165" fontId="19" fillId="0" borderId="4" xfId="0" applyNumberFormat="1" applyFont="1" applyBorder="1" applyAlignment="1" applyProtection="1">
      <alignment horizontal="right" vertical="top" wrapText="1"/>
    </xf>
    <xf numFmtId="2" fontId="19" fillId="0" borderId="4" xfId="0" applyNumberFormat="1" applyFont="1" applyBorder="1" applyAlignment="1" applyProtection="1">
      <alignment horizontal="center" vertical="top" wrapText="1"/>
    </xf>
    <xf numFmtId="2" fontId="19" fillId="0" borderId="4" xfId="0" applyNumberFormat="1" applyFont="1" applyBorder="1" applyAlignment="1" applyProtection="1">
      <alignment horizontal="right" vertical="top" wrapText="1"/>
    </xf>
    <xf numFmtId="0" fontId="19" fillId="0" borderId="11" xfId="0" applyFont="1" applyBorder="1" applyAlignment="1" applyProtection="1">
      <alignment vertical="top" wrapText="1"/>
    </xf>
    <xf numFmtId="0" fontId="19" fillId="0" borderId="0" xfId="0" applyFont="1"/>
    <xf numFmtId="164" fontId="19" fillId="0" borderId="2" xfId="0" applyNumberFormat="1" applyFont="1" applyBorder="1" applyAlignment="1" applyProtection="1">
      <alignment vertical="top" wrapText="1"/>
    </xf>
    <xf numFmtId="0" fontId="19" fillId="0" borderId="2" xfId="0" applyFont="1" applyBorder="1" applyAlignment="1" applyProtection="1">
      <alignment horizontal="center" vertical="top" wrapText="1"/>
    </xf>
    <xf numFmtId="164" fontId="19" fillId="0" borderId="12" xfId="0" applyNumberFormat="1" applyFont="1" applyBorder="1" applyAlignment="1" applyProtection="1">
      <alignment vertical="top" wrapText="1"/>
    </xf>
    <xf numFmtId="0" fontId="19" fillId="0" borderId="2" xfId="0" applyFont="1" applyBorder="1" applyAlignment="1" applyProtection="1">
      <alignment horizontal="center" vertical="center" wrapText="1"/>
    </xf>
    <xf numFmtId="165" fontId="19" fillId="0" borderId="3" xfId="0" applyNumberFormat="1" applyFont="1" applyBorder="1" applyAlignment="1" applyProtection="1">
      <alignment horizontal="center" vertical="top" wrapText="1"/>
    </xf>
    <xf numFmtId="165" fontId="19" fillId="0" borderId="2" xfId="0" applyNumberFormat="1" applyFont="1" applyBorder="1" applyAlignment="1" applyProtection="1">
      <alignment horizontal="center" vertical="top" wrapText="1"/>
    </xf>
    <xf numFmtId="165" fontId="19" fillId="0" borderId="2" xfId="0" applyNumberFormat="1" applyFont="1" applyBorder="1" applyAlignment="1" applyProtection="1">
      <alignment horizontal="right" vertical="top" wrapText="1"/>
    </xf>
    <xf numFmtId="164" fontId="21" fillId="11" borderId="10" xfId="0" applyNumberFormat="1" applyFont="1" applyFill="1" applyBorder="1" applyAlignment="1" applyProtection="1">
      <alignment vertical="top"/>
    </xf>
    <xf numFmtId="164" fontId="19" fillId="11" borderId="4" xfId="0" applyNumberFormat="1" applyFont="1" applyFill="1" applyBorder="1" applyAlignment="1" applyProtection="1">
      <alignment horizontal="center" vertical="top"/>
    </xf>
    <xf numFmtId="164" fontId="19" fillId="11" borderId="10" xfId="0" applyNumberFormat="1" applyFont="1" applyFill="1" applyBorder="1" applyAlignment="1" applyProtection="1">
      <alignment vertical="top"/>
    </xf>
    <xf numFmtId="164" fontId="19" fillId="11" borderId="4" xfId="0" applyNumberFormat="1" applyFont="1" applyFill="1" applyBorder="1" applyAlignment="1" applyProtection="1">
      <alignment vertical="top"/>
    </xf>
    <xf numFmtId="165" fontId="19" fillId="11" borderId="11" xfId="0" applyNumberFormat="1" applyFont="1" applyFill="1" applyBorder="1" applyAlignment="1" applyProtection="1">
      <alignment vertical="top"/>
    </xf>
    <xf numFmtId="165" fontId="19" fillId="11" borderId="4" xfId="0" applyNumberFormat="1" applyFont="1" applyFill="1" applyBorder="1" applyAlignment="1" applyProtection="1">
      <alignment vertical="top"/>
    </xf>
    <xf numFmtId="165" fontId="19" fillId="11" borderId="4" xfId="0" applyNumberFormat="1" applyFont="1" applyFill="1" applyBorder="1" applyAlignment="1" applyProtection="1">
      <alignment horizontal="right" vertical="top"/>
    </xf>
    <xf numFmtId="0" fontId="19" fillId="11" borderId="11" xfId="0" applyFont="1" applyFill="1" applyBorder="1" applyAlignment="1" applyProtection="1">
      <alignment vertical="top" wrapText="1"/>
    </xf>
    <xf numFmtId="0" fontId="23" fillId="0" borderId="0" xfId="0" applyFont="1" applyAlignment="1" applyProtection="1">
      <alignment vertical="top"/>
    </xf>
    <xf numFmtId="0" fontId="19" fillId="0" borderId="6" xfId="0" applyFont="1" applyBorder="1" applyAlignment="1" applyProtection="1">
      <alignment wrapText="1"/>
    </xf>
    <xf numFmtId="0" fontId="19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wrapText="1"/>
    </xf>
    <xf numFmtId="167" fontId="24" fillId="0" borderId="0" xfId="0" applyNumberFormat="1" applyFont="1" applyAlignment="1" applyProtection="1">
      <alignment wrapText="1"/>
    </xf>
    <xf numFmtId="0" fontId="19" fillId="0" borderId="7" xfId="0" applyFont="1" applyBorder="1" applyAlignment="1" applyProtection="1">
      <alignment wrapText="1"/>
    </xf>
    <xf numFmtId="0" fontId="19" fillId="11" borderId="4" xfId="0" applyFont="1" applyFill="1" applyBorder="1" applyAlignment="1" applyProtection="1">
      <alignment wrapText="1"/>
    </xf>
    <xf numFmtId="165" fontId="19" fillId="11" borderId="4" xfId="0" applyNumberFormat="1" applyFont="1" applyFill="1" applyBorder="1" applyAlignment="1" applyProtection="1">
      <alignment wrapText="1"/>
    </xf>
    <xf numFmtId="167" fontId="24" fillId="11" borderId="4" xfId="0" applyNumberFormat="1" applyFont="1" applyFill="1" applyBorder="1" applyAlignment="1" applyProtection="1">
      <alignment wrapText="1"/>
    </xf>
    <xf numFmtId="0" fontId="17" fillId="0" borderId="0" xfId="0" applyFont="1" applyAlignment="1" applyProtection="1">
      <alignment horizontal="center" wrapText="1"/>
    </xf>
    <xf numFmtId="167" fontId="25" fillId="0" borderId="0" xfId="0" applyNumberFormat="1" applyFont="1" applyAlignment="1" applyProtection="1">
      <alignment wrapText="1"/>
    </xf>
    <xf numFmtId="0" fontId="15" fillId="0" borderId="0" xfId="0" applyFont="1" applyAlignment="1" applyProtection="1">
      <alignment horizontal="left" wrapText="1"/>
    </xf>
    <xf numFmtId="0" fontId="15" fillId="0" borderId="13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/>
    <xf numFmtId="0" fontId="28" fillId="0" borderId="0" xfId="0" applyFont="1" applyAlignment="1" applyProtection="1">
      <alignment horizontal="left" vertical="center"/>
    </xf>
    <xf numFmtId="0" fontId="0" fillId="0" borderId="0" xfId="0" applyFont="1" applyAlignment="1" applyProtection="1"/>
    <xf numFmtId="0" fontId="2" fillId="0" borderId="0" xfId="0" applyFont="1" applyAlignment="1" applyProtection="1">
      <alignment horizontal="center" wrapText="1"/>
    </xf>
    <xf numFmtId="166" fontId="19" fillId="9" borderId="3" xfId="0" applyNumberFormat="1" applyFont="1" applyFill="1" applyBorder="1" applyAlignment="1" applyProtection="1">
      <alignment horizontal="center" vertical="center" wrapText="1"/>
    </xf>
    <xf numFmtId="0" fontId="19" fillId="11" borderId="4" xfId="0" applyFont="1" applyFill="1" applyBorder="1" applyAlignment="1" applyProtection="1">
      <alignment horizontal="left"/>
    </xf>
    <xf numFmtId="0" fontId="15" fillId="0" borderId="14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/>
    </xf>
    <xf numFmtId="0" fontId="0" fillId="0" borderId="0" xfId="0" applyFill="1" applyBorder="1"/>
    <xf numFmtId="0" fontId="19" fillId="9" borderId="2" xfId="0" applyFont="1" applyFill="1" applyBorder="1" applyAlignment="1" applyProtection="1">
      <alignment horizontal="center" vertical="center" wrapText="1"/>
    </xf>
    <xf numFmtId="3" fontId="19" fillId="9" borderId="3" xfId="0" applyNumberFormat="1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center" vertical="center" wrapText="1"/>
    </xf>
    <xf numFmtId="166" fontId="19" fillId="9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Result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Звичайни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76320</xdr:colOff>
      <xdr:row>2</xdr:row>
      <xdr:rowOff>181080</xdr:rowOff>
    </xdr:from>
    <xdr:ext cx="1923839" cy="1495079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6320" y="581130"/>
          <a:ext cx="1923839" cy="149507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48576"/>
  <sheetViews>
    <sheetView tabSelected="1" view="pageLayout" topLeftCell="A118" zoomScaleNormal="75" workbookViewId="0">
      <selection activeCell="G124" sqref="G124"/>
    </sheetView>
  </sheetViews>
  <sheetFormatPr defaultColWidth="15.33203125" defaultRowHeight="15" customHeight="1" x14ac:dyDescent="0.3"/>
  <cols>
    <col min="1" max="1" width="14.33203125" customWidth="1"/>
    <col min="2" max="2" width="6.109375" customWidth="1"/>
    <col min="3" max="3" width="43" customWidth="1"/>
    <col min="4" max="4" width="11.6640625" customWidth="1"/>
    <col min="5" max="5" width="13.6640625" customWidth="1"/>
    <col min="6" max="6" width="11.6640625" customWidth="1"/>
    <col min="7" max="7" width="14.6640625" customWidth="1"/>
    <col min="8" max="8" width="13" customWidth="1"/>
    <col min="9" max="9" width="11.33203125" customWidth="1"/>
    <col min="10" max="10" width="16.88671875" customWidth="1"/>
    <col min="11" max="11" width="13" customWidth="1"/>
    <col min="12" max="12" width="32.109375" customWidth="1"/>
    <col min="13" max="26" width="8" customWidth="1"/>
    <col min="27" max="27" width="15.3320312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6" t="s">
        <v>165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18" t="s">
        <v>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18" t="s">
        <v>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18" t="s">
        <v>169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7" t="s">
        <v>166</v>
      </c>
      <c r="B14" s="8"/>
      <c r="C14" s="8"/>
      <c r="D14" s="113"/>
      <c r="E14" s="113"/>
      <c r="F14" s="113"/>
      <c r="G14" s="113"/>
      <c r="H14" s="113"/>
      <c r="I14" s="113"/>
      <c r="J14" s="113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12" t="s">
        <v>167</v>
      </c>
      <c r="B15" s="112"/>
      <c r="C15" s="112"/>
      <c r="D15" s="113"/>
      <c r="E15" s="113"/>
      <c r="F15" s="113"/>
      <c r="G15" s="113"/>
      <c r="H15" s="113"/>
      <c r="I15" s="113"/>
      <c r="J15" s="113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12" t="s">
        <v>168</v>
      </c>
      <c r="B16" s="112"/>
      <c r="C16" s="112"/>
      <c r="D16" s="113"/>
      <c r="E16" s="113"/>
      <c r="F16" s="113"/>
      <c r="G16" s="113"/>
      <c r="H16" s="113"/>
      <c r="I16" s="113"/>
      <c r="J16" s="113"/>
      <c r="K16" s="113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">
      <c r="A19" s="114" t="s">
        <v>4</v>
      </c>
      <c r="B19" s="114" t="s">
        <v>5</v>
      </c>
      <c r="C19" s="114" t="s">
        <v>6</v>
      </c>
      <c r="D19" s="115" t="s">
        <v>7</v>
      </c>
      <c r="E19" s="116" t="s">
        <v>8</v>
      </c>
      <c r="F19" s="116"/>
      <c r="G19" s="116"/>
      <c r="H19" s="116" t="s">
        <v>9</v>
      </c>
      <c r="I19" s="116"/>
      <c r="J19" s="116"/>
      <c r="K19" s="117" t="s">
        <v>10</v>
      </c>
      <c r="L19" s="109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">
      <c r="A20" s="114"/>
      <c r="B20" s="114"/>
      <c r="C20" s="114"/>
      <c r="D20" s="115"/>
      <c r="E20" s="22" t="s">
        <v>12</v>
      </c>
      <c r="F20" s="22" t="s">
        <v>13</v>
      </c>
      <c r="G20" s="22" t="s">
        <v>14</v>
      </c>
      <c r="H20" s="22" t="s">
        <v>12</v>
      </c>
      <c r="I20" s="22" t="s">
        <v>13</v>
      </c>
      <c r="J20" s="22" t="s">
        <v>15</v>
      </c>
      <c r="K20" s="117"/>
      <c r="L20" s="10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23" t="s">
        <v>16</v>
      </c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23">
        <v>8</v>
      </c>
      <c r="J21" s="23">
        <v>9</v>
      </c>
      <c r="K21" s="23">
        <v>10</v>
      </c>
      <c r="L21" s="23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">
      <c r="A22" s="24" t="s">
        <v>17</v>
      </c>
      <c r="B22" s="25" t="s">
        <v>18</v>
      </c>
      <c r="C22" s="24" t="s">
        <v>19</v>
      </c>
      <c r="D22" s="26"/>
      <c r="E22" s="26"/>
      <c r="F22" s="26"/>
      <c r="G22" s="27"/>
      <c r="H22" s="26"/>
      <c r="I22" s="26"/>
      <c r="J22" s="27"/>
      <c r="K22" s="28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4" customHeight="1" x14ac:dyDescent="0.3">
      <c r="A23" s="31" t="s">
        <v>20</v>
      </c>
      <c r="B23" s="32" t="s">
        <v>21</v>
      </c>
      <c r="C23" s="31" t="s">
        <v>22</v>
      </c>
      <c r="D23" s="33" t="s">
        <v>23</v>
      </c>
      <c r="E23" s="34">
        <v>1</v>
      </c>
      <c r="F23" s="34">
        <v>51161.5</v>
      </c>
      <c r="G23" s="35">
        <f>G122</f>
        <v>51159.5</v>
      </c>
      <c r="H23" s="34"/>
      <c r="I23" s="34"/>
      <c r="J23" s="35">
        <f>J122</f>
        <v>51222.44000000001</v>
      </c>
      <c r="K23" s="35">
        <f>G23-J23</f>
        <v>-62.940000000009604</v>
      </c>
      <c r="L23" s="36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0" customHeight="1" x14ac:dyDescent="0.3">
      <c r="A24" s="37" t="s">
        <v>24</v>
      </c>
      <c r="B24" s="38"/>
      <c r="C24" s="39"/>
      <c r="D24" s="40"/>
      <c r="E24" s="40"/>
      <c r="F24" s="40"/>
      <c r="G24" s="41"/>
      <c r="H24" s="40"/>
      <c r="I24" s="40"/>
      <c r="J24" s="41"/>
      <c r="K24" s="42"/>
      <c r="L24" s="4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8" customHeight="1" x14ac:dyDescent="0.3">
      <c r="A25" s="44"/>
      <c r="B25" s="45"/>
      <c r="C25" s="46"/>
      <c r="D25" s="47"/>
      <c r="E25" s="48"/>
      <c r="F25" s="48"/>
      <c r="G25" s="49"/>
      <c r="H25" s="48"/>
      <c r="I25" s="48"/>
      <c r="J25" s="49"/>
      <c r="K25" s="50"/>
      <c r="L25" s="5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2.5" customHeight="1" x14ac:dyDescent="0.3">
      <c r="A26" s="52" t="s">
        <v>17</v>
      </c>
      <c r="B26" s="53" t="s">
        <v>25</v>
      </c>
      <c r="C26" s="52" t="s">
        <v>26</v>
      </c>
      <c r="D26" s="40"/>
      <c r="E26" s="40"/>
      <c r="F26" s="40"/>
      <c r="G26" s="41"/>
      <c r="H26" s="40"/>
      <c r="I26" s="40"/>
      <c r="J26" s="41"/>
      <c r="K26" s="42"/>
      <c r="L26" s="4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.75" customHeight="1" x14ac:dyDescent="0.3">
      <c r="A27" s="54" t="s">
        <v>20</v>
      </c>
      <c r="B27" s="55">
        <v>1</v>
      </c>
      <c r="C27" s="56" t="s">
        <v>27</v>
      </c>
      <c r="D27" s="57" t="s">
        <v>28</v>
      </c>
      <c r="E27" s="58"/>
      <c r="F27" s="59"/>
      <c r="G27" s="60">
        <f t="shared" ref="G27:G58" si="0">E27*F27</f>
        <v>0</v>
      </c>
      <c r="H27" s="61">
        <v>4</v>
      </c>
      <c r="I27" s="61">
        <v>8.5</v>
      </c>
      <c r="J27" s="62">
        <f t="shared" ref="J27:J58" si="1">H27*I27</f>
        <v>34</v>
      </c>
      <c r="K27" s="60">
        <f t="shared" ref="K27:K58" si="2">G27-J27</f>
        <v>-34</v>
      </c>
      <c r="L27" s="63" t="s">
        <v>29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6.75" customHeight="1" x14ac:dyDescent="0.3">
      <c r="A28" s="64" t="s">
        <v>20</v>
      </c>
      <c r="B28" s="65">
        <v>2</v>
      </c>
      <c r="C28" s="66" t="s">
        <v>30</v>
      </c>
      <c r="D28" s="67" t="s">
        <v>31</v>
      </c>
      <c r="E28" s="68"/>
      <c r="F28" s="69"/>
      <c r="G28" s="70">
        <f t="shared" si="0"/>
        <v>0</v>
      </c>
      <c r="H28" s="71"/>
      <c r="I28" s="71"/>
      <c r="J28" s="72">
        <f t="shared" si="1"/>
        <v>0</v>
      </c>
      <c r="K28" s="70">
        <f t="shared" si="2"/>
        <v>0</v>
      </c>
      <c r="L28" s="7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39.75" customHeight="1" x14ac:dyDescent="0.3">
      <c r="A29" s="64" t="s">
        <v>20</v>
      </c>
      <c r="B29" s="65">
        <v>3</v>
      </c>
      <c r="C29" s="66" t="s">
        <v>32</v>
      </c>
      <c r="D29" s="67" t="s">
        <v>28</v>
      </c>
      <c r="E29" s="68">
        <v>12</v>
      </c>
      <c r="F29" s="69">
        <v>900</v>
      </c>
      <c r="G29" s="70">
        <f t="shared" si="0"/>
        <v>10800</v>
      </c>
      <c r="H29" s="71">
        <v>12</v>
      </c>
      <c r="I29" s="71">
        <v>855</v>
      </c>
      <c r="J29" s="72">
        <f t="shared" si="1"/>
        <v>10260</v>
      </c>
      <c r="K29" s="70">
        <f t="shared" si="2"/>
        <v>540</v>
      </c>
      <c r="L29" s="73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39.75" customHeight="1" x14ac:dyDescent="0.3">
      <c r="A30" s="64" t="s">
        <v>20</v>
      </c>
      <c r="B30" s="65">
        <v>3</v>
      </c>
      <c r="C30" s="66" t="s">
        <v>33</v>
      </c>
      <c r="D30" s="67" t="s">
        <v>28</v>
      </c>
      <c r="E30" s="68">
        <v>4</v>
      </c>
      <c r="F30" s="69">
        <v>286</v>
      </c>
      <c r="G30" s="70">
        <f t="shared" si="0"/>
        <v>1144</v>
      </c>
      <c r="H30" s="71"/>
      <c r="I30" s="71"/>
      <c r="J30" s="72">
        <f t="shared" si="1"/>
        <v>0</v>
      </c>
      <c r="K30" s="70">
        <f t="shared" si="2"/>
        <v>1144</v>
      </c>
      <c r="L30" s="73" t="s">
        <v>34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39.75" customHeight="1" x14ac:dyDescent="0.3">
      <c r="A31" s="64" t="s">
        <v>20</v>
      </c>
      <c r="B31" s="65">
        <v>3</v>
      </c>
      <c r="C31" s="66" t="s">
        <v>35</v>
      </c>
      <c r="D31" s="67" t="s">
        <v>28</v>
      </c>
      <c r="E31" s="68">
        <v>4</v>
      </c>
      <c r="F31" s="69">
        <v>58.5</v>
      </c>
      <c r="G31" s="70">
        <f t="shared" si="0"/>
        <v>234</v>
      </c>
      <c r="H31" s="71">
        <v>4</v>
      </c>
      <c r="I31" s="71">
        <v>60.8</v>
      </c>
      <c r="J31" s="72">
        <f t="shared" si="1"/>
        <v>243.2</v>
      </c>
      <c r="K31" s="70">
        <f t="shared" si="2"/>
        <v>-9.1999999999999886</v>
      </c>
      <c r="L31" s="7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9.75" customHeight="1" x14ac:dyDescent="0.3">
      <c r="A32" s="64" t="s">
        <v>20</v>
      </c>
      <c r="B32" s="65">
        <v>3</v>
      </c>
      <c r="C32" s="66" t="s">
        <v>36</v>
      </c>
      <c r="D32" s="67" t="s">
        <v>28</v>
      </c>
      <c r="E32" s="68">
        <v>0</v>
      </c>
      <c r="F32" s="69">
        <v>0</v>
      </c>
      <c r="G32" s="70">
        <f t="shared" si="0"/>
        <v>0</v>
      </c>
      <c r="H32" s="71">
        <v>4</v>
      </c>
      <c r="I32" s="71">
        <v>60.8</v>
      </c>
      <c r="J32" s="72">
        <f t="shared" si="1"/>
        <v>243.2</v>
      </c>
      <c r="K32" s="70">
        <f t="shared" si="2"/>
        <v>-243.2</v>
      </c>
      <c r="L32" s="73" t="s">
        <v>37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9.75" customHeight="1" x14ac:dyDescent="0.3">
      <c r="A33" s="64" t="s">
        <v>20</v>
      </c>
      <c r="B33" s="65">
        <v>3</v>
      </c>
      <c r="C33" s="66" t="s">
        <v>38</v>
      </c>
      <c r="D33" s="67" t="s">
        <v>28</v>
      </c>
      <c r="E33" s="68">
        <v>4</v>
      </c>
      <c r="F33" s="69">
        <v>69.5</v>
      </c>
      <c r="G33" s="70">
        <f t="shared" si="0"/>
        <v>278</v>
      </c>
      <c r="H33" s="71">
        <v>2</v>
      </c>
      <c r="I33" s="71">
        <v>72.674999999999997</v>
      </c>
      <c r="J33" s="72">
        <f t="shared" si="1"/>
        <v>145.35</v>
      </c>
      <c r="K33" s="70">
        <f t="shared" si="2"/>
        <v>132.65</v>
      </c>
      <c r="L33" s="73" t="s">
        <v>39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9.75" customHeight="1" x14ac:dyDescent="0.3">
      <c r="A34" s="64" t="s">
        <v>20</v>
      </c>
      <c r="B34" s="65">
        <v>3</v>
      </c>
      <c r="C34" s="66" t="s">
        <v>40</v>
      </c>
      <c r="D34" s="67" t="s">
        <v>28</v>
      </c>
      <c r="E34" s="68">
        <v>4</v>
      </c>
      <c r="F34" s="69">
        <v>96.5</v>
      </c>
      <c r="G34" s="70">
        <f t="shared" si="0"/>
        <v>386</v>
      </c>
      <c r="H34" s="71">
        <v>4</v>
      </c>
      <c r="I34" s="71">
        <v>100.22499999999999</v>
      </c>
      <c r="J34" s="72">
        <f t="shared" si="1"/>
        <v>400.9</v>
      </c>
      <c r="K34" s="70">
        <f t="shared" si="2"/>
        <v>-14.899999999999977</v>
      </c>
      <c r="L34" s="7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26.1" customHeight="1" x14ac:dyDescent="0.3">
      <c r="A35" s="64" t="s">
        <v>20</v>
      </c>
      <c r="B35" s="65">
        <v>3</v>
      </c>
      <c r="C35" s="66" t="s">
        <v>41</v>
      </c>
      <c r="D35" s="67" t="s">
        <v>28</v>
      </c>
      <c r="E35" s="68">
        <v>5</v>
      </c>
      <c r="F35" s="69">
        <v>138.5</v>
      </c>
      <c r="G35" s="70">
        <f t="shared" si="0"/>
        <v>692.5</v>
      </c>
      <c r="H35" s="71">
        <v>4</v>
      </c>
      <c r="I35" s="71">
        <v>143.92500000000001</v>
      </c>
      <c r="J35" s="72">
        <f t="shared" si="1"/>
        <v>575.70000000000005</v>
      </c>
      <c r="K35" s="70">
        <f t="shared" si="2"/>
        <v>116.79999999999995</v>
      </c>
      <c r="L35" s="73" t="s">
        <v>42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28.5" customHeight="1" x14ac:dyDescent="0.3">
      <c r="A36" s="64" t="s">
        <v>20</v>
      </c>
      <c r="B36" s="65">
        <v>3</v>
      </c>
      <c r="C36" s="66" t="s">
        <v>43</v>
      </c>
      <c r="D36" s="67" t="s">
        <v>28</v>
      </c>
      <c r="E36" s="68">
        <v>4</v>
      </c>
      <c r="F36" s="69">
        <v>70</v>
      </c>
      <c r="G36" s="70">
        <f t="shared" si="0"/>
        <v>280</v>
      </c>
      <c r="H36" s="71"/>
      <c r="I36" s="71"/>
      <c r="J36" s="72">
        <f t="shared" si="1"/>
        <v>0</v>
      </c>
      <c r="K36" s="70">
        <f t="shared" si="2"/>
        <v>280</v>
      </c>
      <c r="L36" s="73" t="s">
        <v>44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29.1" customHeight="1" x14ac:dyDescent="0.3">
      <c r="A37" s="64" t="s">
        <v>45</v>
      </c>
      <c r="B37" s="65">
        <v>3</v>
      </c>
      <c r="C37" s="66" t="s">
        <v>45</v>
      </c>
      <c r="D37" s="67" t="s">
        <v>28</v>
      </c>
      <c r="E37" s="68">
        <v>4</v>
      </c>
      <c r="F37" s="69">
        <v>108</v>
      </c>
      <c r="G37" s="70">
        <f t="shared" si="0"/>
        <v>432</v>
      </c>
      <c r="H37" s="71">
        <v>4</v>
      </c>
      <c r="I37" s="71">
        <v>113.52500000000001</v>
      </c>
      <c r="J37" s="72">
        <f t="shared" si="1"/>
        <v>454.1</v>
      </c>
      <c r="K37" s="70">
        <f t="shared" si="2"/>
        <v>-22.100000000000023</v>
      </c>
      <c r="L37" s="7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6.1" customHeight="1" x14ac:dyDescent="0.3">
      <c r="A38" s="64" t="s">
        <v>20</v>
      </c>
      <c r="B38" s="65">
        <v>3</v>
      </c>
      <c r="C38" s="66" t="s">
        <v>46</v>
      </c>
      <c r="D38" s="67" t="s">
        <v>28</v>
      </c>
      <c r="E38" s="68">
        <v>5</v>
      </c>
      <c r="F38" s="69">
        <v>135</v>
      </c>
      <c r="G38" s="70">
        <f t="shared" si="0"/>
        <v>675</v>
      </c>
      <c r="H38" s="71">
        <v>3</v>
      </c>
      <c r="I38" s="71">
        <v>140.6</v>
      </c>
      <c r="J38" s="72">
        <f t="shared" si="1"/>
        <v>421.79999999999995</v>
      </c>
      <c r="K38" s="70">
        <f t="shared" si="2"/>
        <v>253.20000000000005</v>
      </c>
      <c r="L38" s="73" t="s">
        <v>47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27.6" customHeight="1" x14ac:dyDescent="0.3">
      <c r="A39" s="64" t="s">
        <v>20</v>
      </c>
      <c r="B39" s="65">
        <v>3</v>
      </c>
      <c r="C39" s="66" t="s">
        <v>48</v>
      </c>
      <c r="D39" s="67" t="s">
        <v>28</v>
      </c>
      <c r="E39" s="68">
        <v>4</v>
      </c>
      <c r="F39" s="69">
        <v>165.5</v>
      </c>
      <c r="G39" s="70">
        <f t="shared" si="0"/>
        <v>662</v>
      </c>
      <c r="H39" s="71">
        <v>4</v>
      </c>
      <c r="I39" s="71">
        <v>172.42500000000001</v>
      </c>
      <c r="J39" s="72">
        <f t="shared" si="1"/>
        <v>689.7</v>
      </c>
      <c r="K39" s="70">
        <f t="shared" si="2"/>
        <v>-27.700000000000045</v>
      </c>
      <c r="L39" s="7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7.6" customHeight="1" x14ac:dyDescent="0.3">
      <c r="A40" s="64" t="s">
        <v>20</v>
      </c>
      <c r="B40" s="65">
        <v>3</v>
      </c>
      <c r="C40" s="66" t="s">
        <v>49</v>
      </c>
      <c r="D40" s="67" t="s">
        <v>28</v>
      </c>
      <c r="E40" s="68">
        <v>4</v>
      </c>
      <c r="F40" s="69">
        <v>191</v>
      </c>
      <c r="G40" s="70">
        <f t="shared" si="0"/>
        <v>764</v>
      </c>
      <c r="H40" s="71">
        <v>4</v>
      </c>
      <c r="I40" s="71">
        <v>198.55</v>
      </c>
      <c r="J40" s="72">
        <f t="shared" si="1"/>
        <v>794.2</v>
      </c>
      <c r="K40" s="70">
        <f t="shared" si="2"/>
        <v>-30.200000000000045</v>
      </c>
      <c r="L40" s="7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39.75" customHeight="1" x14ac:dyDescent="0.3">
      <c r="A41" s="64" t="s">
        <v>20</v>
      </c>
      <c r="B41" s="65">
        <v>3</v>
      </c>
      <c r="C41" s="66" t="s">
        <v>50</v>
      </c>
      <c r="D41" s="67" t="s">
        <v>28</v>
      </c>
      <c r="E41" s="68">
        <v>4</v>
      </c>
      <c r="F41" s="69">
        <v>289</v>
      </c>
      <c r="G41" s="70">
        <f t="shared" si="0"/>
        <v>1156</v>
      </c>
      <c r="H41" s="71">
        <v>4</v>
      </c>
      <c r="I41" s="71">
        <v>301.14999999999998</v>
      </c>
      <c r="J41" s="72">
        <f t="shared" si="1"/>
        <v>1204.5999999999999</v>
      </c>
      <c r="K41" s="70">
        <f t="shared" si="2"/>
        <v>-48.599999999999909</v>
      </c>
      <c r="L41" s="7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9.75" customHeight="1" x14ac:dyDescent="0.3">
      <c r="A42" s="64" t="s">
        <v>20</v>
      </c>
      <c r="B42" s="65">
        <v>3</v>
      </c>
      <c r="C42" s="66" t="s">
        <v>51</v>
      </c>
      <c r="D42" s="67" t="s">
        <v>28</v>
      </c>
      <c r="E42" s="68">
        <v>2</v>
      </c>
      <c r="F42" s="69">
        <v>77.5</v>
      </c>
      <c r="G42" s="70">
        <f t="shared" si="0"/>
        <v>155</v>
      </c>
      <c r="H42" s="71">
        <v>2</v>
      </c>
      <c r="I42" s="71">
        <v>75.05</v>
      </c>
      <c r="J42" s="72">
        <f t="shared" si="1"/>
        <v>150.1</v>
      </c>
      <c r="K42" s="70">
        <f t="shared" si="2"/>
        <v>4.9000000000000057</v>
      </c>
      <c r="L42" s="7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39.75" customHeight="1" x14ac:dyDescent="0.3">
      <c r="A43" s="64" t="s">
        <v>20</v>
      </c>
      <c r="B43" s="65">
        <v>3</v>
      </c>
      <c r="C43" s="66" t="s">
        <v>52</v>
      </c>
      <c r="D43" s="67" t="s">
        <v>28</v>
      </c>
      <c r="E43" s="68">
        <v>2</v>
      </c>
      <c r="F43" s="69">
        <v>106</v>
      </c>
      <c r="G43" s="70">
        <f t="shared" si="0"/>
        <v>212</v>
      </c>
      <c r="H43" s="71">
        <v>2</v>
      </c>
      <c r="I43" s="71">
        <v>102.6</v>
      </c>
      <c r="J43" s="72">
        <f t="shared" si="1"/>
        <v>205.2</v>
      </c>
      <c r="K43" s="70">
        <f t="shared" si="2"/>
        <v>6.8000000000000114</v>
      </c>
      <c r="L43" s="7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9.75" customHeight="1" x14ac:dyDescent="0.3">
      <c r="A44" s="64" t="s">
        <v>20</v>
      </c>
      <c r="B44" s="65">
        <v>3</v>
      </c>
      <c r="C44" s="66" t="s">
        <v>53</v>
      </c>
      <c r="D44" s="67" t="s">
        <v>28</v>
      </c>
      <c r="E44" s="68">
        <v>2</v>
      </c>
      <c r="F44" s="69">
        <v>162</v>
      </c>
      <c r="G44" s="70">
        <f t="shared" si="0"/>
        <v>324</v>
      </c>
      <c r="H44" s="71">
        <v>2</v>
      </c>
      <c r="I44" s="71">
        <v>156.75</v>
      </c>
      <c r="J44" s="72">
        <f t="shared" si="1"/>
        <v>313.5</v>
      </c>
      <c r="K44" s="70">
        <f t="shared" si="2"/>
        <v>10.5</v>
      </c>
      <c r="L44" s="7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39.75" customHeight="1" x14ac:dyDescent="0.3">
      <c r="A45" s="64" t="s">
        <v>20</v>
      </c>
      <c r="B45" s="65">
        <v>3</v>
      </c>
      <c r="C45" s="66" t="s">
        <v>54</v>
      </c>
      <c r="D45" s="67" t="s">
        <v>28</v>
      </c>
      <c r="E45" s="68">
        <v>1</v>
      </c>
      <c r="F45" s="69">
        <v>80</v>
      </c>
      <c r="G45" s="70">
        <f t="shared" si="0"/>
        <v>80</v>
      </c>
      <c r="H45" s="71"/>
      <c r="I45" s="71"/>
      <c r="J45" s="72">
        <f t="shared" si="1"/>
        <v>0</v>
      </c>
      <c r="K45" s="70">
        <f t="shared" si="2"/>
        <v>80</v>
      </c>
      <c r="L45" s="73" t="s">
        <v>55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39.75" customHeight="1" x14ac:dyDescent="0.3">
      <c r="A46" s="64" t="s">
        <v>20</v>
      </c>
      <c r="B46" s="65">
        <v>3</v>
      </c>
      <c r="C46" s="66" t="s">
        <v>56</v>
      </c>
      <c r="D46" s="67" t="s">
        <v>28</v>
      </c>
      <c r="E46" s="68">
        <v>1</v>
      </c>
      <c r="F46" s="69">
        <v>189.5</v>
      </c>
      <c r="G46" s="70">
        <f t="shared" si="0"/>
        <v>189.5</v>
      </c>
      <c r="H46" s="71">
        <v>1</v>
      </c>
      <c r="I46" s="71">
        <v>147.72999999999999</v>
      </c>
      <c r="J46" s="72">
        <f t="shared" si="1"/>
        <v>147.72999999999999</v>
      </c>
      <c r="K46" s="70">
        <f t="shared" si="2"/>
        <v>41.77000000000001</v>
      </c>
      <c r="L46" s="73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39.75" customHeight="1" x14ac:dyDescent="0.3">
      <c r="A47" s="64" t="s">
        <v>20</v>
      </c>
      <c r="B47" s="65">
        <v>3</v>
      </c>
      <c r="C47" s="66" t="s">
        <v>57</v>
      </c>
      <c r="D47" s="67" t="s">
        <v>28</v>
      </c>
      <c r="E47" s="68"/>
      <c r="F47" s="69"/>
      <c r="G47" s="70">
        <f t="shared" si="0"/>
        <v>0</v>
      </c>
      <c r="H47" s="71">
        <v>3</v>
      </c>
      <c r="I47" s="71">
        <v>102.41</v>
      </c>
      <c r="J47" s="72">
        <f t="shared" si="1"/>
        <v>307.23</v>
      </c>
      <c r="K47" s="70">
        <f t="shared" si="2"/>
        <v>-307.23</v>
      </c>
      <c r="L47" s="73" t="s">
        <v>58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39.75" customHeight="1" x14ac:dyDescent="0.3">
      <c r="A48" s="64" t="s">
        <v>20</v>
      </c>
      <c r="B48" s="65">
        <v>3</v>
      </c>
      <c r="C48" s="66" t="s">
        <v>59</v>
      </c>
      <c r="D48" s="67" t="s">
        <v>28</v>
      </c>
      <c r="E48" s="68">
        <v>1</v>
      </c>
      <c r="F48" s="69">
        <v>508.5</v>
      </c>
      <c r="G48" s="70">
        <f t="shared" si="0"/>
        <v>508.5</v>
      </c>
      <c r="H48" s="71">
        <v>1</v>
      </c>
      <c r="I48" s="71">
        <v>464.52</v>
      </c>
      <c r="J48" s="72">
        <f t="shared" si="1"/>
        <v>464.52</v>
      </c>
      <c r="K48" s="70">
        <f t="shared" si="2"/>
        <v>43.980000000000018</v>
      </c>
      <c r="L48" s="7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39.75" customHeight="1" x14ac:dyDescent="0.3">
      <c r="A49" s="64" t="s">
        <v>20</v>
      </c>
      <c r="B49" s="65">
        <v>3</v>
      </c>
      <c r="C49" s="66" t="s">
        <v>60</v>
      </c>
      <c r="D49" s="67" t="s">
        <v>28</v>
      </c>
      <c r="E49" s="68">
        <v>6</v>
      </c>
      <c r="F49" s="69">
        <v>45.5</v>
      </c>
      <c r="G49" s="70">
        <f t="shared" si="0"/>
        <v>273</v>
      </c>
      <c r="H49" s="71">
        <v>6</v>
      </c>
      <c r="I49" s="71">
        <v>47.04</v>
      </c>
      <c r="J49" s="72">
        <f t="shared" si="1"/>
        <v>282.24</v>
      </c>
      <c r="K49" s="70">
        <f t="shared" si="2"/>
        <v>-9.2400000000000091</v>
      </c>
      <c r="L49" s="7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39.75" customHeight="1" x14ac:dyDescent="0.3">
      <c r="A50" s="64" t="s">
        <v>20</v>
      </c>
      <c r="B50" s="65">
        <v>3</v>
      </c>
      <c r="C50" s="66" t="s">
        <v>61</v>
      </c>
      <c r="D50" s="67" t="s">
        <v>28</v>
      </c>
      <c r="E50" s="68">
        <v>3</v>
      </c>
      <c r="F50" s="69">
        <v>34</v>
      </c>
      <c r="G50" s="70">
        <f t="shared" si="0"/>
        <v>102</v>
      </c>
      <c r="H50" s="71">
        <v>3</v>
      </c>
      <c r="I50" s="71">
        <v>39.9</v>
      </c>
      <c r="J50" s="72">
        <f t="shared" si="1"/>
        <v>119.69999999999999</v>
      </c>
      <c r="K50" s="70">
        <f t="shared" si="2"/>
        <v>-17.699999999999989</v>
      </c>
      <c r="L50" s="7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39.75" customHeight="1" x14ac:dyDescent="0.3">
      <c r="A51" s="64" t="s">
        <v>20</v>
      </c>
      <c r="B51" s="65">
        <v>3</v>
      </c>
      <c r="C51" s="66" t="s">
        <v>62</v>
      </c>
      <c r="D51" s="67" t="s">
        <v>28</v>
      </c>
      <c r="E51" s="68">
        <v>3</v>
      </c>
      <c r="F51" s="69">
        <v>14</v>
      </c>
      <c r="G51" s="70">
        <f t="shared" si="0"/>
        <v>42</v>
      </c>
      <c r="H51" s="71">
        <v>3</v>
      </c>
      <c r="I51" s="71">
        <v>13.3</v>
      </c>
      <c r="J51" s="72">
        <f t="shared" si="1"/>
        <v>39.900000000000006</v>
      </c>
      <c r="K51" s="70">
        <f t="shared" si="2"/>
        <v>2.0999999999999943</v>
      </c>
      <c r="L51" s="7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39.75" customHeight="1" x14ac:dyDescent="0.3">
      <c r="A52" s="64" t="s">
        <v>20</v>
      </c>
      <c r="B52" s="65">
        <v>3</v>
      </c>
      <c r="C52" s="66" t="s">
        <v>63</v>
      </c>
      <c r="D52" s="67" t="s">
        <v>28</v>
      </c>
      <c r="E52" s="68">
        <v>1</v>
      </c>
      <c r="F52" s="69">
        <v>332.5</v>
      </c>
      <c r="G52" s="70">
        <f t="shared" si="0"/>
        <v>332.5</v>
      </c>
      <c r="H52" s="71">
        <v>1</v>
      </c>
      <c r="I52" s="71">
        <v>282.14999999999998</v>
      </c>
      <c r="J52" s="72">
        <f t="shared" si="1"/>
        <v>282.14999999999998</v>
      </c>
      <c r="K52" s="70">
        <f t="shared" si="2"/>
        <v>50.350000000000023</v>
      </c>
      <c r="L52" s="7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39.75" customHeight="1" x14ac:dyDescent="0.3">
      <c r="A53" s="64" t="s">
        <v>20</v>
      </c>
      <c r="B53" s="65">
        <v>3</v>
      </c>
      <c r="C53" s="66" t="s">
        <v>64</v>
      </c>
      <c r="D53" s="67" t="s">
        <v>28</v>
      </c>
      <c r="E53" s="68">
        <v>1</v>
      </c>
      <c r="F53" s="69">
        <v>343</v>
      </c>
      <c r="G53" s="70">
        <f t="shared" si="0"/>
        <v>343</v>
      </c>
      <c r="H53" s="71">
        <v>1</v>
      </c>
      <c r="I53" s="71">
        <v>308.7</v>
      </c>
      <c r="J53" s="72">
        <f t="shared" si="1"/>
        <v>308.7</v>
      </c>
      <c r="K53" s="70">
        <f t="shared" si="2"/>
        <v>34.300000000000011</v>
      </c>
      <c r="L53" s="7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39.75" customHeight="1" x14ac:dyDescent="0.3">
      <c r="A54" s="64" t="s">
        <v>20</v>
      </c>
      <c r="B54" s="65">
        <v>3</v>
      </c>
      <c r="C54" s="66" t="s">
        <v>65</v>
      </c>
      <c r="D54" s="67" t="s">
        <v>28</v>
      </c>
      <c r="E54" s="68">
        <v>1</v>
      </c>
      <c r="F54" s="69">
        <v>363</v>
      </c>
      <c r="G54" s="70">
        <f t="shared" si="0"/>
        <v>363</v>
      </c>
      <c r="H54" s="71"/>
      <c r="I54" s="71"/>
      <c r="J54" s="72">
        <f t="shared" si="1"/>
        <v>0</v>
      </c>
      <c r="K54" s="70">
        <f t="shared" si="2"/>
        <v>363</v>
      </c>
      <c r="L54" s="73" t="s">
        <v>66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39.75" customHeight="1" x14ac:dyDescent="0.3">
      <c r="A55" s="64" t="s">
        <v>20</v>
      </c>
      <c r="B55" s="65">
        <v>3</v>
      </c>
      <c r="C55" s="66" t="s">
        <v>67</v>
      </c>
      <c r="D55" s="67" t="s">
        <v>28</v>
      </c>
      <c r="E55" s="68">
        <v>1</v>
      </c>
      <c r="F55" s="69">
        <v>439</v>
      </c>
      <c r="G55" s="70">
        <f t="shared" si="0"/>
        <v>439</v>
      </c>
      <c r="H55" s="71">
        <v>1</v>
      </c>
      <c r="I55" s="71">
        <v>395.1</v>
      </c>
      <c r="J55" s="72">
        <f t="shared" si="1"/>
        <v>395.1</v>
      </c>
      <c r="K55" s="70">
        <f t="shared" si="2"/>
        <v>43.899999999999977</v>
      </c>
      <c r="L55" s="7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39.75" customHeight="1" x14ac:dyDescent="0.3">
      <c r="A56" s="64" t="s">
        <v>20</v>
      </c>
      <c r="B56" s="65">
        <v>3</v>
      </c>
      <c r="C56" s="66" t="s">
        <v>68</v>
      </c>
      <c r="D56" s="67" t="s">
        <v>28</v>
      </c>
      <c r="E56" s="68">
        <v>1</v>
      </c>
      <c r="F56" s="69">
        <v>343</v>
      </c>
      <c r="G56" s="70">
        <f t="shared" si="0"/>
        <v>343</v>
      </c>
      <c r="H56" s="71">
        <v>1</v>
      </c>
      <c r="I56" s="71">
        <v>308.7</v>
      </c>
      <c r="J56" s="72">
        <f t="shared" si="1"/>
        <v>308.7</v>
      </c>
      <c r="K56" s="70">
        <f t="shared" si="2"/>
        <v>34.300000000000011</v>
      </c>
      <c r="L56" s="7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39.75" customHeight="1" x14ac:dyDescent="0.3">
      <c r="A57" s="64" t="s">
        <v>20</v>
      </c>
      <c r="B57" s="65">
        <v>3</v>
      </c>
      <c r="C57" s="66" t="s">
        <v>69</v>
      </c>
      <c r="D57" s="67" t="s">
        <v>28</v>
      </c>
      <c r="E57" s="68">
        <v>1</v>
      </c>
      <c r="F57" s="69">
        <v>205</v>
      </c>
      <c r="G57" s="70">
        <f t="shared" si="0"/>
        <v>205</v>
      </c>
      <c r="H57" s="71">
        <v>1</v>
      </c>
      <c r="I57" s="71">
        <v>222.3</v>
      </c>
      <c r="J57" s="72">
        <f t="shared" si="1"/>
        <v>222.3</v>
      </c>
      <c r="K57" s="70">
        <f t="shared" si="2"/>
        <v>-17.300000000000011</v>
      </c>
      <c r="L57" s="7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39.75" customHeight="1" x14ac:dyDescent="0.3">
      <c r="A58" s="64" t="s">
        <v>20</v>
      </c>
      <c r="B58" s="65">
        <v>3</v>
      </c>
      <c r="C58" s="66" t="s">
        <v>70</v>
      </c>
      <c r="D58" s="67" t="s">
        <v>28</v>
      </c>
      <c r="E58" s="68">
        <v>1</v>
      </c>
      <c r="F58" s="69">
        <v>348.5</v>
      </c>
      <c r="G58" s="70">
        <f t="shared" si="0"/>
        <v>348.5</v>
      </c>
      <c r="H58" s="71">
        <v>1</v>
      </c>
      <c r="I58" s="71">
        <v>313.64999999999998</v>
      </c>
      <c r="J58" s="72">
        <f t="shared" si="1"/>
        <v>313.64999999999998</v>
      </c>
      <c r="K58" s="70">
        <f t="shared" si="2"/>
        <v>34.850000000000023</v>
      </c>
      <c r="L58" s="7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39.75" customHeight="1" x14ac:dyDescent="0.3">
      <c r="A59" s="64" t="s">
        <v>20</v>
      </c>
      <c r="B59" s="65">
        <v>3</v>
      </c>
      <c r="C59" s="66" t="s">
        <v>71</v>
      </c>
      <c r="D59" s="67" t="s">
        <v>28</v>
      </c>
      <c r="E59" s="68">
        <v>1</v>
      </c>
      <c r="F59" s="69">
        <v>397.5</v>
      </c>
      <c r="G59" s="70">
        <f t="shared" ref="G59:G90" si="3">E59*F59</f>
        <v>397.5</v>
      </c>
      <c r="H59" s="71">
        <v>1</v>
      </c>
      <c r="I59" s="71">
        <v>337.05</v>
      </c>
      <c r="J59" s="72">
        <f t="shared" ref="J59:J90" si="4">H59*I59</f>
        <v>337.05</v>
      </c>
      <c r="K59" s="70">
        <f t="shared" ref="K59:K90" si="5">G59-J59</f>
        <v>60.449999999999989</v>
      </c>
      <c r="L59" s="7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39.75" customHeight="1" x14ac:dyDescent="0.3">
      <c r="A60" s="64" t="s">
        <v>20</v>
      </c>
      <c r="B60" s="65">
        <v>3</v>
      </c>
      <c r="C60" s="66" t="s">
        <v>72</v>
      </c>
      <c r="D60" s="67" t="s">
        <v>28</v>
      </c>
      <c r="E60" s="68">
        <v>1</v>
      </c>
      <c r="F60" s="69">
        <v>368.5</v>
      </c>
      <c r="G60" s="70">
        <f t="shared" si="3"/>
        <v>368.5</v>
      </c>
      <c r="H60" s="71">
        <v>1</v>
      </c>
      <c r="I60" s="71">
        <v>331.65</v>
      </c>
      <c r="J60" s="72">
        <f t="shared" si="4"/>
        <v>331.65</v>
      </c>
      <c r="K60" s="70">
        <f t="shared" si="5"/>
        <v>36.850000000000023</v>
      </c>
      <c r="L60" s="7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39.75" customHeight="1" x14ac:dyDescent="0.3">
      <c r="A61" s="64" t="s">
        <v>20</v>
      </c>
      <c r="B61" s="65">
        <v>3</v>
      </c>
      <c r="C61" s="66" t="s">
        <v>73</v>
      </c>
      <c r="D61" s="67" t="s">
        <v>28</v>
      </c>
      <c r="E61" s="68">
        <v>1</v>
      </c>
      <c r="F61" s="69">
        <v>281</v>
      </c>
      <c r="G61" s="70">
        <f t="shared" si="3"/>
        <v>281</v>
      </c>
      <c r="H61" s="71">
        <v>1</v>
      </c>
      <c r="I61" s="71">
        <v>252.9</v>
      </c>
      <c r="J61" s="72">
        <f t="shared" si="4"/>
        <v>252.9</v>
      </c>
      <c r="K61" s="70">
        <f t="shared" si="5"/>
        <v>28.099999999999994</v>
      </c>
      <c r="L61" s="73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39.75" customHeight="1" x14ac:dyDescent="0.3">
      <c r="A62" s="64" t="s">
        <v>20</v>
      </c>
      <c r="B62" s="65">
        <v>3</v>
      </c>
      <c r="C62" s="66" t="s">
        <v>74</v>
      </c>
      <c r="D62" s="67" t="s">
        <v>28</v>
      </c>
      <c r="E62" s="68">
        <v>1</v>
      </c>
      <c r="F62" s="69">
        <v>365</v>
      </c>
      <c r="G62" s="70">
        <f t="shared" si="3"/>
        <v>365</v>
      </c>
      <c r="H62" s="71"/>
      <c r="I62" s="71"/>
      <c r="J62" s="72">
        <f t="shared" si="4"/>
        <v>0</v>
      </c>
      <c r="K62" s="70">
        <f t="shared" si="5"/>
        <v>365</v>
      </c>
      <c r="L62" s="73" t="s">
        <v>66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39.75" customHeight="1" x14ac:dyDescent="0.3">
      <c r="A63" s="64" t="s">
        <v>20</v>
      </c>
      <c r="B63" s="65">
        <v>3</v>
      </c>
      <c r="C63" s="66" t="s">
        <v>75</v>
      </c>
      <c r="D63" s="67" t="s">
        <v>28</v>
      </c>
      <c r="E63" s="68">
        <v>1</v>
      </c>
      <c r="F63" s="69">
        <v>300</v>
      </c>
      <c r="G63" s="70">
        <f t="shared" si="3"/>
        <v>300</v>
      </c>
      <c r="H63" s="71">
        <v>1</v>
      </c>
      <c r="I63" s="71">
        <v>270</v>
      </c>
      <c r="J63" s="72">
        <f t="shared" si="4"/>
        <v>270</v>
      </c>
      <c r="K63" s="70">
        <f t="shared" si="5"/>
        <v>30</v>
      </c>
      <c r="L63" s="7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39.75" customHeight="1" x14ac:dyDescent="0.3">
      <c r="A64" s="64" t="s">
        <v>20</v>
      </c>
      <c r="B64" s="65">
        <v>3</v>
      </c>
      <c r="C64" s="66" t="s">
        <v>76</v>
      </c>
      <c r="D64" s="67" t="s">
        <v>28</v>
      </c>
      <c r="E64" s="68">
        <v>1</v>
      </c>
      <c r="F64" s="69">
        <v>376</v>
      </c>
      <c r="G64" s="70">
        <f t="shared" si="3"/>
        <v>376</v>
      </c>
      <c r="H64" s="71">
        <v>1</v>
      </c>
      <c r="I64" s="71">
        <v>336.78</v>
      </c>
      <c r="J64" s="72">
        <f t="shared" si="4"/>
        <v>336.78</v>
      </c>
      <c r="K64" s="70">
        <f t="shared" si="5"/>
        <v>39.220000000000027</v>
      </c>
      <c r="L64" s="7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39.75" customHeight="1" x14ac:dyDescent="0.3">
      <c r="A65" s="64" t="s">
        <v>20</v>
      </c>
      <c r="B65" s="65">
        <v>3</v>
      </c>
      <c r="C65" s="66" t="s">
        <v>77</v>
      </c>
      <c r="D65" s="67" t="s">
        <v>28</v>
      </c>
      <c r="E65" s="68">
        <v>1</v>
      </c>
      <c r="F65" s="69">
        <v>428</v>
      </c>
      <c r="G65" s="70">
        <f t="shared" si="3"/>
        <v>428</v>
      </c>
      <c r="H65" s="71">
        <v>1</v>
      </c>
      <c r="I65" s="71">
        <v>383.33</v>
      </c>
      <c r="J65" s="72">
        <f t="shared" si="4"/>
        <v>383.33</v>
      </c>
      <c r="K65" s="70">
        <f t="shared" si="5"/>
        <v>44.670000000000016</v>
      </c>
      <c r="L65" s="7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39.75" customHeight="1" x14ac:dyDescent="0.3">
      <c r="A66" s="64" t="s">
        <v>20</v>
      </c>
      <c r="B66" s="65">
        <v>3</v>
      </c>
      <c r="C66" s="66" t="s">
        <v>78</v>
      </c>
      <c r="D66" s="67" t="s">
        <v>28</v>
      </c>
      <c r="E66" s="68">
        <v>1</v>
      </c>
      <c r="F66" s="69">
        <v>178</v>
      </c>
      <c r="G66" s="70">
        <f t="shared" si="3"/>
        <v>178</v>
      </c>
      <c r="H66" s="71">
        <v>1</v>
      </c>
      <c r="I66" s="71">
        <v>160</v>
      </c>
      <c r="J66" s="72">
        <f t="shared" si="4"/>
        <v>160</v>
      </c>
      <c r="K66" s="70">
        <f t="shared" si="5"/>
        <v>18</v>
      </c>
      <c r="L66" s="7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39.75" customHeight="1" x14ac:dyDescent="0.3">
      <c r="A67" s="64" t="s">
        <v>20</v>
      </c>
      <c r="B67" s="65">
        <v>3</v>
      </c>
      <c r="C67" s="66" t="s">
        <v>79</v>
      </c>
      <c r="D67" s="67" t="s">
        <v>28</v>
      </c>
      <c r="E67" s="68">
        <v>1</v>
      </c>
      <c r="F67" s="69">
        <v>744</v>
      </c>
      <c r="G67" s="70">
        <f t="shared" si="3"/>
        <v>744</v>
      </c>
      <c r="H67" s="71">
        <v>1</v>
      </c>
      <c r="I67" s="71">
        <v>745.2</v>
      </c>
      <c r="J67" s="72">
        <f t="shared" si="4"/>
        <v>745.2</v>
      </c>
      <c r="K67" s="70">
        <f t="shared" si="5"/>
        <v>-1.2000000000000455</v>
      </c>
      <c r="L67" s="7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39.75" customHeight="1" x14ac:dyDescent="0.3">
      <c r="A68" s="64" t="s">
        <v>20</v>
      </c>
      <c r="B68" s="65">
        <v>3</v>
      </c>
      <c r="C68" s="66" t="s">
        <v>80</v>
      </c>
      <c r="D68" s="67" t="s">
        <v>28</v>
      </c>
      <c r="E68" s="68">
        <v>1</v>
      </c>
      <c r="F68" s="69">
        <v>339</v>
      </c>
      <c r="G68" s="70">
        <f t="shared" si="3"/>
        <v>339</v>
      </c>
      <c r="H68" s="71">
        <v>1</v>
      </c>
      <c r="I68" s="71">
        <v>338.85</v>
      </c>
      <c r="J68" s="72">
        <f t="shared" si="4"/>
        <v>338.85</v>
      </c>
      <c r="K68" s="70">
        <f t="shared" si="5"/>
        <v>0.14999999999997726</v>
      </c>
      <c r="L68" s="7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39.75" customHeight="1" x14ac:dyDescent="0.3">
      <c r="A69" s="64" t="s">
        <v>20</v>
      </c>
      <c r="B69" s="65">
        <v>3</v>
      </c>
      <c r="C69" s="66" t="s">
        <v>81</v>
      </c>
      <c r="D69" s="67" t="s">
        <v>28</v>
      </c>
      <c r="E69" s="68">
        <v>1</v>
      </c>
      <c r="F69" s="69">
        <v>111.5</v>
      </c>
      <c r="G69" s="70">
        <f t="shared" si="3"/>
        <v>111.5</v>
      </c>
      <c r="H69" s="71">
        <v>1</v>
      </c>
      <c r="I69" s="71">
        <v>107.1</v>
      </c>
      <c r="J69" s="72">
        <f t="shared" si="4"/>
        <v>107.1</v>
      </c>
      <c r="K69" s="70">
        <f t="shared" si="5"/>
        <v>4.4000000000000057</v>
      </c>
      <c r="L69" s="73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39.75" customHeight="1" x14ac:dyDescent="0.3">
      <c r="A70" s="64" t="s">
        <v>20</v>
      </c>
      <c r="B70" s="65">
        <v>3</v>
      </c>
      <c r="C70" s="66" t="s">
        <v>82</v>
      </c>
      <c r="D70" s="67" t="s">
        <v>28</v>
      </c>
      <c r="E70" s="68">
        <v>1</v>
      </c>
      <c r="F70" s="69">
        <v>1552</v>
      </c>
      <c r="G70" s="70">
        <f t="shared" si="3"/>
        <v>1552</v>
      </c>
      <c r="H70" s="71"/>
      <c r="I70" s="71"/>
      <c r="J70" s="72">
        <f t="shared" si="4"/>
        <v>0</v>
      </c>
      <c r="K70" s="70">
        <f t="shared" si="5"/>
        <v>1552</v>
      </c>
      <c r="L70" s="73" t="s">
        <v>66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39.75" customHeight="1" x14ac:dyDescent="0.3">
      <c r="A71" s="64" t="s">
        <v>20</v>
      </c>
      <c r="B71" s="65">
        <v>3</v>
      </c>
      <c r="C71" s="66" t="s">
        <v>83</v>
      </c>
      <c r="D71" s="67" t="s">
        <v>28</v>
      </c>
      <c r="E71" s="68">
        <v>1</v>
      </c>
      <c r="F71" s="69">
        <v>48.5</v>
      </c>
      <c r="G71" s="70">
        <f t="shared" si="3"/>
        <v>48.5</v>
      </c>
      <c r="H71" s="71">
        <v>1</v>
      </c>
      <c r="I71" s="71">
        <v>44.55</v>
      </c>
      <c r="J71" s="72">
        <f t="shared" si="4"/>
        <v>44.55</v>
      </c>
      <c r="K71" s="70">
        <f t="shared" si="5"/>
        <v>3.9500000000000028</v>
      </c>
      <c r="L71" s="7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39.75" customHeight="1" x14ac:dyDescent="0.3">
      <c r="A72" s="64" t="s">
        <v>20</v>
      </c>
      <c r="B72" s="65">
        <v>3</v>
      </c>
      <c r="C72" s="66" t="s">
        <v>84</v>
      </c>
      <c r="D72" s="67" t="s">
        <v>28</v>
      </c>
      <c r="E72" s="68">
        <v>1</v>
      </c>
      <c r="F72" s="69">
        <v>93.5</v>
      </c>
      <c r="G72" s="70">
        <f t="shared" si="3"/>
        <v>93.5</v>
      </c>
      <c r="H72" s="71">
        <v>1</v>
      </c>
      <c r="I72" s="71">
        <v>89.55</v>
      </c>
      <c r="J72" s="72">
        <f t="shared" si="4"/>
        <v>89.55</v>
      </c>
      <c r="K72" s="70">
        <f t="shared" si="5"/>
        <v>3.9500000000000028</v>
      </c>
      <c r="L72" s="7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39.75" customHeight="1" x14ac:dyDescent="0.3">
      <c r="A73" s="64" t="s">
        <v>20</v>
      </c>
      <c r="B73" s="65">
        <v>3</v>
      </c>
      <c r="C73" s="66" t="s">
        <v>85</v>
      </c>
      <c r="D73" s="67" t="s">
        <v>28</v>
      </c>
      <c r="E73" s="68">
        <v>1</v>
      </c>
      <c r="F73" s="69">
        <v>173.5</v>
      </c>
      <c r="G73" s="70">
        <f t="shared" si="3"/>
        <v>173.5</v>
      </c>
      <c r="H73" s="71">
        <v>1</v>
      </c>
      <c r="I73" s="71">
        <v>169.2</v>
      </c>
      <c r="J73" s="72">
        <f t="shared" si="4"/>
        <v>169.2</v>
      </c>
      <c r="K73" s="70">
        <f t="shared" si="5"/>
        <v>4.3000000000000114</v>
      </c>
      <c r="L73" s="73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39.75" customHeight="1" x14ac:dyDescent="0.3">
      <c r="A74" s="64" t="s">
        <v>20</v>
      </c>
      <c r="B74" s="65">
        <v>3</v>
      </c>
      <c r="C74" s="66" t="s">
        <v>86</v>
      </c>
      <c r="D74" s="67" t="s">
        <v>28</v>
      </c>
      <c r="E74" s="68">
        <v>1</v>
      </c>
      <c r="F74" s="69">
        <v>147.5</v>
      </c>
      <c r="G74" s="70">
        <f t="shared" si="3"/>
        <v>147.5</v>
      </c>
      <c r="H74" s="71">
        <v>1</v>
      </c>
      <c r="I74" s="71">
        <v>152.1</v>
      </c>
      <c r="J74" s="72">
        <f t="shared" si="4"/>
        <v>152.1</v>
      </c>
      <c r="K74" s="70">
        <f t="shared" si="5"/>
        <v>-4.5999999999999943</v>
      </c>
      <c r="L74" s="73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39.75" customHeight="1" x14ac:dyDescent="0.3">
      <c r="A75" s="64" t="s">
        <v>20</v>
      </c>
      <c r="B75" s="65">
        <v>3</v>
      </c>
      <c r="C75" s="66" t="s">
        <v>87</v>
      </c>
      <c r="D75" s="67" t="s">
        <v>28</v>
      </c>
      <c r="E75" s="68">
        <v>1</v>
      </c>
      <c r="F75" s="69">
        <v>351</v>
      </c>
      <c r="G75" s="70">
        <f t="shared" si="3"/>
        <v>351</v>
      </c>
      <c r="H75" s="71">
        <v>1</v>
      </c>
      <c r="I75" s="71">
        <v>346</v>
      </c>
      <c r="J75" s="72">
        <f t="shared" si="4"/>
        <v>346</v>
      </c>
      <c r="K75" s="70">
        <f t="shared" si="5"/>
        <v>5</v>
      </c>
      <c r="L75" s="73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39.75" customHeight="1" x14ac:dyDescent="0.3">
      <c r="A76" s="64" t="s">
        <v>20</v>
      </c>
      <c r="B76" s="65">
        <v>3</v>
      </c>
      <c r="C76" s="66" t="s">
        <v>88</v>
      </c>
      <c r="D76" s="67" t="s">
        <v>28</v>
      </c>
      <c r="E76" s="68">
        <v>1</v>
      </c>
      <c r="F76" s="69">
        <v>61</v>
      </c>
      <c r="G76" s="70">
        <f t="shared" si="3"/>
        <v>61</v>
      </c>
      <c r="H76" s="71">
        <v>1</v>
      </c>
      <c r="I76" s="71">
        <v>58.95</v>
      </c>
      <c r="J76" s="72">
        <f t="shared" si="4"/>
        <v>58.95</v>
      </c>
      <c r="K76" s="70">
        <f t="shared" si="5"/>
        <v>2.0499999999999972</v>
      </c>
      <c r="L76" s="73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39.75" customHeight="1" x14ac:dyDescent="0.3">
      <c r="A77" s="64" t="s">
        <v>20</v>
      </c>
      <c r="B77" s="65">
        <v>3</v>
      </c>
      <c r="C77" s="66" t="s">
        <v>89</v>
      </c>
      <c r="D77" s="67" t="s">
        <v>28</v>
      </c>
      <c r="E77" s="68">
        <v>1</v>
      </c>
      <c r="F77" s="69">
        <v>210.5</v>
      </c>
      <c r="G77" s="70">
        <f t="shared" si="3"/>
        <v>210.5</v>
      </c>
      <c r="H77" s="71">
        <v>1</v>
      </c>
      <c r="I77" s="71">
        <v>205.65</v>
      </c>
      <c r="J77" s="72">
        <f t="shared" si="4"/>
        <v>205.65</v>
      </c>
      <c r="K77" s="70">
        <f t="shared" si="5"/>
        <v>4.8499999999999943</v>
      </c>
      <c r="L77" s="73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39.75" customHeight="1" x14ac:dyDescent="0.3">
      <c r="A78" s="64" t="s">
        <v>20</v>
      </c>
      <c r="B78" s="65">
        <v>3</v>
      </c>
      <c r="C78" s="66" t="s">
        <v>90</v>
      </c>
      <c r="D78" s="67" t="s">
        <v>28</v>
      </c>
      <c r="E78" s="68">
        <v>1</v>
      </c>
      <c r="F78" s="69">
        <v>400</v>
      </c>
      <c r="G78" s="70">
        <f t="shared" si="3"/>
        <v>400</v>
      </c>
      <c r="H78" s="71">
        <v>1</v>
      </c>
      <c r="I78" s="71">
        <v>387</v>
      </c>
      <c r="J78" s="72">
        <f t="shared" si="4"/>
        <v>387</v>
      </c>
      <c r="K78" s="70">
        <f t="shared" si="5"/>
        <v>13</v>
      </c>
      <c r="L78" s="7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39.75" customHeight="1" x14ac:dyDescent="0.3">
      <c r="A79" s="64" t="s">
        <v>20</v>
      </c>
      <c r="B79" s="65">
        <v>3</v>
      </c>
      <c r="C79" s="66" t="s">
        <v>91</v>
      </c>
      <c r="D79" s="67" t="s">
        <v>28</v>
      </c>
      <c r="E79" s="68">
        <v>1</v>
      </c>
      <c r="F79" s="69">
        <v>86</v>
      </c>
      <c r="G79" s="70">
        <f t="shared" si="3"/>
        <v>86</v>
      </c>
      <c r="H79" s="71">
        <v>1</v>
      </c>
      <c r="I79" s="71">
        <v>82.35</v>
      </c>
      <c r="J79" s="72">
        <f t="shared" si="4"/>
        <v>82.35</v>
      </c>
      <c r="K79" s="70">
        <f t="shared" si="5"/>
        <v>3.6500000000000057</v>
      </c>
      <c r="L79" s="73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39.75" customHeight="1" x14ac:dyDescent="0.3">
      <c r="A80" s="64" t="s">
        <v>20</v>
      </c>
      <c r="B80" s="65">
        <v>3</v>
      </c>
      <c r="C80" s="66" t="s">
        <v>92</v>
      </c>
      <c r="D80" s="67" t="s">
        <v>28</v>
      </c>
      <c r="E80" s="68">
        <v>1</v>
      </c>
      <c r="F80" s="69">
        <v>121</v>
      </c>
      <c r="G80" s="70">
        <f t="shared" si="3"/>
        <v>121</v>
      </c>
      <c r="H80" s="71">
        <v>1</v>
      </c>
      <c r="I80" s="71">
        <v>118.8</v>
      </c>
      <c r="J80" s="72">
        <f t="shared" si="4"/>
        <v>118.8</v>
      </c>
      <c r="K80" s="70">
        <f t="shared" si="5"/>
        <v>2.2000000000000028</v>
      </c>
      <c r="L80" s="73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39.75" customHeight="1" x14ac:dyDescent="0.3">
      <c r="A81" s="64" t="s">
        <v>20</v>
      </c>
      <c r="B81" s="65">
        <v>3</v>
      </c>
      <c r="C81" s="66" t="s">
        <v>93</v>
      </c>
      <c r="D81" s="67" t="s">
        <v>28</v>
      </c>
      <c r="E81" s="68">
        <v>2</v>
      </c>
      <c r="F81" s="69">
        <v>89</v>
      </c>
      <c r="G81" s="70">
        <f t="shared" si="3"/>
        <v>178</v>
      </c>
      <c r="H81" s="71">
        <v>2</v>
      </c>
      <c r="I81" s="71">
        <v>129</v>
      </c>
      <c r="J81" s="72">
        <f t="shared" si="4"/>
        <v>258</v>
      </c>
      <c r="K81" s="70">
        <f t="shared" si="5"/>
        <v>-80</v>
      </c>
      <c r="L81" s="73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39.75" customHeight="1" x14ac:dyDescent="0.3">
      <c r="A82" s="64" t="s">
        <v>20</v>
      </c>
      <c r="B82" s="65">
        <v>3</v>
      </c>
      <c r="C82" s="66" t="s">
        <v>94</v>
      </c>
      <c r="D82" s="67" t="s">
        <v>28</v>
      </c>
      <c r="E82" s="68">
        <v>1</v>
      </c>
      <c r="F82" s="69">
        <v>815.5</v>
      </c>
      <c r="G82" s="70">
        <f t="shared" si="3"/>
        <v>815.5</v>
      </c>
      <c r="H82" s="71"/>
      <c r="I82" s="71"/>
      <c r="J82" s="72">
        <f t="shared" si="4"/>
        <v>0</v>
      </c>
      <c r="K82" s="70">
        <f t="shared" si="5"/>
        <v>815.5</v>
      </c>
      <c r="L82" s="7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39.75" customHeight="1" x14ac:dyDescent="0.3">
      <c r="A83" s="64" t="s">
        <v>20</v>
      </c>
      <c r="B83" s="65">
        <v>3</v>
      </c>
      <c r="C83" s="66" t="s">
        <v>95</v>
      </c>
      <c r="D83" s="67" t="s">
        <v>28</v>
      </c>
      <c r="E83" s="68"/>
      <c r="F83" s="69"/>
      <c r="G83" s="70">
        <f t="shared" si="3"/>
        <v>0</v>
      </c>
      <c r="H83" s="71">
        <v>1</v>
      </c>
      <c r="I83" s="71">
        <v>853.09</v>
      </c>
      <c r="J83" s="72">
        <f t="shared" si="4"/>
        <v>853.09</v>
      </c>
      <c r="K83" s="70">
        <f t="shared" si="5"/>
        <v>-853.09</v>
      </c>
      <c r="L83" s="7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39.75" customHeight="1" x14ac:dyDescent="0.3">
      <c r="A84" s="64" t="s">
        <v>20</v>
      </c>
      <c r="B84" s="65">
        <v>3</v>
      </c>
      <c r="C84" s="66" t="s">
        <v>96</v>
      </c>
      <c r="D84" s="67" t="s">
        <v>28</v>
      </c>
      <c r="E84" s="68">
        <v>1</v>
      </c>
      <c r="F84" s="69">
        <v>1103.5</v>
      </c>
      <c r="G84" s="70">
        <f t="shared" si="3"/>
        <v>1103.5</v>
      </c>
      <c r="H84" s="71">
        <v>1</v>
      </c>
      <c r="I84" s="71">
        <v>1676.29</v>
      </c>
      <c r="J84" s="72">
        <f t="shared" si="4"/>
        <v>1676.29</v>
      </c>
      <c r="K84" s="70">
        <f t="shared" si="5"/>
        <v>-572.79</v>
      </c>
      <c r="L84" s="7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39.75" customHeight="1" x14ac:dyDescent="0.3">
      <c r="A85" s="64" t="s">
        <v>20</v>
      </c>
      <c r="B85" s="65">
        <v>3</v>
      </c>
      <c r="C85" s="66" t="s">
        <v>97</v>
      </c>
      <c r="D85" s="67" t="s">
        <v>28</v>
      </c>
      <c r="E85" s="68">
        <v>1</v>
      </c>
      <c r="F85" s="69">
        <v>439.5</v>
      </c>
      <c r="G85" s="70">
        <f t="shared" si="3"/>
        <v>439.5</v>
      </c>
      <c r="H85" s="71">
        <v>1</v>
      </c>
      <c r="I85" s="71">
        <v>417.53</v>
      </c>
      <c r="J85" s="72">
        <f t="shared" si="4"/>
        <v>417.53</v>
      </c>
      <c r="K85" s="70">
        <f t="shared" si="5"/>
        <v>21.970000000000027</v>
      </c>
      <c r="L85" s="73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39.75" customHeight="1" x14ac:dyDescent="0.3">
      <c r="A86" s="64" t="s">
        <v>20</v>
      </c>
      <c r="B86" s="65">
        <v>3</v>
      </c>
      <c r="C86" s="66" t="s">
        <v>98</v>
      </c>
      <c r="D86" s="67" t="s">
        <v>28</v>
      </c>
      <c r="E86" s="68">
        <v>1</v>
      </c>
      <c r="F86" s="69">
        <v>433.5</v>
      </c>
      <c r="G86" s="70">
        <f t="shared" si="3"/>
        <v>433.5</v>
      </c>
      <c r="H86" s="71"/>
      <c r="I86" s="71"/>
      <c r="J86" s="72">
        <f t="shared" si="4"/>
        <v>0</v>
      </c>
      <c r="K86" s="70">
        <f t="shared" si="5"/>
        <v>433.5</v>
      </c>
      <c r="L86" s="73" t="s">
        <v>99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39.75" customHeight="1" x14ac:dyDescent="0.3">
      <c r="A87" s="64" t="s">
        <v>20</v>
      </c>
      <c r="B87" s="65">
        <v>3</v>
      </c>
      <c r="C87" s="66" t="s">
        <v>100</v>
      </c>
      <c r="D87" s="67" t="s">
        <v>28</v>
      </c>
      <c r="E87" s="68">
        <v>6</v>
      </c>
      <c r="F87" s="69">
        <v>2500</v>
      </c>
      <c r="G87" s="70">
        <f t="shared" si="3"/>
        <v>15000</v>
      </c>
      <c r="H87" s="71"/>
      <c r="I87" s="71"/>
      <c r="J87" s="72">
        <f t="shared" si="4"/>
        <v>0</v>
      </c>
      <c r="K87" s="70">
        <f t="shared" si="5"/>
        <v>15000</v>
      </c>
      <c r="L87" s="73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39.75" customHeight="1" x14ac:dyDescent="0.3">
      <c r="A88" s="64" t="s">
        <v>20</v>
      </c>
      <c r="B88" s="65">
        <v>3</v>
      </c>
      <c r="C88" s="66" t="s">
        <v>101</v>
      </c>
      <c r="D88" s="67" t="s">
        <v>28</v>
      </c>
      <c r="E88" s="68"/>
      <c r="F88" s="69"/>
      <c r="G88" s="70">
        <f t="shared" si="3"/>
        <v>0</v>
      </c>
      <c r="H88" s="71">
        <v>6</v>
      </c>
      <c r="I88" s="71">
        <v>2517.13</v>
      </c>
      <c r="J88" s="72">
        <f t="shared" si="4"/>
        <v>15102.78</v>
      </c>
      <c r="K88" s="70">
        <f t="shared" si="5"/>
        <v>-15102.78</v>
      </c>
      <c r="L88" s="73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39.75" customHeight="1" x14ac:dyDescent="0.3">
      <c r="A89" s="64" t="s">
        <v>20</v>
      </c>
      <c r="B89" s="65">
        <v>3</v>
      </c>
      <c r="C89" s="66" t="s">
        <v>102</v>
      </c>
      <c r="D89" s="67" t="s">
        <v>28</v>
      </c>
      <c r="E89" s="68">
        <v>4</v>
      </c>
      <c r="F89" s="69">
        <v>373.5</v>
      </c>
      <c r="G89" s="70">
        <f t="shared" si="3"/>
        <v>1494</v>
      </c>
      <c r="H89" s="71">
        <v>3</v>
      </c>
      <c r="I89" s="71">
        <v>366.03</v>
      </c>
      <c r="J89" s="72">
        <f t="shared" si="4"/>
        <v>1098.0899999999999</v>
      </c>
      <c r="K89" s="70">
        <f t="shared" si="5"/>
        <v>395.91000000000008</v>
      </c>
      <c r="L89" s="73" t="s">
        <v>103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39.75" customHeight="1" x14ac:dyDescent="0.3">
      <c r="A90" s="64" t="s">
        <v>20</v>
      </c>
      <c r="B90" s="65">
        <v>3</v>
      </c>
      <c r="C90" s="66" t="s">
        <v>104</v>
      </c>
      <c r="D90" s="67" t="s">
        <v>28</v>
      </c>
      <c r="E90" s="68"/>
      <c r="F90" s="69"/>
      <c r="G90" s="70">
        <f t="shared" si="3"/>
        <v>0</v>
      </c>
      <c r="H90" s="71">
        <v>1</v>
      </c>
      <c r="I90" s="71">
        <v>366.03</v>
      </c>
      <c r="J90" s="72">
        <f t="shared" si="4"/>
        <v>366.03</v>
      </c>
      <c r="K90" s="70">
        <f t="shared" si="5"/>
        <v>-366.03</v>
      </c>
      <c r="L90" s="73" t="s">
        <v>105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39.75" customHeight="1" x14ac:dyDescent="0.3">
      <c r="A91" s="64" t="s">
        <v>20</v>
      </c>
      <c r="B91" s="65">
        <v>3</v>
      </c>
      <c r="C91" s="66" t="s">
        <v>104</v>
      </c>
      <c r="D91" s="67" t="s">
        <v>28</v>
      </c>
      <c r="E91" s="68"/>
      <c r="F91" s="69"/>
      <c r="G91" s="70">
        <f t="shared" ref="G91:G121" si="6">E91*F91</f>
        <v>0</v>
      </c>
      <c r="H91" s="71">
        <v>2</v>
      </c>
      <c r="I91" s="71">
        <v>470</v>
      </c>
      <c r="J91" s="72">
        <f t="shared" ref="J91:J94" si="7">H91*I91</f>
        <v>940</v>
      </c>
      <c r="K91" s="70">
        <f t="shared" ref="K91:K121" si="8">G91-J91</f>
        <v>-940</v>
      </c>
      <c r="L91" s="73" t="s">
        <v>106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9.350000000000001" customHeight="1" x14ac:dyDescent="0.3">
      <c r="A92" s="64" t="s">
        <v>20</v>
      </c>
      <c r="B92" s="65">
        <v>3</v>
      </c>
      <c r="C92" s="74" t="s">
        <v>107</v>
      </c>
      <c r="D92" s="67" t="s">
        <v>28</v>
      </c>
      <c r="E92" s="68">
        <v>1</v>
      </c>
      <c r="F92" s="69">
        <v>341</v>
      </c>
      <c r="G92" s="70">
        <f t="shared" si="6"/>
        <v>341</v>
      </c>
      <c r="H92" s="71">
        <v>1</v>
      </c>
      <c r="I92" s="71">
        <v>432.67</v>
      </c>
      <c r="J92" s="72">
        <f t="shared" si="7"/>
        <v>432.67</v>
      </c>
      <c r="K92" s="70">
        <f t="shared" si="8"/>
        <v>-91.670000000000016</v>
      </c>
      <c r="L92" s="73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39.75" customHeight="1" x14ac:dyDescent="0.3">
      <c r="A93" s="64" t="s">
        <v>20</v>
      </c>
      <c r="B93" s="65">
        <v>3</v>
      </c>
      <c r="C93" s="66" t="s">
        <v>108</v>
      </c>
      <c r="D93" s="67" t="s">
        <v>28</v>
      </c>
      <c r="E93" s="68"/>
      <c r="F93" s="69"/>
      <c r="G93" s="70">
        <f t="shared" si="6"/>
        <v>0</v>
      </c>
      <c r="H93" s="71">
        <v>1</v>
      </c>
      <c r="I93" s="71">
        <v>95.5</v>
      </c>
      <c r="J93" s="72">
        <f t="shared" si="7"/>
        <v>95.5</v>
      </c>
      <c r="K93" s="70">
        <f t="shared" si="8"/>
        <v>-95.5</v>
      </c>
      <c r="L93" s="73" t="s">
        <v>109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39.75" customHeight="1" x14ac:dyDescent="0.3">
      <c r="A94" s="64" t="s">
        <v>20</v>
      </c>
      <c r="B94" s="65">
        <v>3</v>
      </c>
      <c r="C94" s="66" t="s">
        <v>110</v>
      </c>
      <c r="D94" s="67" t="s">
        <v>28</v>
      </c>
      <c r="E94" s="68"/>
      <c r="F94" s="69"/>
      <c r="G94" s="70">
        <f t="shared" si="6"/>
        <v>0</v>
      </c>
      <c r="H94" s="71">
        <v>2</v>
      </c>
      <c r="I94" s="71">
        <v>78.5</v>
      </c>
      <c r="J94" s="72">
        <f t="shared" si="7"/>
        <v>157</v>
      </c>
      <c r="K94" s="70">
        <f t="shared" si="8"/>
        <v>-157</v>
      </c>
      <c r="L94" s="73" t="s">
        <v>111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39.75" customHeight="1" x14ac:dyDescent="0.3">
      <c r="A95" s="64" t="s">
        <v>20</v>
      </c>
      <c r="B95" s="65">
        <v>3</v>
      </c>
      <c r="C95" s="66" t="s">
        <v>112</v>
      </c>
      <c r="D95" s="67" t="s">
        <v>28</v>
      </c>
      <c r="E95" s="68"/>
      <c r="F95" s="69"/>
      <c r="G95" s="70">
        <f t="shared" si="6"/>
        <v>0</v>
      </c>
      <c r="H95" s="71">
        <v>1</v>
      </c>
      <c r="I95" s="71">
        <v>174.5</v>
      </c>
      <c r="J95" s="72">
        <v>174.5</v>
      </c>
      <c r="K95" s="70">
        <f t="shared" si="8"/>
        <v>-174.5</v>
      </c>
      <c r="L95" s="73" t="s">
        <v>113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39.75" customHeight="1" x14ac:dyDescent="0.3">
      <c r="A96" s="64" t="s">
        <v>20</v>
      </c>
      <c r="B96" s="65">
        <v>3</v>
      </c>
      <c r="C96" s="66" t="s">
        <v>114</v>
      </c>
      <c r="D96" s="67" t="s">
        <v>28</v>
      </c>
      <c r="E96" s="68"/>
      <c r="F96" s="69"/>
      <c r="G96" s="70">
        <f t="shared" si="6"/>
        <v>0</v>
      </c>
      <c r="H96" s="71">
        <v>1</v>
      </c>
      <c r="I96" s="71">
        <v>38.5</v>
      </c>
      <c r="J96" s="72">
        <f t="shared" ref="J96:J121" si="9">H96*I96</f>
        <v>38.5</v>
      </c>
      <c r="K96" s="70">
        <f t="shared" si="8"/>
        <v>-38.5</v>
      </c>
      <c r="L96" s="73" t="s">
        <v>115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39.75" customHeight="1" x14ac:dyDescent="0.3">
      <c r="A97" s="64" t="s">
        <v>20</v>
      </c>
      <c r="B97" s="65">
        <v>3</v>
      </c>
      <c r="C97" s="66" t="s">
        <v>116</v>
      </c>
      <c r="D97" s="67" t="s">
        <v>28</v>
      </c>
      <c r="E97" s="68"/>
      <c r="F97" s="69"/>
      <c r="G97" s="70">
        <f t="shared" si="6"/>
        <v>0</v>
      </c>
      <c r="H97" s="71">
        <v>1</v>
      </c>
      <c r="I97" s="71">
        <v>100</v>
      </c>
      <c r="J97" s="72">
        <f t="shared" si="9"/>
        <v>100</v>
      </c>
      <c r="K97" s="70">
        <f t="shared" si="8"/>
        <v>-100</v>
      </c>
      <c r="L97" s="73" t="s">
        <v>117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39.75" customHeight="1" x14ac:dyDescent="0.3">
      <c r="A98" s="64" t="s">
        <v>20</v>
      </c>
      <c r="B98" s="65">
        <v>3</v>
      </c>
      <c r="C98" s="66" t="s">
        <v>118</v>
      </c>
      <c r="D98" s="67" t="s">
        <v>28</v>
      </c>
      <c r="E98" s="68"/>
      <c r="F98" s="69"/>
      <c r="G98" s="70">
        <f t="shared" si="6"/>
        <v>0</v>
      </c>
      <c r="H98" s="71">
        <v>1</v>
      </c>
      <c r="I98" s="71">
        <v>38</v>
      </c>
      <c r="J98" s="72">
        <f t="shared" si="9"/>
        <v>38</v>
      </c>
      <c r="K98" s="70">
        <f t="shared" si="8"/>
        <v>-38</v>
      </c>
      <c r="L98" s="73" t="s">
        <v>117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39.75" customHeight="1" x14ac:dyDescent="0.3">
      <c r="A99" s="64" t="s">
        <v>20</v>
      </c>
      <c r="B99" s="65">
        <v>3</v>
      </c>
      <c r="C99" s="66" t="s">
        <v>119</v>
      </c>
      <c r="D99" s="67" t="s">
        <v>28</v>
      </c>
      <c r="E99" s="68"/>
      <c r="F99" s="69"/>
      <c r="G99" s="70">
        <f t="shared" si="6"/>
        <v>0</v>
      </c>
      <c r="H99" s="71">
        <v>2</v>
      </c>
      <c r="I99" s="71">
        <v>250</v>
      </c>
      <c r="J99" s="72">
        <f t="shared" si="9"/>
        <v>500</v>
      </c>
      <c r="K99" s="70">
        <f t="shared" si="8"/>
        <v>-500</v>
      </c>
      <c r="L99" s="73" t="s">
        <v>120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40.950000000000003" customHeight="1" x14ac:dyDescent="0.3">
      <c r="A100" s="64" t="s">
        <v>20</v>
      </c>
      <c r="B100" s="65">
        <v>4</v>
      </c>
      <c r="C100" s="66" t="s">
        <v>121</v>
      </c>
      <c r="D100" s="67" t="s">
        <v>28</v>
      </c>
      <c r="E100" s="68"/>
      <c r="F100" s="69"/>
      <c r="G100" s="70">
        <f t="shared" si="6"/>
        <v>0</v>
      </c>
      <c r="H100" s="71"/>
      <c r="I100" s="71"/>
      <c r="J100" s="72">
        <f t="shared" si="9"/>
        <v>0</v>
      </c>
      <c r="K100" s="70">
        <f t="shared" si="8"/>
        <v>0</v>
      </c>
      <c r="L100" s="73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40.950000000000003" customHeight="1" x14ac:dyDescent="0.3">
      <c r="A101" s="64" t="s">
        <v>20</v>
      </c>
      <c r="B101" s="65">
        <v>4</v>
      </c>
      <c r="C101" s="66" t="s">
        <v>122</v>
      </c>
      <c r="D101" s="67" t="s">
        <v>28</v>
      </c>
      <c r="E101" s="68">
        <v>1</v>
      </c>
      <c r="F101" s="69">
        <v>54</v>
      </c>
      <c r="G101" s="70">
        <f t="shared" si="6"/>
        <v>54</v>
      </c>
      <c r="H101" s="71"/>
      <c r="I101" s="71"/>
      <c r="J101" s="72">
        <f t="shared" si="9"/>
        <v>0</v>
      </c>
      <c r="K101" s="70">
        <f t="shared" si="8"/>
        <v>54</v>
      </c>
      <c r="L101" s="73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40.950000000000003" customHeight="1" x14ac:dyDescent="0.3">
      <c r="A102" s="64" t="s">
        <v>20</v>
      </c>
      <c r="B102" s="65">
        <v>4</v>
      </c>
      <c r="C102" s="66" t="s">
        <v>123</v>
      </c>
      <c r="D102" s="67" t="s">
        <v>28</v>
      </c>
      <c r="E102" s="68">
        <v>24</v>
      </c>
      <c r="F102" s="69">
        <v>5</v>
      </c>
      <c r="G102" s="70">
        <f t="shared" si="6"/>
        <v>120</v>
      </c>
      <c r="H102" s="71"/>
      <c r="I102" s="71"/>
      <c r="J102" s="72">
        <f t="shared" si="9"/>
        <v>0</v>
      </c>
      <c r="K102" s="70">
        <f t="shared" si="8"/>
        <v>120</v>
      </c>
      <c r="L102" s="73" t="s">
        <v>124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40.950000000000003" customHeight="1" x14ac:dyDescent="0.3">
      <c r="A103" s="64" t="s">
        <v>20</v>
      </c>
      <c r="B103" s="65">
        <v>4</v>
      </c>
      <c r="C103" s="66" t="s">
        <v>125</v>
      </c>
      <c r="D103" s="67" t="s">
        <v>28</v>
      </c>
      <c r="E103" s="68"/>
      <c r="F103" s="69"/>
      <c r="G103" s="70">
        <f t="shared" si="6"/>
        <v>0</v>
      </c>
      <c r="H103" s="71">
        <v>25</v>
      </c>
      <c r="I103" s="71">
        <v>2</v>
      </c>
      <c r="J103" s="72">
        <f t="shared" si="9"/>
        <v>50</v>
      </c>
      <c r="K103" s="70">
        <f t="shared" si="8"/>
        <v>-50</v>
      </c>
      <c r="L103" s="73" t="s">
        <v>126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40.950000000000003" customHeight="1" x14ac:dyDescent="0.3">
      <c r="A104" s="64" t="s">
        <v>20</v>
      </c>
      <c r="B104" s="65">
        <v>4</v>
      </c>
      <c r="C104" s="66" t="s">
        <v>127</v>
      </c>
      <c r="D104" s="67" t="s">
        <v>28</v>
      </c>
      <c r="E104" s="68"/>
      <c r="F104" s="69"/>
      <c r="G104" s="70">
        <f t="shared" si="6"/>
        <v>0</v>
      </c>
      <c r="H104" s="71">
        <v>1</v>
      </c>
      <c r="I104" s="71">
        <v>3</v>
      </c>
      <c r="J104" s="72">
        <f t="shared" si="9"/>
        <v>3</v>
      </c>
      <c r="K104" s="70">
        <f t="shared" si="8"/>
        <v>-3</v>
      </c>
      <c r="L104" s="73" t="s">
        <v>128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40.950000000000003" customHeight="1" x14ac:dyDescent="0.3">
      <c r="A105" s="64" t="s">
        <v>20</v>
      </c>
      <c r="B105" s="65">
        <v>4</v>
      </c>
      <c r="C105" s="66" t="s">
        <v>129</v>
      </c>
      <c r="D105" s="67" t="s">
        <v>28</v>
      </c>
      <c r="E105" s="68">
        <v>1</v>
      </c>
      <c r="F105" s="69">
        <v>159</v>
      </c>
      <c r="G105" s="70">
        <f t="shared" si="6"/>
        <v>159</v>
      </c>
      <c r="H105" s="71"/>
      <c r="I105" s="71"/>
      <c r="J105" s="72">
        <f t="shared" si="9"/>
        <v>0</v>
      </c>
      <c r="K105" s="70">
        <f t="shared" si="8"/>
        <v>159</v>
      </c>
      <c r="L105" s="73" t="s">
        <v>130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40.950000000000003" customHeight="1" x14ac:dyDescent="0.3">
      <c r="A106" s="64" t="s">
        <v>20</v>
      </c>
      <c r="B106" s="65">
        <v>4</v>
      </c>
      <c r="C106" s="66" t="s">
        <v>131</v>
      </c>
      <c r="D106" s="67" t="s">
        <v>28</v>
      </c>
      <c r="E106" s="68"/>
      <c r="F106" s="69"/>
      <c r="G106" s="70">
        <f t="shared" si="6"/>
        <v>0</v>
      </c>
      <c r="H106" s="71">
        <v>2</v>
      </c>
      <c r="I106" s="71">
        <v>22.99</v>
      </c>
      <c r="J106" s="72">
        <f t="shared" si="9"/>
        <v>45.98</v>
      </c>
      <c r="K106" s="70">
        <f t="shared" si="8"/>
        <v>-45.98</v>
      </c>
      <c r="L106" s="73" t="s">
        <v>132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40.950000000000003" customHeight="1" x14ac:dyDescent="0.3">
      <c r="A107" s="64" t="s">
        <v>20</v>
      </c>
      <c r="B107" s="65">
        <v>4</v>
      </c>
      <c r="C107" s="66" t="s">
        <v>133</v>
      </c>
      <c r="D107" s="67" t="s">
        <v>28</v>
      </c>
      <c r="E107" s="68"/>
      <c r="F107" s="69"/>
      <c r="G107" s="70">
        <f t="shared" si="6"/>
        <v>0</v>
      </c>
      <c r="H107" s="71">
        <v>1</v>
      </c>
      <c r="I107" s="71">
        <v>49</v>
      </c>
      <c r="J107" s="72">
        <f t="shared" si="9"/>
        <v>49</v>
      </c>
      <c r="K107" s="70">
        <f t="shared" si="8"/>
        <v>-49</v>
      </c>
      <c r="L107" s="73" t="s">
        <v>134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40.950000000000003" customHeight="1" x14ac:dyDescent="0.3">
      <c r="A108" s="64" t="s">
        <v>20</v>
      </c>
      <c r="B108" s="65">
        <v>4</v>
      </c>
      <c r="C108" s="66" t="s">
        <v>135</v>
      </c>
      <c r="D108" s="67" t="s">
        <v>28</v>
      </c>
      <c r="E108" s="68"/>
      <c r="F108" s="69"/>
      <c r="G108" s="70">
        <f t="shared" si="6"/>
        <v>0</v>
      </c>
      <c r="H108" s="71">
        <v>1</v>
      </c>
      <c r="I108" s="71">
        <v>22</v>
      </c>
      <c r="J108" s="72">
        <f t="shared" si="9"/>
        <v>22</v>
      </c>
      <c r="K108" s="70">
        <f t="shared" si="8"/>
        <v>-22</v>
      </c>
      <c r="L108" s="73" t="s">
        <v>136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49.2" customHeight="1" x14ac:dyDescent="0.3">
      <c r="A109" s="64" t="s">
        <v>20</v>
      </c>
      <c r="B109" s="65">
        <v>4</v>
      </c>
      <c r="C109" s="66" t="s">
        <v>137</v>
      </c>
      <c r="D109" s="67" t="s">
        <v>28</v>
      </c>
      <c r="E109" s="68"/>
      <c r="F109" s="69"/>
      <c r="G109" s="70">
        <f t="shared" si="6"/>
        <v>0</v>
      </c>
      <c r="H109" s="71">
        <v>2</v>
      </c>
      <c r="I109" s="71">
        <v>400</v>
      </c>
      <c r="J109" s="72">
        <f t="shared" si="9"/>
        <v>800</v>
      </c>
      <c r="K109" s="70">
        <f t="shared" si="8"/>
        <v>-800</v>
      </c>
      <c r="L109" s="73" t="s">
        <v>138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40.950000000000003" customHeight="1" x14ac:dyDescent="0.3">
      <c r="A110" s="64" t="s">
        <v>20</v>
      </c>
      <c r="B110" s="65">
        <v>4</v>
      </c>
      <c r="C110" s="66" t="s">
        <v>139</v>
      </c>
      <c r="D110" s="67" t="s">
        <v>28</v>
      </c>
      <c r="E110" s="68"/>
      <c r="F110" s="69"/>
      <c r="G110" s="70">
        <f t="shared" si="6"/>
        <v>0</v>
      </c>
      <c r="H110" s="71"/>
      <c r="I110" s="71"/>
      <c r="J110" s="72">
        <f t="shared" si="9"/>
        <v>0</v>
      </c>
      <c r="K110" s="70">
        <f t="shared" si="8"/>
        <v>0</v>
      </c>
      <c r="L110" s="73" t="s">
        <v>140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60" customHeight="1" x14ac:dyDescent="0.3">
      <c r="A111" s="64" t="s">
        <v>20</v>
      </c>
      <c r="B111" s="65">
        <v>4</v>
      </c>
      <c r="C111" s="66" t="s">
        <v>141</v>
      </c>
      <c r="D111" s="67" t="s">
        <v>28</v>
      </c>
      <c r="E111" s="68"/>
      <c r="F111" s="69"/>
      <c r="G111" s="70">
        <f t="shared" si="6"/>
        <v>0</v>
      </c>
      <c r="H111" s="71">
        <v>2</v>
      </c>
      <c r="I111" s="71">
        <v>190</v>
      </c>
      <c r="J111" s="72">
        <f t="shared" si="9"/>
        <v>380</v>
      </c>
      <c r="K111" s="70">
        <f t="shared" si="8"/>
        <v>-380</v>
      </c>
      <c r="L111" s="73" t="s">
        <v>142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70.5" customHeight="1" x14ac:dyDescent="0.3">
      <c r="A112" s="64" t="s">
        <v>20</v>
      </c>
      <c r="B112" s="65">
        <v>5</v>
      </c>
      <c r="C112" s="66" t="s">
        <v>143</v>
      </c>
      <c r="D112" s="67" t="s">
        <v>144</v>
      </c>
      <c r="E112" s="68"/>
      <c r="F112" s="69"/>
      <c r="G112" s="70">
        <f t="shared" si="6"/>
        <v>0</v>
      </c>
      <c r="H112" s="71"/>
      <c r="I112" s="71"/>
      <c r="J112" s="72">
        <f t="shared" si="9"/>
        <v>0</v>
      </c>
      <c r="K112" s="70">
        <f t="shared" si="8"/>
        <v>0</v>
      </c>
      <c r="L112" s="73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40.950000000000003" customHeight="1" x14ac:dyDescent="0.3">
      <c r="A113" s="64" t="s">
        <v>20</v>
      </c>
      <c r="B113" s="65">
        <v>5</v>
      </c>
      <c r="C113" s="66" t="s">
        <v>145</v>
      </c>
      <c r="D113" s="67" t="s">
        <v>144</v>
      </c>
      <c r="E113" s="68">
        <v>2</v>
      </c>
      <c r="F113" s="69">
        <v>300</v>
      </c>
      <c r="G113" s="70">
        <f t="shared" si="6"/>
        <v>600</v>
      </c>
      <c r="H113" s="71">
        <v>1</v>
      </c>
      <c r="I113" s="71">
        <v>1500</v>
      </c>
      <c r="J113" s="72">
        <f t="shared" si="9"/>
        <v>1500</v>
      </c>
      <c r="K113" s="70">
        <f t="shared" si="8"/>
        <v>-900</v>
      </c>
      <c r="L113" s="73" t="s">
        <v>146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40.950000000000003" customHeight="1" x14ac:dyDescent="0.3">
      <c r="A114" s="64" t="s">
        <v>20</v>
      </c>
      <c r="B114" s="65">
        <v>5</v>
      </c>
      <c r="C114" s="66" t="s">
        <v>147</v>
      </c>
      <c r="D114" s="67" t="s">
        <v>144</v>
      </c>
      <c r="E114" s="68">
        <v>5</v>
      </c>
      <c r="F114" s="69">
        <v>85</v>
      </c>
      <c r="G114" s="70">
        <f t="shared" si="6"/>
        <v>425</v>
      </c>
      <c r="H114" s="71"/>
      <c r="I114" s="71"/>
      <c r="J114" s="72">
        <f t="shared" si="9"/>
        <v>0</v>
      </c>
      <c r="K114" s="70">
        <f t="shared" si="8"/>
        <v>425</v>
      </c>
      <c r="L114" s="73" t="s">
        <v>148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40.950000000000003" customHeight="1" x14ac:dyDescent="0.3">
      <c r="A115" s="64" t="s">
        <v>20</v>
      </c>
      <c r="B115" s="65">
        <v>5</v>
      </c>
      <c r="C115" s="66" t="s">
        <v>149</v>
      </c>
      <c r="D115" s="67" t="s">
        <v>144</v>
      </c>
      <c r="E115" s="68"/>
      <c r="F115" s="69"/>
      <c r="G115" s="70">
        <f t="shared" si="6"/>
        <v>0</v>
      </c>
      <c r="H115" s="71">
        <v>5</v>
      </c>
      <c r="I115" s="71">
        <v>140</v>
      </c>
      <c r="J115" s="72">
        <f t="shared" si="9"/>
        <v>700</v>
      </c>
      <c r="K115" s="70">
        <f t="shared" si="8"/>
        <v>-700</v>
      </c>
      <c r="L115" s="73" t="s">
        <v>150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40.950000000000003" customHeight="1" x14ac:dyDescent="0.3">
      <c r="A116" s="64" t="s">
        <v>20</v>
      </c>
      <c r="B116" s="65">
        <v>5</v>
      </c>
      <c r="C116" s="66" t="s">
        <v>151</v>
      </c>
      <c r="D116" s="67" t="s">
        <v>144</v>
      </c>
      <c r="E116" s="68">
        <v>1</v>
      </c>
      <c r="F116" s="69">
        <v>1100</v>
      </c>
      <c r="G116" s="70">
        <f t="shared" si="6"/>
        <v>1100</v>
      </c>
      <c r="H116" s="71"/>
      <c r="I116" s="71"/>
      <c r="J116" s="72">
        <f t="shared" si="9"/>
        <v>0</v>
      </c>
      <c r="K116" s="70">
        <f t="shared" si="8"/>
        <v>1100</v>
      </c>
      <c r="L116" s="73" t="s">
        <v>152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40.950000000000003" customHeight="1" x14ac:dyDescent="0.3">
      <c r="A117" s="64" t="s">
        <v>20</v>
      </c>
      <c r="B117" s="65">
        <v>5</v>
      </c>
      <c r="C117" s="66" t="s">
        <v>153</v>
      </c>
      <c r="D117" s="67" t="s">
        <v>144</v>
      </c>
      <c r="E117" s="68"/>
      <c r="F117" s="69"/>
      <c r="G117" s="70">
        <f t="shared" si="6"/>
        <v>0</v>
      </c>
      <c r="H117" s="71">
        <v>100</v>
      </c>
      <c r="I117" s="71">
        <v>8.1</v>
      </c>
      <c r="J117" s="72">
        <f t="shared" si="9"/>
        <v>810</v>
      </c>
      <c r="K117" s="70">
        <f t="shared" si="8"/>
        <v>-810</v>
      </c>
      <c r="L117" s="73" t="s">
        <v>154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40.950000000000003" customHeight="1" x14ac:dyDescent="0.3">
      <c r="A118" s="64" t="s">
        <v>20</v>
      </c>
      <c r="B118" s="65">
        <v>5</v>
      </c>
      <c r="C118" s="66" t="s">
        <v>155</v>
      </c>
      <c r="D118" s="67" t="s">
        <v>144</v>
      </c>
      <c r="E118" s="68"/>
      <c r="F118" s="69"/>
      <c r="G118" s="70">
        <f t="shared" si="6"/>
        <v>0</v>
      </c>
      <c r="H118" s="71">
        <v>3</v>
      </c>
      <c r="I118" s="71">
        <v>100</v>
      </c>
      <c r="J118" s="72">
        <f t="shared" si="9"/>
        <v>300</v>
      </c>
      <c r="K118" s="70">
        <f t="shared" si="8"/>
        <v>-300</v>
      </c>
      <c r="L118" s="73" t="s">
        <v>156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67.5" customHeight="1" x14ac:dyDescent="0.3">
      <c r="A119" s="64" t="s">
        <v>20</v>
      </c>
      <c r="B119" s="65">
        <v>6</v>
      </c>
      <c r="C119" s="66" t="s">
        <v>143</v>
      </c>
      <c r="D119" s="67" t="s">
        <v>144</v>
      </c>
      <c r="E119" s="68"/>
      <c r="F119" s="69"/>
      <c r="G119" s="70">
        <f t="shared" si="6"/>
        <v>0</v>
      </c>
      <c r="H119" s="71"/>
      <c r="I119" s="71"/>
      <c r="J119" s="72">
        <f t="shared" si="9"/>
        <v>0</v>
      </c>
      <c r="K119" s="70">
        <f t="shared" si="8"/>
        <v>0</v>
      </c>
      <c r="L119" s="73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67.5" customHeight="1" x14ac:dyDescent="0.3">
      <c r="A120" s="64" t="s">
        <v>20</v>
      </c>
      <c r="B120" s="65">
        <v>6</v>
      </c>
      <c r="C120" s="66" t="s">
        <v>157</v>
      </c>
      <c r="D120" s="67" t="s">
        <v>144</v>
      </c>
      <c r="E120" s="68"/>
      <c r="F120" s="69"/>
      <c r="G120" s="70">
        <f t="shared" si="6"/>
        <v>0</v>
      </c>
      <c r="H120" s="71">
        <v>1</v>
      </c>
      <c r="I120" s="71">
        <v>70</v>
      </c>
      <c r="J120" s="72">
        <f t="shared" si="9"/>
        <v>70</v>
      </c>
      <c r="K120" s="70">
        <f t="shared" si="8"/>
        <v>-70</v>
      </c>
      <c r="L120" s="73" t="s">
        <v>158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69.75" customHeight="1" x14ac:dyDescent="0.3">
      <c r="A121" s="75" t="s">
        <v>20</v>
      </c>
      <c r="B121" s="76">
        <v>7</v>
      </c>
      <c r="C121" s="77" t="s">
        <v>143</v>
      </c>
      <c r="D121" s="78" t="s">
        <v>144</v>
      </c>
      <c r="E121" s="79"/>
      <c r="F121" s="80"/>
      <c r="G121" s="81">
        <f t="shared" si="6"/>
        <v>0</v>
      </c>
      <c r="H121" s="71"/>
      <c r="I121" s="71"/>
      <c r="J121" s="72">
        <f t="shared" si="9"/>
        <v>0</v>
      </c>
      <c r="K121" s="70">
        <f t="shared" si="8"/>
        <v>0</v>
      </c>
      <c r="L121" s="73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">
      <c r="A122" s="82" t="s">
        <v>159</v>
      </c>
      <c r="B122" s="83"/>
      <c r="C122" s="84"/>
      <c r="D122" s="85"/>
      <c r="E122" s="86"/>
      <c r="F122" s="87"/>
      <c r="G122" s="88">
        <f>SUM(G27:G121)</f>
        <v>51159.5</v>
      </c>
      <c r="H122" s="86"/>
      <c r="I122" s="87"/>
      <c r="J122" s="88">
        <f>SUM(J27:J121)</f>
        <v>51222.44000000001</v>
      </c>
      <c r="K122" s="88">
        <f>SUM(K27:K121)</f>
        <v>-62.940000000000055</v>
      </c>
      <c r="L122" s="89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5.75" customHeight="1" x14ac:dyDescent="0.3">
      <c r="A123" s="91"/>
      <c r="B123" s="92"/>
      <c r="C123" s="93"/>
      <c r="D123" s="93"/>
      <c r="E123" s="93"/>
      <c r="F123" s="93"/>
      <c r="G123" s="93"/>
      <c r="H123" s="93"/>
      <c r="I123" s="93"/>
      <c r="J123" s="93"/>
      <c r="K123" s="94"/>
      <c r="L123" s="95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0" t="s">
        <v>160</v>
      </c>
      <c r="B124" s="110"/>
      <c r="C124" s="110"/>
      <c r="D124" s="96"/>
      <c r="E124" s="96"/>
      <c r="F124" s="96"/>
      <c r="G124" s="97">
        <f>G23-G122</f>
        <v>0</v>
      </c>
      <c r="H124" s="96"/>
      <c r="I124" s="96"/>
      <c r="J124" s="97">
        <f>J23-J122</f>
        <v>0</v>
      </c>
      <c r="K124" s="98"/>
      <c r="L124" s="96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93"/>
      <c r="B125" s="99"/>
      <c r="C125" s="93"/>
      <c r="D125" s="93"/>
      <c r="E125" s="93"/>
      <c r="F125" s="93"/>
      <c r="G125" s="93"/>
      <c r="H125" s="93"/>
      <c r="I125" s="93"/>
      <c r="J125" s="93"/>
      <c r="K125" s="100"/>
      <c r="L125" s="93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"/>
      <c r="C126" s="101"/>
      <c r="D126" s="102"/>
      <c r="E126" s="102"/>
      <c r="F126" s="103"/>
      <c r="G126" s="102"/>
      <c r="H126" s="102"/>
      <c r="I126" s="103"/>
      <c r="J126" s="102"/>
      <c r="K126" s="15"/>
      <c r="L126" s="93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5">
      <c r="A127" s="11"/>
      <c r="B127" s="11"/>
      <c r="C127" s="103"/>
      <c r="D127" s="111" t="s">
        <v>161</v>
      </c>
      <c r="E127" s="111"/>
      <c r="F127" s="103"/>
      <c r="G127" s="111" t="s">
        <v>162</v>
      </c>
      <c r="H127" s="111"/>
      <c r="I127" s="111"/>
      <c r="J127" s="111"/>
      <c r="K127" s="15"/>
      <c r="L127" s="93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93"/>
      <c r="B128" s="99"/>
      <c r="C128" s="93"/>
      <c r="D128" s="93"/>
      <c r="E128" s="93"/>
      <c r="F128" s="93"/>
      <c r="G128" s="93"/>
      <c r="H128" s="93"/>
      <c r="I128" s="93"/>
      <c r="J128" s="93"/>
      <c r="K128" s="15"/>
      <c r="L128" s="93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93"/>
      <c r="B129" s="99"/>
      <c r="C129" s="93"/>
      <c r="D129" s="93"/>
      <c r="E129" s="93"/>
      <c r="F129" s="93"/>
      <c r="G129" s="93"/>
      <c r="H129" s="93"/>
      <c r="I129" s="93"/>
      <c r="J129" s="93"/>
      <c r="K129" s="15"/>
      <c r="L129" s="93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93"/>
      <c r="B130" s="99"/>
      <c r="C130" s="104" t="s">
        <v>163</v>
      </c>
      <c r="G130" s="105" t="s">
        <v>164</v>
      </c>
      <c r="J130" s="104"/>
      <c r="K130" s="15"/>
      <c r="L130" s="93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93"/>
      <c r="B131" s="99"/>
      <c r="C131" s="106"/>
      <c r="K131" s="15"/>
      <c r="L131" s="93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93"/>
      <c r="B132" s="99"/>
      <c r="C132" s="107"/>
      <c r="D132" s="15"/>
      <c r="H132" s="106"/>
      <c r="J132" s="107"/>
      <c r="K132" s="15"/>
      <c r="L132" s="93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08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08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0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08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08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08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08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08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08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08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08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08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08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08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08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08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08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08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08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08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08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08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08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08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08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08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08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08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08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08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08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08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08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08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08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08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08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08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08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08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08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08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08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08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08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08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08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08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08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08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08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08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08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08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08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08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08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08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08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08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08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08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08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08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08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08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08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08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08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08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08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08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08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08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08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08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08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08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08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08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08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08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08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08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08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08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08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08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08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08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08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08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08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08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08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08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08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08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08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08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08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08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08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08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08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08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08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08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08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08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08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08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08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08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08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08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08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08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08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08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08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08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08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08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08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08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08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08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08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08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08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08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08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08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08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08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08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08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08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08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08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08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08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08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08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08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08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08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08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08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08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08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08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08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08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08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08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08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08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08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08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08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08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08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08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08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08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08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08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08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08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08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08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08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08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08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08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08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08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08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08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08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08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08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08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08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08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08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08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08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08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08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08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08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08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08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08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08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/>
    <row r="332" spans="1:26" ht="15.75" customHeight="1" x14ac:dyDescent="0.3"/>
    <row r="333" spans="1:26" ht="15.75" customHeight="1" x14ac:dyDescent="0.3"/>
    <row r="334" spans="1:26" ht="15.75" customHeight="1" x14ac:dyDescent="0.3"/>
    <row r="335" spans="1:26" ht="15.75" customHeight="1" x14ac:dyDescent="0.3"/>
    <row r="336" spans="1:2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48571" ht="12.75" customHeight="1" x14ac:dyDescent="0.3"/>
    <row r="1048572" ht="12.75" customHeight="1" x14ac:dyDescent="0.3"/>
    <row r="1048573" ht="12.75" customHeight="1" x14ac:dyDescent="0.3"/>
    <row r="1048574" ht="12.75" customHeight="1" x14ac:dyDescent="0.3"/>
    <row r="1048575" ht="12.75" customHeight="1" x14ac:dyDescent="0.3"/>
    <row r="1048576" ht="12.75" customHeight="1" x14ac:dyDescent="0.3"/>
  </sheetData>
  <mergeCells count="19">
    <mergeCell ref="A10:L10"/>
    <mergeCell ref="A11:L11"/>
    <mergeCell ref="A12:L12"/>
    <mergeCell ref="D14:J14"/>
    <mergeCell ref="A15:C15"/>
    <mergeCell ref="D15:J15"/>
    <mergeCell ref="L19:L20"/>
    <mergeCell ref="A124:C124"/>
    <mergeCell ref="D127:E127"/>
    <mergeCell ref="G127:J127"/>
    <mergeCell ref="A16:C16"/>
    <mergeCell ref="D16:K16"/>
    <mergeCell ref="A19:A20"/>
    <mergeCell ref="B19:B20"/>
    <mergeCell ref="C19:C20"/>
    <mergeCell ref="D19:D20"/>
    <mergeCell ref="E19:G19"/>
    <mergeCell ref="H19:J19"/>
    <mergeCell ref="K19:K20"/>
  </mergeCells>
  <printOptions horizontalCentered="1" verticalCentered="1"/>
  <pageMargins left="0.19645669291338586" right="0.19645669291338586" top="0.78740157480314954" bottom="0.78740157480314954" header="0.39370078740157477" footer="0.39370078740157477"/>
  <pageSetup paperSize="9" scale="7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4319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TOSHIBA</cp:lastModifiedBy>
  <cp:revision>4</cp:revision>
  <cp:lastPrinted>2023-12-11T08:44:09Z</cp:lastPrinted>
  <dcterms:created xsi:type="dcterms:W3CDTF">2022-07-20T06:55:05Z</dcterms:created>
  <dcterms:modified xsi:type="dcterms:W3CDTF">2023-12-28T13:16:38Z</dcterms:modified>
</cp:coreProperties>
</file>