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8940"/>
  </bookViews>
  <sheets>
    <sheet name="Звіт" sheetId="1" r:id="rId1"/>
  </sheets>
  <calcPr calcId="145621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G190" i="1" l="1"/>
  <c r="J190" i="1"/>
  <c r="G187" i="1"/>
  <c r="J187" i="1"/>
  <c r="G188" i="1"/>
  <c r="J188" i="1"/>
  <c r="K188" i="1" s="1"/>
  <c r="G189" i="1"/>
  <c r="J189" i="1"/>
  <c r="G184" i="1"/>
  <c r="J184" i="1"/>
  <c r="K184" i="1" s="1"/>
  <c r="G185" i="1"/>
  <c r="J185" i="1"/>
  <c r="G186" i="1"/>
  <c r="J186" i="1"/>
  <c r="G181" i="1"/>
  <c r="J181" i="1"/>
  <c r="G182" i="1"/>
  <c r="J182" i="1"/>
  <c r="G183" i="1"/>
  <c r="J183" i="1"/>
  <c r="G180" i="1"/>
  <c r="J180" i="1"/>
  <c r="G175" i="1"/>
  <c r="J175" i="1"/>
  <c r="G176" i="1"/>
  <c r="J176" i="1"/>
  <c r="K176" i="1" s="1"/>
  <c r="G177" i="1"/>
  <c r="J177" i="1"/>
  <c r="G178" i="1"/>
  <c r="J178" i="1"/>
  <c r="G179" i="1"/>
  <c r="J179" i="1"/>
  <c r="G174" i="1"/>
  <c r="J174" i="1"/>
  <c r="G173" i="1"/>
  <c r="J173" i="1"/>
  <c r="G170" i="1"/>
  <c r="J170" i="1"/>
  <c r="G171" i="1"/>
  <c r="J171" i="1"/>
  <c r="G172" i="1"/>
  <c r="J172" i="1"/>
  <c r="G167" i="1"/>
  <c r="J167" i="1"/>
  <c r="G168" i="1"/>
  <c r="J168" i="1"/>
  <c r="G169" i="1"/>
  <c r="J169" i="1"/>
  <c r="G164" i="1"/>
  <c r="J164" i="1"/>
  <c r="G165" i="1"/>
  <c r="J165" i="1"/>
  <c r="G166" i="1"/>
  <c r="J166" i="1"/>
  <c r="G161" i="1"/>
  <c r="J161" i="1"/>
  <c r="G162" i="1"/>
  <c r="J162" i="1"/>
  <c r="G163" i="1"/>
  <c r="J163" i="1"/>
  <c r="G158" i="1"/>
  <c r="J158" i="1"/>
  <c r="K158" i="1" s="1"/>
  <c r="G159" i="1"/>
  <c r="J159" i="1"/>
  <c r="G160" i="1"/>
  <c r="J160" i="1"/>
  <c r="G155" i="1"/>
  <c r="J155" i="1"/>
  <c r="G156" i="1"/>
  <c r="J156" i="1"/>
  <c r="G157" i="1"/>
  <c r="J157" i="1"/>
  <c r="G154" i="1"/>
  <c r="J154" i="1"/>
  <c r="G151" i="1"/>
  <c r="J151" i="1"/>
  <c r="G152" i="1"/>
  <c r="J152" i="1"/>
  <c r="G153" i="1"/>
  <c r="J153" i="1"/>
  <c r="G148" i="1"/>
  <c r="J148" i="1"/>
  <c r="G149" i="1"/>
  <c r="J149" i="1"/>
  <c r="G150" i="1"/>
  <c r="J150" i="1"/>
  <c r="K190" i="1" l="1"/>
  <c r="K189" i="1"/>
  <c r="K187" i="1"/>
  <c r="K186" i="1"/>
  <c r="K183" i="1"/>
  <c r="K182" i="1"/>
  <c r="K181" i="1"/>
  <c r="K185" i="1"/>
  <c r="K180" i="1"/>
  <c r="K179" i="1"/>
  <c r="K178" i="1"/>
  <c r="K177" i="1"/>
  <c r="K175" i="1"/>
  <c r="K174" i="1"/>
  <c r="K173" i="1"/>
  <c r="K171" i="1"/>
  <c r="K172" i="1"/>
  <c r="K170" i="1"/>
  <c r="K169" i="1"/>
  <c r="K168" i="1"/>
  <c r="K167" i="1"/>
  <c r="K166" i="1"/>
  <c r="K165" i="1"/>
  <c r="K164" i="1"/>
  <c r="K162" i="1"/>
  <c r="K161" i="1"/>
  <c r="K163" i="1"/>
  <c r="K160" i="1"/>
  <c r="K159" i="1"/>
  <c r="K157" i="1"/>
  <c r="K156" i="1"/>
  <c r="K155" i="1"/>
  <c r="K154" i="1"/>
  <c r="K153" i="1"/>
  <c r="K152" i="1"/>
  <c r="K151" i="1"/>
  <c r="K150" i="1"/>
  <c r="K149" i="1"/>
  <c r="K148" i="1"/>
  <c r="G147" i="1"/>
  <c r="J147" i="1"/>
  <c r="G143" i="1"/>
  <c r="J143" i="1"/>
  <c r="G144" i="1"/>
  <c r="J144" i="1"/>
  <c r="G145" i="1"/>
  <c r="J145" i="1"/>
  <c r="G146" i="1"/>
  <c r="J146" i="1"/>
  <c r="G142" i="1"/>
  <c r="J142" i="1"/>
  <c r="J132" i="1"/>
  <c r="G137" i="1"/>
  <c r="J137" i="1"/>
  <c r="G132" i="1"/>
  <c r="G133" i="1"/>
  <c r="J133" i="1"/>
  <c r="G134" i="1"/>
  <c r="J134" i="1"/>
  <c r="G135" i="1"/>
  <c r="J135" i="1"/>
  <c r="G136" i="1"/>
  <c r="J136" i="1"/>
  <c r="K147" i="1" l="1"/>
  <c r="K146" i="1"/>
  <c r="K144" i="1"/>
  <c r="K145" i="1"/>
  <c r="K143" i="1"/>
  <c r="K142" i="1"/>
  <c r="K137" i="1"/>
  <c r="K135" i="1"/>
  <c r="K134" i="1"/>
  <c r="K133" i="1"/>
  <c r="K132" i="1"/>
  <c r="K136" i="1"/>
  <c r="G131" i="1"/>
  <c r="J131" i="1"/>
  <c r="G122" i="1"/>
  <c r="J122" i="1"/>
  <c r="K122" i="1" s="1"/>
  <c r="G123" i="1"/>
  <c r="J123" i="1"/>
  <c r="K123" i="1" s="1"/>
  <c r="G124" i="1"/>
  <c r="J124" i="1"/>
  <c r="K124" i="1" s="1"/>
  <c r="G125" i="1"/>
  <c r="J125" i="1"/>
  <c r="K125" i="1" s="1"/>
  <c r="G126" i="1"/>
  <c r="J126" i="1"/>
  <c r="K126" i="1" s="1"/>
  <c r="G127" i="1"/>
  <c r="J127" i="1"/>
  <c r="K127" i="1" s="1"/>
  <c r="G128" i="1"/>
  <c r="J128" i="1"/>
  <c r="K128" i="1" s="1"/>
  <c r="G129" i="1"/>
  <c r="J129" i="1"/>
  <c r="K129" i="1" s="1"/>
  <c r="G130" i="1"/>
  <c r="J130" i="1"/>
  <c r="K130" i="1" s="1"/>
  <c r="G118" i="1"/>
  <c r="J118" i="1"/>
  <c r="G119" i="1"/>
  <c r="J119" i="1"/>
  <c r="G120" i="1"/>
  <c r="J120" i="1"/>
  <c r="G121" i="1"/>
  <c r="J121" i="1"/>
  <c r="G112" i="1"/>
  <c r="J112" i="1"/>
  <c r="G113" i="1"/>
  <c r="J113" i="1"/>
  <c r="G114" i="1"/>
  <c r="J114" i="1"/>
  <c r="G115" i="1"/>
  <c r="J115" i="1"/>
  <c r="G116" i="1"/>
  <c r="J116" i="1"/>
  <c r="G117" i="1"/>
  <c r="J117" i="1"/>
  <c r="G111" i="1"/>
  <c r="J111" i="1"/>
  <c r="G110" i="1"/>
  <c r="J110" i="1"/>
  <c r="G108" i="1"/>
  <c r="J108" i="1"/>
  <c r="G109" i="1"/>
  <c r="J109" i="1"/>
  <c r="G104" i="1"/>
  <c r="J104" i="1"/>
  <c r="G105" i="1"/>
  <c r="J105" i="1"/>
  <c r="G106" i="1"/>
  <c r="J106" i="1"/>
  <c r="G107" i="1"/>
  <c r="J107" i="1"/>
  <c r="G103" i="1"/>
  <c r="J103" i="1"/>
  <c r="G100" i="1"/>
  <c r="J100" i="1"/>
  <c r="G101" i="1"/>
  <c r="J101" i="1"/>
  <c r="G102" i="1"/>
  <c r="J102" i="1"/>
  <c r="G95" i="1"/>
  <c r="J95" i="1"/>
  <c r="G96" i="1"/>
  <c r="J96" i="1"/>
  <c r="G97" i="1"/>
  <c r="J97" i="1"/>
  <c r="G98" i="1"/>
  <c r="J98" i="1"/>
  <c r="G90" i="1"/>
  <c r="J90" i="1"/>
  <c r="G91" i="1"/>
  <c r="J91" i="1"/>
  <c r="G92" i="1"/>
  <c r="J92" i="1"/>
  <c r="G93" i="1"/>
  <c r="J93" i="1"/>
  <c r="G94" i="1"/>
  <c r="J94" i="1"/>
  <c r="G81" i="1"/>
  <c r="J81" i="1"/>
  <c r="G82" i="1"/>
  <c r="J82" i="1"/>
  <c r="G83" i="1"/>
  <c r="J83" i="1"/>
  <c r="G84" i="1"/>
  <c r="J84" i="1"/>
  <c r="G85" i="1"/>
  <c r="J85" i="1"/>
  <c r="G86" i="1"/>
  <c r="J86" i="1"/>
  <c r="G87" i="1"/>
  <c r="J87" i="1"/>
  <c r="G88" i="1"/>
  <c r="J88" i="1"/>
  <c r="G89" i="1"/>
  <c r="J89" i="1"/>
  <c r="K110" i="1" l="1"/>
  <c r="K119" i="1"/>
  <c r="K120" i="1"/>
  <c r="K118" i="1"/>
  <c r="K112" i="1"/>
  <c r="K131" i="1"/>
  <c r="K121" i="1"/>
  <c r="K116" i="1"/>
  <c r="K115" i="1"/>
  <c r="K114" i="1"/>
  <c r="K113" i="1"/>
  <c r="K117" i="1"/>
  <c r="K111" i="1"/>
  <c r="K108" i="1"/>
  <c r="K109" i="1"/>
  <c r="K107" i="1"/>
  <c r="K106" i="1"/>
  <c r="K105" i="1"/>
  <c r="K104" i="1"/>
  <c r="K103" i="1"/>
  <c r="K101" i="1"/>
  <c r="K102" i="1"/>
  <c r="K100" i="1"/>
  <c r="K98" i="1"/>
  <c r="K83" i="1"/>
  <c r="K97" i="1"/>
  <c r="K96" i="1"/>
  <c r="K95" i="1"/>
  <c r="K94" i="1"/>
  <c r="K90" i="1"/>
  <c r="K93" i="1"/>
  <c r="K89" i="1"/>
  <c r="K91" i="1"/>
  <c r="K92" i="1"/>
  <c r="K87" i="1"/>
  <c r="K85" i="1"/>
  <c r="K88" i="1"/>
  <c r="K86" i="1"/>
  <c r="K84" i="1"/>
  <c r="K82" i="1"/>
  <c r="K81" i="1"/>
  <c r="G73" i="1"/>
  <c r="J73" i="1"/>
  <c r="G74" i="1"/>
  <c r="J74" i="1"/>
  <c r="G75" i="1"/>
  <c r="J75" i="1"/>
  <c r="G76" i="1"/>
  <c r="J76" i="1"/>
  <c r="G77" i="1"/>
  <c r="J77" i="1"/>
  <c r="G78" i="1"/>
  <c r="J78" i="1"/>
  <c r="G79" i="1"/>
  <c r="J79" i="1"/>
  <c r="G80" i="1"/>
  <c r="J80" i="1"/>
  <c r="G99" i="1"/>
  <c r="J99" i="1"/>
  <c r="G63" i="1"/>
  <c r="J63" i="1"/>
  <c r="G64" i="1"/>
  <c r="J64" i="1"/>
  <c r="G65" i="1"/>
  <c r="J65" i="1"/>
  <c r="G66" i="1"/>
  <c r="J66" i="1"/>
  <c r="G67" i="1"/>
  <c r="J67" i="1"/>
  <c r="G68" i="1"/>
  <c r="J68" i="1"/>
  <c r="G69" i="1"/>
  <c r="J69" i="1"/>
  <c r="G70" i="1"/>
  <c r="J70" i="1"/>
  <c r="G71" i="1"/>
  <c r="J71" i="1"/>
  <c r="G72" i="1"/>
  <c r="J72" i="1"/>
  <c r="J57" i="1"/>
  <c r="G58" i="1"/>
  <c r="J58" i="1"/>
  <c r="G59" i="1"/>
  <c r="J59" i="1"/>
  <c r="G60" i="1"/>
  <c r="J60" i="1"/>
  <c r="G61" i="1"/>
  <c r="J61" i="1"/>
  <c r="G62" i="1"/>
  <c r="J62" i="1"/>
  <c r="G57" i="1"/>
  <c r="G53" i="1"/>
  <c r="J53" i="1"/>
  <c r="G54" i="1"/>
  <c r="J54" i="1"/>
  <c r="G55" i="1"/>
  <c r="J55" i="1"/>
  <c r="G56" i="1"/>
  <c r="J56" i="1"/>
  <c r="G52" i="1"/>
  <c r="J52" i="1"/>
  <c r="K80" i="1" l="1"/>
  <c r="K79" i="1"/>
  <c r="K71" i="1"/>
  <c r="K99" i="1"/>
  <c r="K78" i="1"/>
  <c r="K76" i="1"/>
  <c r="K73" i="1"/>
  <c r="K77" i="1"/>
  <c r="K75" i="1"/>
  <c r="K74" i="1"/>
  <c r="K72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6" i="1"/>
  <c r="K54" i="1"/>
  <c r="K53" i="1"/>
  <c r="K52" i="1"/>
  <c r="G51" i="1"/>
  <c r="J51" i="1"/>
  <c r="G46" i="1"/>
  <c r="J46" i="1"/>
  <c r="G47" i="1"/>
  <c r="J47" i="1"/>
  <c r="G48" i="1"/>
  <c r="G49" i="1"/>
  <c r="J49" i="1"/>
  <c r="G50" i="1"/>
  <c r="J50" i="1"/>
  <c r="G45" i="1"/>
  <c r="J45" i="1"/>
  <c r="G42" i="1"/>
  <c r="J42" i="1"/>
  <c r="G43" i="1"/>
  <c r="J43" i="1"/>
  <c r="G44" i="1"/>
  <c r="J44" i="1"/>
  <c r="G37" i="1"/>
  <c r="J37" i="1"/>
  <c r="G141" i="1"/>
  <c r="J141" i="1"/>
  <c r="G192" i="1"/>
  <c r="J192" i="1"/>
  <c r="G40" i="1"/>
  <c r="J40" i="1"/>
  <c r="G41" i="1"/>
  <c r="J41" i="1"/>
  <c r="K51" i="1" l="1"/>
  <c r="K50" i="1"/>
  <c r="K49" i="1"/>
  <c r="K48" i="1"/>
  <c r="K47" i="1"/>
  <c r="K46" i="1"/>
  <c r="K45" i="1"/>
  <c r="K44" i="1"/>
  <c r="K43" i="1"/>
  <c r="K42" i="1"/>
  <c r="K41" i="1"/>
  <c r="K40" i="1"/>
  <c r="K37" i="1"/>
  <c r="K141" i="1"/>
  <c r="K192" i="1"/>
  <c r="G38" i="1"/>
  <c r="J38" i="1"/>
  <c r="G39" i="1"/>
  <c r="J39" i="1"/>
  <c r="G140" i="1"/>
  <c r="J140" i="1"/>
  <c r="G139" i="1"/>
  <c r="J139" i="1"/>
  <c r="G36" i="1"/>
  <c r="J36" i="1"/>
  <c r="G35" i="1"/>
  <c r="J35" i="1"/>
  <c r="G33" i="1"/>
  <c r="J33" i="1"/>
  <c r="G34" i="1"/>
  <c r="J34" i="1"/>
  <c r="G30" i="1"/>
  <c r="J30" i="1"/>
  <c r="G31" i="1"/>
  <c r="J31" i="1"/>
  <c r="G32" i="1"/>
  <c r="J32" i="1"/>
  <c r="J194" i="1"/>
  <c r="G194" i="1"/>
  <c r="J193" i="1"/>
  <c r="G193" i="1"/>
  <c r="J191" i="1"/>
  <c r="G191" i="1"/>
  <c r="J138" i="1"/>
  <c r="G138" i="1"/>
  <c r="J29" i="1"/>
  <c r="G29" i="1"/>
  <c r="J28" i="1"/>
  <c r="G28" i="1"/>
  <c r="J27" i="1"/>
  <c r="G27" i="1"/>
  <c r="K36" i="1" l="1"/>
  <c r="K140" i="1"/>
  <c r="K35" i="1"/>
  <c r="K38" i="1"/>
  <c r="K139" i="1"/>
  <c r="J195" i="1"/>
  <c r="J23" i="1" s="1"/>
  <c r="J197" i="1" s="1"/>
  <c r="K39" i="1"/>
  <c r="K33" i="1"/>
  <c r="K34" i="1"/>
  <c r="K30" i="1"/>
  <c r="K32" i="1"/>
  <c r="K31" i="1"/>
  <c r="G195" i="1"/>
  <c r="G23" i="1" s="1"/>
  <c r="K28" i="1"/>
  <c r="K138" i="1"/>
  <c r="K191" i="1"/>
  <c r="K193" i="1"/>
  <c r="K194" i="1"/>
  <c r="K29" i="1"/>
  <c r="K27" i="1"/>
  <c r="K23" i="1" l="1"/>
  <c r="G197" i="1"/>
  <c r="K195" i="1"/>
</calcChain>
</file>

<file path=xl/sharedStrings.xml><?xml version="1.0" encoding="utf-8"?>
<sst xmlns="http://schemas.openxmlformats.org/spreadsheetml/2006/main" count="561" uniqueCount="382">
  <si>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</si>
  <si>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</si>
  <si>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</si>
  <si>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</si>
  <si>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</si>
  <si>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проєкту:</t>
  </si>
  <si>
    <t>Період реалізації проєкту: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</si>
  <si>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</si>
  <si>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</si>
  <si>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</si>
  <si>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</si>
  <si>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</si>
  <si>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</si>
  <si>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</si>
  <si>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</si>
  <si>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</si>
  <si>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</si>
  <si>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</si>
  <si>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</si>
  <si>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</si>
  <si>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</si>
  <si>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</si>
  <si>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</si>
  <si>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</si>
  <si>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</si>
  <si>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</si>
  <si>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</si>
  <si>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</si>
  <si>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</si>
  <si>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</si>
  <si>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</si>
  <si>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</si>
  <si>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</si>
  <si>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</si>
  <si>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</si>
  <si>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</si>
  <si>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</si>
  <si>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</si>
  <si>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</si>
  <si>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</si>
  <si>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</si>
  <si>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</si>
  <si>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</si>
  <si>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</si>
  <si>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</si>
  <si>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</si>
  <si>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</si>
  <si>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</si>
  <si>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</si>
  <si>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</si>
  <si>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</si>
  <si>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</si>
  <si>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</si>
  <si>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5.1</t>
  </si>
  <si>
    <t>3.8</t>
  </si>
  <si>
    <t>3.9</t>
  </si>
  <si>
    <t>3.10</t>
  </si>
  <si>
    <t>3.11</t>
  </si>
  <si>
    <t>3.12</t>
  </si>
  <si>
    <t>Дошка соснова необрізна 30 мм.</t>
  </si>
  <si>
    <t>Дошка соснова необрізна 40 мм.</t>
  </si>
  <si>
    <t>Друк фотографій 30*45</t>
  </si>
  <si>
    <t>Пиляльне полотно по дереву для стрічкопильного верстата 2240 мм.</t>
  </si>
  <si>
    <t>4.3</t>
  </si>
  <si>
    <t>Пиляльний диск по дереву 305 мм. 42 зубці</t>
  </si>
  <si>
    <t>Пиляльний диск по дереву 305 мм. 72 зубці</t>
  </si>
  <si>
    <t>4.4</t>
  </si>
  <si>
    <t>4.5</t>
  </si>
  <si>
    <t>4.6</t>
  </si>
  <si>
    <t>4.7</t>
  </si>
  <si>
    <t>Дошка дубова необрізна 20 мм.</t>
  </si>
  <si>
    <t>Дошка дубова необрізна 30 мм.</t>
  </si>
  <si>
    <t>Дошка дубова необрізна 40 мм.</t>
  </si>
  <si>
    <t>Дошка липова необрізна 20 мм.</t>
  </si>
  <si>
    <t>Дошка липова необрізна 40 мм.</t>
  </si>
  <si>
    <t>Дошка липова необрізна 30 мм.</t>
  </si>
  <si>
    <t>Дошка липова необрізна 50 мм.</t>
  </si>
  <si>
    <t>Дошка ясенева необрізна  20 мм.</t>
  </si>
  <si>
    <t>Дошка ясенева необрізна 30 мм.</t>
  </si>
  <si>
    <t>3.13</t>
  </si>
  <si>
    <t>3.14</t>
  </si>
  <si>
    <t>3.15</t>
  </si>
  <si>
    <t>Вологостійка шліфована фанера ФК 1525*1525 *4 мм 1/2 сорт Ш2</t>
  </si>
  <si>
    <t>Дріт сталевий 1,00 мм. 0,6 кг. Оцинкований</t>
  </si>
  <si>
    <t>шкіра натуральна галантерейна</t>
  </si>
  <si>
    <t>3.16</t>
  </si>
  <si>
    <t>3.17</t>
  </si>
  <si>
    <t>3.18</t>
  </si>
  <si>
    <t>3.19</t>
  </si>
  <si>
    <t>3.20</t>
  </si>
  <si>
    <t>3.21</t>
  </si>
  <si>
    <t>3.22</t>
  </si>
  <si>
    <t>шнур господарський капроновий 100м.</t>
  </si>
  <si>
    <t>мішок господарський поліпропіленовий</t>
  </si>
  <si>
    <t>Канат лляний 8 мм.</t>
  </si>
  <si>
    <t>Шпагат лляний 2 мм. 300 м.</t>
  </si>
  <si>
    <t>Папір офісний 120 г/м уп. 500 листів</t>
  </si>
  <si>
    <t>Папір офісний 80 г/м уп. 250 листів</t>
  </si>
  <si>
    <t>Папір для креслення А3 упаковка 10 листів</t>
  </si>
  <si>
    <t>Папір для рисунку А1 59,4*84,1 см. 190 г/м</t>
  </si>
  <si>
    <t>3.23</t>
  </si>
  <si>
    <t>3.24</t>
  </si>
  <si>
    <t>3.25</t>
  </si>
  <si>
    <t>3.26</t>
  </si>
  <si>
    <t>3.27</t>
  </si>
  <si>
    <t>Олівець графітний Koh-i-noor B</t>
  </si>
  <si>
    <t>Олівець графітний Koh-i-noor  2B</t>
  </si>
  <si>
    <t>Олівець графітний Koh-i-noor 3B</t>
  </si>
  <si>
    <t>Олівець графітний Koh-i-noor НB</t>
  </si>
  <si>
    <t>Маркер перманентний</t>
  </si>
  <si>
    <t>3.28</t>
  </si>
  <si>
    <t>3.29</t>
  </si>
  <si>
    <t>3.30</t>
  </si>
  <si>
    <t>3.31</t>
  </si>
  <si>
    <t>3.32</t>
  </si>
  <si>
    <t>3.33</t>
  </si>
  <si>
    <t>Олівець столяра</t>
  </si>
  <si>
    <t>Лезо трапеція Dnipro-M ULTRA 61*19*0,6 мм. Чорне упаковка 10 шт.</t>
  </si>
  <si>
    <t>Ланцюг до електропили 1,1 мм 35 см.</t>
  </si>
  <si>
    <t>набір фрез по дереву Dnipro-M PROFESSIONAL, хвостовик 8 мм. 15 шт.</t>
  </si>
  <si>
    <t xml:space="preserve"> Набір свердел-фрез Dnipro-M 3-8 мм 5 шт.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</si>
  <si>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</si>
  <si>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</si>
  <si>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</si>
  <si>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</si>
  <si>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</si>
  <si>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</si>
  <si>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</si>
  <si>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</si>
  <si>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</si>
  <si>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</si>
  <si>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Набір перових свердел Dnipro-M 10шт., 10-25 мм., з подовж., в чохлі</t>
  </si>
  <si>
    <t xml:space="preserve"> Свердло Форстнера Dnipro-M 15 мм.</t>
  </si>
  <si>
    <t xml:space="preserve"> Свердло Форстнера 26 мм.</t>
  </si>
  <si>
    <t xml:space="preserve"> Свердло Форстнера Tolsen  TBC 35 мм.</t>
  </si>
  <si>
    <t xml:space="preserve"> Набір свердел по дереву Dnipro-M 8 шт. (3-10мм)</t>
  </si>
  <si>
    <t>Свердло Milwaukee Forstner 50*90</t>
  </si>
  <si>
    <t xml:space="preserve"> Набір свердел по металу Dnipro-M Р6М5К5 1-10 мм19 шт</t>
  </si>
  <si>
    <t>Зубило - стамеска по дереву для перфоратора SDS+YATO</t>
  </si>
  <si>
    <t>Дошка для правки ножів та стамесок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</si>
  <si>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</si>
  <si>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</si>
  <si>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</si>
  <si>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</si>
  <si>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</si>
  <si>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</si>
  <si>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</si>
  <si>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</si>
  <si>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</si>
  <si>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Круг шліфувальний самозачепний 125 мм. 60 Р</t>
  </si>
  <si>
    <t>Круг шліфувальний самозачепний 125 мм. 80 Р</t>
  </si>
  <si>
    <t>Круг шліфувальний самозачепний 125 мм. 100 Р</t>
  </si>
  <si>
    <t>Круг шліфувальний самозачепний 125 мм.  120 Р</t>
  </si>
  <si>
    <t>Круг шліфувальний самозачепний 125 мм.  150 Р</t>
  </si>
  <si>
    <t>Круг шліфувальний самозачепний 125 мм. 180 Р</t>
  </si>
  <si>
    <t>Круг шліфувальний самозачепний 125 мм.  200 Р</t>
  </si>
  <si>
    <t>3.53</t>
  </si>
  <si>
    <t>3.54</t>
  </si>
  <si>
    <t>3.55</t>
  </si>
  <si>
    <t>3.56</t>
  </si>
  <si>
    <t>3.57</t>
  </si>
  <si>
    <t>3.58</t>
  </si>
  <si>
    <t>3.59</t>
  </si>
  <si>
    <t>3.60</t>
  </si>
  <si>
    <t>Наждачний папір на тканинній основі  Р 40</t>
  </si>
  <si>
    <t>Наждачний папір на тканинній основі  Р60</t>
  </si>
  <si>
    <t>Наждачний папір на тканинній основі Р 80</t>
  </si>
  <si>
    <t>Наждачний папір на тканинній основі Р 100</t>
  </si>
  <si>
    <t>Наждачний папір на тканинній основі Р120</t>
  </si>
  <si>
    <t>Наждачний папір на тканинній основі Р150</t>
  </si>
  <si>
    <t>Наждачний папір на тканинній основі Р180</t>
  </si>
  <si>
    <t>Наждачний папір на тканинній основі Р 240</t>
  </si>
  <si>
    <t>Наждачний папір на тканинній основі Р 320</t>
  </si>
  <si>
    <t>3.61</t>
  </si>
  <si>
    <t>3.62</t>
  </si>
  <si>
    <t>3.63</t>
  </si>
  <si>
    <t>3.64</t>
  </si>
  <si>
    <t>3.65</t>
  </si>
  <si>
    <t>Диск універсальний для шліфувальних кругів 10 мм. З адаптером для дриля</t>
  </si>
  <si>
    <t>Наждачний папір для сухого шліфування  лист 230*280 Р100</t>
  </si>
  <si>
    <t>Наждачний папір для сухого шліфування  лист 230*280 Р120</t>
  </si>
  <si>
    <t>Наждачний папір для сухого шліфування лист 230*280 Р 150</t>
  </si>
  <si>
    <t>Наждачний папір для сухого шліфування лист 230*280 Р 180</t>
  </si>
  <si>
    <t>Наждачний папір для сухого шліфування лист 230*280 Р 240</t>
  </si>
  <si>
    <t>Наждачний папір для сухого шліфування лист 230*280 Р320</t>
  </si>
  <si>
    <t>Було окремо придбано 2*23 та 2*27</t>
  </si>
  <si>
    <t>3.66</t>
  </si>
  <si>
    <t>3.67</t>
  </si>
  <si>
    <t>3.68</t>
  </si>
  <si>
    <t>3.69</t>
  </si>
  <si>
    <t>Круг пелюстковий торцевий 125 мм Р60</t>
  </si>
  <si>
    <t>Круг пелюстковий торцевий 125 мм Р80</t>
  </si>
  <si>
    <t>Круг пелюстковий торцевий 125 мм. Р100</t>
  </si>
  <si>
    <t>Круг пелюстковий торцевий 125 мм Р 120</t>
  </si>
  <si>
    <t>придбано Р240 оскільки Р 200 не існує, допущена помилка</t>
  </si>
  <si>
    <t>Стрічка шліфувальна безкінцева 457*75 мм Р</t>
  </si>
  <si>
    <t>Стрічка шліфувальна безкінцева 457*75 мм Р60</t>
  </si>
  <si>
    <t>Стрічка шліфувальна безкінцева 457*75 мм Р80</t>
  </si>
  <si>
    <t>Стрічка шліфувальна безкінцева 457*75 мм Р100</t>
  </si>
  <si>
    <t>Стрічка шліфувальна безкінцева 457*75 мм Р120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</si>
  <si>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</si>
  <si>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</si>
  <si>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</si>
  <si>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</si>
  <si>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</si>
  <si>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</si>
  <si>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</si>
  <si>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</si>
  <si>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</si>
  <si>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</si>
  <si>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</si>
  <si>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</si>
  <si>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Губка шліфувальна Р 60</t>
  </si>
  <si>
    <t>Губка шліфувальна Р60</t>
  </si>
  <si>
    <t>Губка шліфувальна Р80</t>
  </si>
  <si>
    <t>Губка шліфувальна Р100</t>
  </si>
  <si>
    <t>Губка шліфувальна Р120</t>
  </si>
  <si>
    <t>Губка шліфувальна Р150</t>
  </si>
  <si>
    <t>Губка шліфувальна Р180</t>
  </si>
  <si>
    <t>придбано Р240 оскільки Р 220 не існує, допущена помилка</t>
  </si>
  <si>
    <t>Губка шліфувальна Р220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</si>
  <si>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</si>
  <si>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</si>
  <si>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</si>
  <si>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</si>
  <si>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</si>
  <si>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</si>
  <si>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</si>
  <si>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</si>
  <si>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</si>
  <si>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</si>
  <si>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</si>
  <si>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</si>
  <si>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</si>
  <si>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</si>
  <si>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</si>
  <si>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</si>
  <si>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</si>
  <si>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</si>
  <si>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</si>
  <si>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</si>
  <si>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</si>
  <si>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Фарба художня акрилова біла 88мл.</t>
  </si>
  <si>
    <t>Фарба художня акрилова  жовта 88мл.</t>
  </si>
  <si>
    <t>Фарба художня акрилова  червона 88мл.</t>
  </si>
  <si>
    <t>Фарба художня акрилова  синя 88мл.</t>
  </si>
  <si>
    <t>Фарба художня акрилова зелена  88мл.</t>
  </si>
  <si>
    <t>Фарба художня акрилова  помаранчева 88мл.</t>
  </si>
  <si>
    <t>Фарба художня акрилова   голуба 88мл.</t>
  </si>
  <si>
    <t>Фарба художня акрилова  червона світла 88мл.</t>
  </si>
  <si>
    <t>Фарба художня акрилова чорна  88мл.</t>
  </si>
  <si>
    <t>Фарба художня акрилова  коричнева 88мл.</t>
  </si>
  <si>
    <t>Диск відрізний Dnipro-M ULTRA125  мм 1,2 мм 22.2 мм.</t>
  </si>
  <si>
    <t>Диск зачисний Dnipro-M ULTRA125  мм 6,0 мм 22.2 мм.</t>
  </si>
  <si>
    <t>Цвяхи  столярні  1,8*40 мм упаковка 0,5 кг жовтий цинк</t>
  </si>
  <si>
    <t xml:space="preserve">Цвяхи будівельні 2*40 мм без покриття </t>
  </si>
  <si>
    <t>Цвяхи вороновані Expert Fix 1,4*10 мм упаковка 0,025 кг</t>
  </si>
  <si>
    <t>Цвяхи вороновані Expert Fix 1,7*20 мм упаковка 0,025 кг</t>
  </si>
  <si>
    <t>Цвяхи  1,2*20 мм  столярні, Din 1152, оцинковані</t>
  </si>
  <si>
    <t xml:space="preserve">Цвяхи будівельні 2, 5*60 мм </t>
  </si>
  <si>
    <t>Лляна оліфа Vidaron</t>
  </si>
  <si>
    <t>Лак акриловий для дерева Vidaron</t>
  </si>
  <si>
    <t>Через відсутність в продажу придбано оліфу іншого виробника за тією ж ціною</t>
  </si>
  <si>
    <t>3.103</t>
  </si>
  <si>
    <t>3.104</t>
  </si>
  <si>
    <t>3.105</t>
  </si>
  <si>
    <t>3.106</t>
  </si>
  <si>
    <t>3.107</t>
  </si>
  <si>
    <t>3.108</t>
  </si>
  <si>
    <t>Клей ПВА для деревини Момент Столяр 750 г</t>
  </si>
  <si>
    <t>Клей для дерева Titebond III Ultimate</t>
  </si>
  <si>
    <t>Через значне подорожчання продукції в такій розфасовці, придбано 1 л. іншого , тобто - 200 гр</t>
  </si>
  <si>
    <t>Розчинник скипидар живичний 400 гр</t>
  </si>
  <si>
    <t>Перетворювач іржі Zebra 0,9 кг</t>
  </si>
  <si>
    <t>Флеш накопичувач 32 GB</t>
  </si>
  <si>
    <t>Вінчестер 4 Tb</t>
  </si>
  <si>
    <t>Ящик для ручного інструменту</t>
  </si>
  <si>
    <t>4.8</t>
  </si>
  <si>
    <t>4.9</t>
  </si>
  <si>
    <t>Пилка для електролобзика Т 101 уп. 5 шт.</t>
  </si>
  <si>
    <t>Пилка для електролобзика Т 119 уп. 5 шт</t>
  </si>
  <si>
    <t>Пилка для електролобзика Т 345 уп. 2 шт</t>
  </si>
  <si>
    <t>здійснено недопустимі витрати 79 грн. Продавець обєднав вартість товару з вартістю доставки 358+79</t>
  </si>
  <si>
    <t>Пилка для електролобзика Т 344 уп. 2 шт</t>
  </si>
  <si>
    <t>Пилка для електролобзика Т234 уп. 2 шт</t>
  </si>
  <si>
    <t>4.10</t>
  </si>
  <si>
    <t>4.11</t>
  </si>
  <si>
    <t>4.12</t>
  </si>
  <si>
    <t>Набір стамесок Topex 6-24мм 4 шт</t>
  </si>
  <si>
    <t>Ніж для різьби 50 мм</t>
  </si>
  <si>
    <t xml:space="preserve">Ніж для вирізання з дерева </t>
  </si>
  <si>
    <t>4.13</t>
  </si>
  <si>
    <t>4.14</t>
  </si>
  <si>
    <t>4.15</t>
  </si>
  <si>
    <t>Ніж косяк</t>
  </si>
  <si>
    <t>Стамеска півкругла пряма</t>
  </si>
  <si>
    <t>Ложкоріз маленький</t>
  </si>
  <si>
    <t>Ложкоріз великий</t>
  </si>
  <si>
    <t>4.16</t>
  </si>
  <si>
    <t>4.17</t>
  </si>
  <si>
    <t>4.18</t>
  </si>
  <si>
    <t>4.19</t>
  </si>
  <si>
    <t>Респіратор протипиловий Dnipro M RS</t>
  </si>
  <si>
    <t>Респіратор протиаерозольний зм 6200</t>
  </si>
  <si>
    <t>Респіратор одноразовий з клапаном видиху Delta Plus FFP2</t>
  </si>
  <si>
    <t>4.20</t>
  </si>
  <si>
    <t>4.21</t>
  </si>
  <si>
    <t>4.22</t>
  </si>
  <si>
    <t>Щиток захисний Dnipro-M SM-2C</t>
  </si>
  <si>
    <t>Окуляри захисні Delta Plus Sajamin</t>
  </si>
  <si>
    <t>Рукавиці Compass трикотажні з покриттям ПВХ крапка</t>
  </si>
  <si>
    <t>4.23</t>
  </si>
  <si>
    <t>4.24</t>
  </si>
  <si>
    <t>4.25</t>
  </si>
  <si>
    <t>4.26</t>
  </si>
  <si>
    <t>4.27</t>
  </si>
  <si>
    <t>4.28</t>
  </si>
  <si>
    <t xml:space="preserve">Рукавички термостійкі з коровячої шкіри Delta Plus </t>
  </si>
  <si>
    <t>Окуляри захисні Delta Plus Lipari2 Clear Lipa2blin</t>
  </si>
  <si>
    <t>Рукавички монтажні шкіряні</t>
  </si>
  <si>
    <t>Рукавички Doloni бавовняні з покриттям нітрил</t>
  </si>
  <si>
    <t>Вогнегасник порошковий ВП-2</t>
  </si>
  <si>
    <t>Навушники захисні Dnipro -M Profi  складні</t>
  </si>
  <si>
    <t>4.29</t>
  </si>
  <si>
    <t>4.30</t>
  </si>
  <si>
    <t>4.31</t>
  </si>
  <si>
    <t>Мережевий фільтр на 5 розеток 4,5 м.кабель</t>
  </si>
  <si>
    <t>Лампа люмінісцентна 1200 мм</t>
  </si>
  <si>
    <t>Лампа Led 7 вт. Біле світло</t>
  </si>
  <si>
    <t>4.32</t>
  </si>
  <si>
    <t>4.33</t>
  </si>
  <si>
    <t>4.34</t>
  </si>
  <si>
    <t>Пробійник Tolsen для шкіри</t>
  </si>
  <si>
    <t>Пензель універсальний з натуральної щетини 50 мм</t>
  </si>
  <si>
    <t>Пензель універсальний з натуральної щетини  40 мм</t>
  </si>
  <si>
    <t>Пензель універсальний з натуральної щетини 25 мм</t>
  </si>
  <si>
    <t>4.35</t>
  </si>
  <si>
    <t>Пензель універсальний з натуральної щетини 30 мм</t>
  </si>
  <si>
    <t>4.36</t>
  </si>
  <si>
    <t>4.37</t>
  </si>
  <si>
    <t>4.38</t>
  </si>
  <si>
    <t>4.39</t>
  </si>
  <si>
    <t>4.40</t>
  </si>
  <si>
    <t>4.41</t>
  </si>
  <si>
    <t>Пензель для акрилів 70 мм</t>
  </si>
  <si>
    <t>Ніж трапеція Dnipro-M KF-61 19 мм складаний</t>
  </si>
  <si>
    <t>Канцелярські ножиці</t>
  </si>
  <si>
    <t>Ножиці кравецькі</t>
  </si>
  <si>
    <t>Ручна пила по дереву</t>
  </si>
  <si>
    <t>Стусло пластикове</t>
  </si>
  <si>
    <t>банківська комісія1 грн.</t>
  </si>
  <si>
    <t>банківська комісія 3 грн.</t>
  </si>
  <si>
    <t>4.42</t>
  </si>
  <si>
    <t>4.43</t>
  </si>
  <si>
    <t>4.44</t>
  </si>
  <si>
    <t>4.45</t>
  </si>
  <si>
    <t>4.46</t>
  </si>
  <si>
    <t>4.47</t>
  </si>
  <si>
    <t>4.48</t>
  </si>
  <si>
    <t>Комісія Нової пошти 50 + 7 гривень</t>
  </si>
  <si>
    <t>Гілкоріз площинний</t>
  </si>
  <si>
    <t>банківська комісія 1 грн.</t>
  </si>
  <si>
    <t>4.49</t>
  </si>
  <si>
    <t>4.50</t>
  </si>
  <si>
    <t>4.51</t>
  </si>
  <si>
    <t>4.52</t>
  </si>
  <si>
    <t>№ 5RCA21-33830 від 16 травня 2023 року</t>
  </si>
  <si>
    <t>Бондарук Андрій Володимирович</t>
  </si>
  <si>
    <t>Народні іграшки зраненої землі</t>
  </si>
  <si>
    <t>за період   з 20 травня 2023 по 31 жовтня 2023  р.</t>
  </si>
  <si>
    <t>травень 2023 - 31 жовтня 2023 р.</t>
  </si>
  <si>
    <t>Садова пила розкладна</t>
  </si>
  <si>
    <t>Набір пензлів художніх широких</t>
  </si>
  <si>
    <t>Набір пензлів художніх з синтетики 10 шт.</t>
  </si>
  <si>
    <t>Рулетка</t>
  </si>
  <si>
    <t>Циркуль розміточний</t>
  </si>
  <si>
    <t>Лінійка металева</t>
  </si>
  <si>
    <t>Струбцина швидкозажимна 60*450 мм.</t>
  </si>
  <si>
    <t>Струбцина F подібна 120*500</t>
  </si>
  <si>
    <t>Струбцина F подібна 50*300</t>
  </si>
  <si>
    <t>Пензель універсальний з натуральної щетини</t>
  </si>
  <si>
    <t>Бондарук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</si>
</sst>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4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0" fillId="0" borderId="0" xfId="0" applyFont="1" applyAlignment="1"/>
    <xf numFmtId="49" fontId="23" fillId="0" borderId="33" xfId="0" applyNumberFormat="1" applyFont="1" applyBorder="1" applyAlignment="1">
      <alignment horizontal="center" vertical="top" wrapText="1"/>
    </xf>
    <xf numFmtId="0" fontId="0" fillId="0" borderId="0" xfId="0" applyFont="1" applyAlignment="1"/>
    <xf numFmtId="165" fontId="23" fillId="0" borderId="34" xfId="0" applyNumberFormat="1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2" fontId="23" fillId="0" borderId="33" xfId="0" applyNumberFormat="1" applyFont="1" applyBorder="1" applyAlignment="1">
      <alignment horizontal="center" vertical="top" wrapText="1"/>
    </xf>
    <xf numFmtId="0" fontId="23" fillId="0" borderId="33" xfId="0" applyNumberFormat="1" applyFont="1" applyBorder="1" applyAlignment="1">
      <alignment horizontal="center" vertical="top" wrapText="1"/>
    </xf>
    <xf numFmtId="49" fontId="8" fillId="0" borderId="33" xfId="0" applyNumberFormat="1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161"/>
  <sheetViews>
    <sheetView tabSelected="1" topLeftCell="A154" workbookViewId="0">
      <selection activeCell="E199" sqref="E199"/>
    </sheetView>
  </sheetViews>
  <sheetFormatPr defaultColWidth="14.44140625" defaultRowHeight="15" customHeight="1" x14ac:dyDescent="0.3"/>
  <cols>
    <col min="1" max="1" width="13.5546875" customWidth="1"/>
    <col min="2" max="2" width="5.88671875" customWidth="1"/>
    <col min="3" max="3" width="32.5546875" customWidth="1"/>
    <col min="4" max="4" width="11.109375" customWidth="1"/>
    <col min="5" max="5" width="13" customWidth="1"/>
    <col min="6" max="6" width="11.109375" customWidth="1"/>
    <col min="7" max="7" width="13.88671875" customWidth="1"/>
    <col min="8" max="8" width="12.33203125" customWidth="1"/>
    <col min="9" max="9" width="10.6640625" customWidth="1"/>
    <col min="10" max="10" width="16" customWidth="1"/>
    <col min="11" max="11" width="12.33203125" customWidth="1"/>
    <col min="12" max="12" width="30.44140625" customWidth="1"/>
    <col min="13" max="26" width="7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6" t="s">
        <v>366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54" t="s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54" t="s">
        <v>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54" t="s">
        <v>369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7" t="s">
        <v>4</v>
      </c>
      <c r="B14" s="8"/>
      <c r="C14" s="8"/>
      <c r="D14" s="155" t="s">
        <v>367</v>
      </c>
      <c r="E14" s="138"/>
      <c r="F14" s="138"/>
      <c r="G14" s="138"/>
      <c r="H14" s="138"/>
      <c r="I14" s="138"/>
      <c r="J14" s="138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48" t="s">
        <v>5</v>
      </c>
      <c r="B15" s="138"/>
      <c r="C15" s="138"/>
      <c r="D15" s="155" t="s">
        <v>368</v>
      </c>
      <c r="E15" s="138"/>
      <c r="F15" s="138"/>
      <c r="G15" s="138"/>
      <c r="H15" s="138"/>
      <c r="I15" s="138"/>
      <c r="J15" s="138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48" t="s">
        <v>6</v>
      </c>
      <c r="B16" s="138"/>
      <c r="C16" s="138"/>
      <c r="D16" s="137" t="s">
        <v>370</v>
      </c>
      <c r="E16" s="138"/>
      <c r="F16" s="138"/>
      <c r="G16" s="138"/>
      <c r="H16" s="138"/>
      <c r="I16" s="138"/>
      <c r="J16" s="138"/>
      <c r="K16" s="138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 x14ac:dyDescent="0.3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">
      <c r="A19" s="149" t="s">
        <v>7</v>
      </c>
      <c r="B19" s="149" t="s">
        <v>8</v>
      </c>
      <c r="C19" s="149" t="s">
        <v>9</v>
      </c>
      <c r="D19" s="150" t="s">
        <v>10</v>
      </c>
      <c r="E19" s="151" t="s">
        <v>11</v>
      </c>
      <c r="F19" s="152"/>
      <c r="G19" s="153"/>
      <c r="H19" s="151" t="s">
        <v>12</v>
      </c>
      <c r="I19" s="152"/>
      <c r="J19" s="153"/>
      <c r="K19" s="139" t="s">
        <v>13</v>
      </c>
      <c r="L19" s="141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">
      <c r="A20" s="140"/>
      <c r="B20" s="140"/>
      <c r="C20" s="140"/>
      <c r="D20" s="142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40"/>
      <c r="L20" s="14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3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3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41">
        <f>G195</f>
        <v>75078.899999999994</v>
      </c>
      <c r="H23" s="40"/>
      <c r="I23" s="40"/>
      <c r="J23" s="41">
        <f>J195</f>
        <v>74982.636999999988</v>
      </c>
      <c r="K23" s="41">
        <f>G23-J23</f>
        <v>96.263000000006286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3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3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3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3">
      <c r="A27" s="65" t="s">
        <v>23</v>
      </c>
      <c r="B27" s="66">
        <v>1</v>
      </c>
      <c r="C27" s="67" t="s">
        <v>30</v>
      </c>
      <c r="D27" s="68" t="s">
        <v>31</v>
      </c>
      <c r="E27" s="69"/>
      <c r="F27" s="70"/>
      <c r="G27" s="71">
        <f t="shared" ref="G27:G194" si="0">E27*F27</f>
        <v>0</v>
      </c>
      <c r="H27" s="72"/>
      <c r="I27" s="73"/>
      <c r="J27" s="74">
        <f t="shared" ref="J27:J194" si="1">H27*I27</f>
        <v>0</v>
      </c>
      <c r="K27" s="75">
        <f t="shared" ref="K27:K194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3">
      <c r="A28" s="77" t="s">
        <v>23</v>
      </c>
      <c r="B28" s="78">
        <v>2</v>
      </c>
      <c r="C28" s="79" t="s">
        <v>32</v>
      </c>
      <c r="D28" s="80" t="s">
        <v>33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3">
      <c r="A29" s="77" t="s">
        <v>23</v>
      </c>
      <c r="B29" s="78">
        <v>3</v>
      </c>
      <c r="C29" s="79" t="s">
        <v>34</v>
      </c>
      <c r="D29" s="80" t="s">
        <v>31</v>
      </c>
      <c r="E29" s="81"/>
      <c r="F29" s="82"/>
      <c r="G29" s="83">
        <f t="shared" si="0"/>
        <v>0</v>
      </c>
      <c r="H29" s="84"/>
      <c r="I29" s="85"/>
      <c r="J29" s="86">
        <f t="shared" si="1"/>
        <v>0</v>
      </c>
      <c r="K29" s="87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39.75" customHeight="1" x14ac:dyDescent="0.3">
      <c r="A30" s="77"/>
      <c r="B30" s="127" t="s">
        <v>44</v>
      </c>
      <c r="C30" s="79" t="s">
        <v>59</v>
      </c>
      <c r="D30" s="80" t="s">
        <v>31</v>
      </c>
      <c r="E30" s="81">
        <v>0.1</v>
      </c>
      <c r="F30" s="82">
        <v>8000</v>
      </c>
      <c r="G30" s="83">
        <f t="shared" ref="G30:G32" si="3">E30*F30</f>
        <v>800</v>
      </c>
      <c r="H30" s="84">
        <v>0.1</v>
      </c>
      <c r="I30" s="85">
        <v>7200</v>
      </c>
      <c r="J30" s="86">
        <f t="shared" ref="J30:J32" si="4">H30*I30</f>
        <v>720</v>
      </c>
      <c r="K30" s="87">
        <f t="shared" ref="K30:K32" si="5">G30-J30</f>
        <v>80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9.75" customHeight="1" x14ac:dyDescent="0.3">
      <c r="A31" s="77"/>
      <c r="B31" s="127" t="s">
        <v>45</v>
      </c>
      <c r="C31" s="79" t="s">
        <v>60</v>
      </c>
      <c r="D31" s="80" t="s">
        <v>31</v>
      </c>
      <c r="E31" s="81">
        <v>0.1</v>
      </c>
      <c r="F31" s="82">
        <v>9000</v>
      </c>
      <c r="G31" s="83">
        <f t="shared" si="3"/>
        <v>900</v>
      </c>
      <c r="H31" s="84">
        <v>0.1</v>
      </c>
      <c r="I31" s="85">
        <v>8100</v>
      </c>
      <c r="J31" s="86">
        <f t="shared" si="4"/>
        <v>810</v>
      </c>
      <c r="K31" s="87">
        <f t="shared" si="5"/>
        <v>90</v>
      </c>
      <c r="L31" s="8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9.75" customHeight="1" x14ac:dyDescent="0.3">
      <c r="A32" s="77"/>
      <c r="B32" s="127" t="s">
        <v>46</v>
      </c>
      <c r="C32" s="129" t="s">
        <v>70</v>
      </c>
      <c r="D32" s="80" t="s">
        <v>31</v>
      </c>
      <c r="E32" s="81">
        <v>0.2</v>
      </c>
      <c r="F32" s="82">
        <v>20000</v>
      </c>
      <c r="G32" s="83">
        <f t="shared" si="3"/>
        <v>4000</v>
      </c>
      <c r="H32" s="84">
        <v>0.2</v>
      </c>
      <c r="I32" s="85">
        <v>18000</v>
      </c>
      <c r="J32" s="86">
        <f t="shared" si="4"/>
        <v>3600</v>
      </c>
      <c r="K32" s="87">
        <f t="shared" si="5"/>
        <v>400</v>
      </c>
      <c r="L32" s="88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39.75" customHeight="1" x14ac:dyDescent="0.3">
      <c r="A33" s="77"/>
      <c r="B33" s="127" t="s">
        <v>47</v>
      </c>
      <c r="C33" s="129" t="s">
        <v>71</v>
      </c>
      <c r="D33" s="80" t="s">
        <v>31</v>
      </c>
      <c r="E33" s="81">
        <v>0.1</v>
      </c>
      <c r="F33" s="82">
        <v>20000</v>
      </c>
      <c r="G33" s="83">
        <f t="shared" ref="G33:G34" si="6">E33*F33</f>
        <v>2000</v>
      </c>
      <c r="H33" s="84">
        <v>0.1</v>
      </c>
      <c r="I33" s="85">
        <v>18000</v>
      </c>
      <c r="J33" s="86">
        <f t="shared" ref="J33:J34" si="7">H33*I33</f>
        <v>1800</v>
      </c>
      <c r="K33" s="87">
        <f t="shared" ref="K33:K34" si="8">G33-J33</f>
        <v>200</v>
      </c>
      <c r="L33" s="88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39.75" customHeight="1" x14ac:dyDescent="0.3">
      <c r="A34" s="77"/>
      <c r="B34" s="127" t="s">
        <v>48</v>
      </c>
      <c r="C34" s="129" t="s">
        <v>72</v>
      </c>
      <c r="D34" s="80" t="s">
        <v>31</v>
      </c>
      <c r="E34" s="81">
        <v>0.1</v>
      </c>
      <c r="F34" s="82">
        <v>20000</v>
      </c>
      <c r="G34" s="83">
        <f t="shared" si="6"/>
        <v>2000</v>
      </c>
      <c r="H34" s="84">
        <v>0.1</v>
      </c>
      <c r="I34" s="85">
        <v>18000</v>
      </c>
      <c r="J34" s="86">
        <f t="shared" si="7"/>
        <v>1800</v>
      </c>
      <c r="K34" s="87">
        <f t="shared" si="8"/>
        <v>200</v>
      </c>
      <c r="L34" s="88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39.75" customHeight="1" x14ac:dyDescent="0.3">
      <c r="A35" s="77"/>
      <c r="B35" s="127" t="s">
        <v>49</v>
      </c>
      <c r="C35" s="129" t="s">
        <v>73</v>
      </c>
      <c r="D35" s="80" t="s">
        <v>31</v>
      </c>
      <c r="E35" s="81">
        <v>0.2</v>
      </c>
      <c r="F35" s="82">
        <v>14000</v>
      </c>
      <c r="G35" s="83">
        <f t="shared" ref="G35" si="9">E35*F35</f>
        <v>2800</v>
      </c>
      <c r="H35" s="84">
        <v>0.2</v>
      </c>
      <c r="I35" s="85">
        <v>12600</v>
      </c>
      <c r="J35" s="86">
        <f t="shared" ref="J35" si="10">H35*I35</f>
        <v>2520</v>
      </c>
      <c r="K35" s="87">
        <f t="shared" ref="K35" si="11">G35-J35</f>
        <v>280</v>
      </c>
      <c r="L35" s="88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39.75" customHeight="1" x14ac:dyDescent="0.3">
      <c r="A36" s="77"/>
      <c r="B36" s="127" t="s">
        <v>50</v>
      </c>
      <c r="C36" s="129" t="s">
        <v>74</v>
      </c>
      <c r="D36" s="80" t="s">
        <v>31</v>
      </c>
      <c r="E36" s="81">
        <v>0.1</v>
      </c>
      <c r="F36" s="82">
        <v>18000</v>
      </c>
      <c r="G36" s="83">
        <f t="shared" ref="G36" si="12">E36*F36</f>
        <v>1800</v>
      </c>
      <c r="H36" s="84">
        <v>0.1</v>
      </c>
      <c r="I36" s="85">
        <v>16200</v>
      </c>
      <c r="J36" s="86">
        <f t="shared" ref="J36" si="13">H36*I36</f>
        <v>1620</v>
      </c>
      <c r="K36" s="87">
        <f t="shared" ref="K36" si="14">G36-J36</f>
        <v>180</v>
      </c>
      <c r="L36" s="88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s="126" customFormat="1" ht="39.75" customHeight="1" x14ac:dyDescent="0.3">
      <c r="A37" s="77"/>
      <c r="B37" s="127" t="s">
        <v>54</v>
      </c>
      <c r="C37" s="129" t="s">
        <v>75</v>
      </c>
      <c r="D37" s="80" t="s">
        <v>31</v>
      </c>
      <c r="E37" s="81">
        <v>0.1</v>
      </c>
      <c r="F37" s="82">
        <v>14000</v>
      </c>
      <c r="G37" s="83">
        <f t="shared" ref="G37" si="15">E37*F37</f>
        <v>1400</v>
      </c>
      <c r="H37" s="84">
        <v>0.1</v>
      </c>
      <c r="I37" s="85">
        <v>12600</v>
      </c>
      <c r="J37" s="86">
        <f t="shared" ref="J37" si="16">H37*I37</f>
        <v>1260</v>
      </c>
      <c r="K37" s="87">
        <f t="shared" ref="K37" si="17">G37-J37</f>
        <v>140</v>
      </c>
      <c r="L37" s="8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39.75" customHeight="1" x14ac:dyDescent="0.3">
      <c r="A38" s="77"/>
      <c r="B38" s="127" t="s">
        <v>55</v>
      </c>
      <c r="C38" s="129" t="s">
        <v>76</v>
      </c>
      <c r="D38" s="80" t="s">
        <v>31</v>
      </c>
      <c r="E38" s="81">
        <v>0.1</v>
      </c>
      <c r="F38" s="82">
        <v>14000</v>
      </c>
      <c r="G38" s="83">
        <f t="shared" ref="G38:G39" si="18">E38*F38</f>
        <v>1400</v>
      </c>
      <c r="H38" s="84">
        <v>0.1</v>
      </c>
      <c r="I38" s="85">
        <v>12600</v>
      </c>
      <c r="J38" s="86">
        <f t="shared" ref="J38:J39" si="19">H38*I38</f>
        <v>1260</v>
      </c>
      <c r="K38" s="87">
        <f t="shared" ref="K38:K39" si="20">G38-J38</f>
        <v>140</v>
      </c>
      <c r="L38" s="88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39.75" customHeight="1" x14ac:dyDescent="0.3">
      <c r="A39" s="77"/>
      <c r="B39" s="127" t="s">
        <v>56</v>
      </c>
      <c r="C39" s="129" t="s">
        <v>77</v>
      </c>
      <c r="D39" s="80" t="s">
        <v>31</v>
      </c>
      <c r="E39" s="81">
        <v>0.1</v>
      </c>
      <c r="F39" s="82">
        <v>16000</v>
      </c>
      <c r="G39" s="83">
        <f t="shared" si="18"/>
        <v>1600</v>
      </c>
      <c r="H39" s="84">
        <v>0.1</v>
      </c>
      <c r="I39" s="85">
        <v>14400</v>
      </c>
      <c r="J39" s="86">
        <f t="shared" si="19"/>
        <v>1440</v>
      </c>
      <c r="K39" s="87">
        <f t="shared" si="20"/>
        <v>160</v>
      </c>
      <c r="L39" s="88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s="126" customFormat="1" ht="39.75" customHeight="1" x14ac:dyDescent="0.3">
      <c r="A40" s="77"/>
      <c r="B40" s="127" t="s">
        <v>57</v>
      </c>
      <c r="C40" s="129" t="s">
        <v>78</v>
      </c>
      <c r="D40" s="80" t="s">
        <v>31</v>
      </c>
      <c r="E40" s="81">
        <v>0.1</v>
      </c>
      <c r="F40" s="82">
        <v>15000</v>
      </c>
      <c r="G40" s="83">
        <f t="shared" ref="G40:G41" si="21">E40*F40</f>
        <v>1500</v>
      </c>
      <c r="H40" s="84">
        <v>0.1</v>
      </c>
      <c r="I40" s="85">
        <v>13500</v>
      </c>
      <c r="J40" s="86">
        <f t="shared" ref="J40:J41" si="22">H40*I40</f>
        <v>1350</v>
      </c>
      <c r="K40" s="87">
        <f t="shared" ref="K40:K41" si="23">G40-J40</f>
        <v>150</v>
      </c>
      <c r="L40" s="88" t="s">
        <v>351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s="126" customFormat="1" ht="39.75" customHeight="1" x14ac:dyDescent="0.3">
      <c r="A41" s="77"/>
      <c r="B41" s="127" t="s">
        <v>58</v>
      </c>
      <c r="C41" s="129" t="s">
        <v>82</v>
      </c>
      <c r="D41" s="80" t="s">
        <v>31</v>
      </c>
      <c r="E41" s="81">
        <v>1</v>
      </c>
      <c r="F41" s="82">
        <v>781</v>
      </c>
      <c r="G41" s="83">
        <f t="shared" si="21"/>
        <v>781</v>
      </c>
      <c r="H41" s="84">
        <v>1</v>
      </c>
      <c r="I41" s="85">
        <v>835</v>
      </c>
      <c r="J41" s="86">
        <f t="shared" si="22"/>
        <v>835</v>
      </c>
      <c r="K41" s="87">
        <f t="shared" si="23"/>
        <v>-54</v>
      </c>
      <c r="L41" s="88" t="s">
        <v>351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s="126" customFormat="1" ht="39.75" customHeight="1" x14ac:dyDescent="0.3">
      <c r="A42" s="77"/>
      <c r="B42" s="132" t="s">
        <v>79</v>
      </c>
      <c r="C42" s="129" t="s">
        <v>83</v>
      </c>
      <c r="D42" s="80" t="s">
        <v>31</v>
      </c>
      <c r="E42" s="81">
        <v>1</v>
      </c>
      <c r="F42" s="82">
        <v>67.3</v>
      </c>
      <c r="G42" s="83">
        <f t="shared" ref="G42:G44" si="24">E42*F42</f>
        <v>67.3</v>
      </c>
      <c r="H42" s="84">
        <v>1</v>
      </c>
      <c r="I42" s="85">
        <v>67.3</v>
      </c>
      <c r="J42" s="86">
        <f t="shared" ref="J42:J44" si="25">H42*I42</f>
        <v>67.3</v>
      </c>
      <c r="K42" s="87">
        <f t="shared" ref="K42:K44" si="26">G42-J42</f>
        <v>0</v>
      </c>
      <c r="L42" s="88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s="126" customFormat="1" ht="39.75" customHeight="1" x14ac:dyDescent="0.3">
      <c r="A43" s="77"/>
      <c r="B43" s="127" t="s">
        <v>80</v>
      </c>
      <c r="C43" s="129" t="s">
        <v>84</v>
      </c>
      <c r="D43" s="80" t="s">
        <v>31</v>
      </c>
      <c r="E43" s="81">
        <v>0.5</v>
      </c>
      <c r="F43" s="82">
        <v>1500</v>
      </c>
      <c r="G43" s="83">
        <f t="shared" si="24"/>
        <v>750</v>
      </c>
      <c r="H43" s="84">
        <v>0.5</v>
      </c>
      <c r="I43" s="85">
        <v>1406</v>
      </c>
      <c r="J43" s="86">
        <f t="shared" si="25"/>
        <v>703</v>
      </c>
      <c r="K43" s="87">
        <f t="shared" si="26"/>
        <v>47</v>
      </c>
      <c r="L43" s="88" t="s">
        <v>351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s="126" customFormat="1" ht="39.75" customHeight="1" x14ac:dyDescent="0.3">
      <c r="A44" s="77"/>
      <c r="B44" s="127" t="s">
        <v>81</v>
      </c>
      <c r="C44" s="129" t="s">
        <v>93</v>
      </c>
      <c r="D44" s="80" t="s">
        <v>31</v>
      </c>
      <c r="E44" s="81">
        <v>10</v>
      </c>
      <c r="F44" s="82">
        <v>5.9</v>
      </c>
      <c r="G44" s="83">
        <f t="shared" si="24"/>
        <v>59</v>
      </c>
      <c r="H44" s="84">
        <v>10</v>
      </c>
      <c r="I44" s="85">
        <v>12.6</v>
      </c>
      <c r="J44" s="86">
        <f t="shared" si="25"/>
        <v>126</v>
      </c>
      <c r="K44" s="87">
        <f t="shared" si="26"/>
        <v>-67</v>
      </c>
      <c r="L44" s="88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s="126" customFormat="1" ht="39.75" customHeight="1" x14ac:dyDescent="0.3">
      <c r="A45" s="77"/>
      <c r="B45" s="127" t="s">
        <v>85</v>
      </c>
      <c r="C45" s="79" t="s">
        <v>92</v>
      </c>
      <c r="D45" s="80" t="s">
        <v>31</v>
      </c>
      <c r="E45" s="81">
        <v>1</v>
      </c>
      <c r="F45" s="82">
        <v>108</v>
      </c>
      <c r="G45" s="83">
        <f t="shared" ref="G45" si="27">E45*F45</f>
        <v>108</v>
      </c>
      <c r="H45" s="84">
        <v>1</v>
      </c>
      <c r="I45" s="85">
        <v>100</v>
      </c>
      <c r="J45" s="86">
        <f t="shared" ref="J45" si="28">H45*I45</f>
        <v>100</v>
      </c>
      <c r="K45" s="87">
        <f t="shared" ref="K45" si="29">G45-J45</f>
        <v>8</v>
      </c>
      <c r="L45" s="88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s="126" customFormat="1" ht="39.75" customHeight="1" x14ac:dyDescent="0.3">
      <c r="A46" s="77"/>
      <c r="B46" s="127" t="s">
        <v>86</v>
      </c>
      <c r="C46" s="129" t="s">
        <v>94</v>
      </c>
      <c r="D46" s="80" t="s">
        <v>31</v>
      </c>
      <c r="E46" s="81">
        <v>20</v>
      </c>
      <c r="F46" s="82">
        <v>10</v>
      </c>
      <c r="G46" s="83">
        <f t="shared" ref="G46:G50" si="30">E46*F46</f>
        <v>200</v>
      </c>
      <c r="H46" s="84">
        <v>20</v>
      </c>
      <c r="I46" s="85">
        <v>21</v>
      </c>
      <c r="J46" s="86">
        <f t="shared" ref="J46:J50" si="31">H46*I46</f>
        <v>420</v>
      </c>
      <c r="K46" s="87">
        <f t="shared" ref="K46:K50" si="32">G46-J46</f>
        <v>-220</v>
      </c>
      <c r="L46" s="88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s="126" customFormat="1" ht="39.75" customHeight="1" x14ac:dyDescent="0.3">
      <c r="A47" s="77"/>
      <c r="B47" s="127" t="s">
        <v>87</v>
      </c>
      <c r="C47" s="129" t="s">
        <v>95</v>
      </c>
      <c r="D47" s="80" t="s">
        <v>31</v>
      </c>
      <c r="E47" s="81">
        <v>1</v>
      </c>
      <c r="F47" s="82">
        <v>396</v>
      </c>
      <c r="G47" s="83">
        <f t="shared" si="30"/>
        <v>396</v>
      </c>
      <c r="H47" s="84">
        <v>1</v>
      </c>
      <c r="I47" s="85">
        <v>396</v>
      </c>
      <c r="J47" s="86">
        <f t="shared" si="31"/>
        <v>396</v>
      </c>
      <c r="K47" s="87">
        <f t="shared" si="32"/>
        <v>0</v>
      </c>
      <c r="L47" s="88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s="126" customFormat="1" ht="39.75" customHeight="1" x14ac:dyDescent="0.3">
      <c r="A48" s="77"/>
      <c r="B48" s="127" t="s">
        <v>88</v>
      </c>
      <c r="C48" s="129" t="s">
        <v>97</v>
      </c>
      <c r="D48" s="80" t="s">
        <v>31</v>
      </c>
      <c r="E48" s="81">
        <v>2</v>
      </c>
      <c r="F48" s="82">
        <v>254</v>
      </c>
      <c r="G48" s="83">
        <f t="shared" si="30"/>
        <v>508</v>
      </c>
      <c r="H48" s="84">
        <v>2</v>
      </c>
      <c r="I48" s="85">
        <v>232</v>
      </c>
      <c r="J48" s="86">
        <v>468</v>
      </c>
      <c r="K48" s="87">
        <f t="shared" si="32"/>
        <v>40</v>
      </c>
      <c r="L48" s="88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s="126" customFormat="1" ht="39.75" customHeight="1" x14ac:dyDescent="0.3">
      <c r="A49" s="77"/>
      <c r="B49" s="127" t="s">
        <v>89</v>
      </c>
      <c r="C49" s="129" t="s">
        <v>96</v>
      </c>
      <c r="D49" s="80" t="s">
        <v>31</v>
      </c>
      <c r="E49" s="81">
        <v>1</v>
      </c>
      <c r="F49" s="82">
        <v>350</v>
      </c>
      <c r="G49" s="83">
        <f t="shared" si="30"/>
        <v>350</v>
      </c>
      <c r="H49" s="84">
        <v>1</v>
      </c>
      <c r="I49" s="85">
        <v>369</v>
      </c>
      <c r="J49" s="86">
        <f t="shared" si="31"/>
        <v>369</v>
      </c>
      <c r="K49" s="87">
        <f t="shared" si="32"/>
        <v>-19</v>
      </c>
      <c r="L49" s="88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s="126" customFormat="1" ht="39.75" customHeight="1" x14ac:dyDescent="0.3">
      <c r="A50" s="77"/>
      <c r="B50" s="127" t="s">
        <v>90</v>
      </c>
      <c r="C50" s="129" t="s">
        <v>98</v>
      </c>
      <c r="D50" s="80" t="s">
        <v>31</v>
      </c>
      <c r="E50" s="81">
        <v>10</v>
      </c>
      <c r="F50" s="82">
        <v>53</v>
      </c>
      <c r="G50" s="83">
        <f t="shared" si="30"/>
        <v>530</v>
      </c>
      <c r="H50" s="84">
        <v>10</v>
      </c>
      <c r="I50" s="85">
        <v>53</v>
      </c>
      <c r="J50" s="86">
        <f t="shared" si="31"/>
        <v>530</v>
      </c>
      <c r="K50" s="87">
        <f t="shared" si="32"/>
        <v>0</v>
      </c>
      <c r="L50" s="88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s="126" customFormat="1" ht="39.75" customHeight="1" x14ac:dyDescent="0.3">
      <c r="A51" s="77"/>
      <c r="B51" s="127" t="s">
        <v>91</v>
      </c>
      <c r="C51" s="129" t="s">
        <v>99</v>
      </c>
      <c r="D51" s="80" t="s">
        <v>31</v>
      </c>
      <c r="E51" s="81">
        <v>20</v>
      </c>
      <c r="F51" s="82">
        <v>35</v>
      </c>
      <c r="G51" s="83">
        <f t="shared" ref="G51" si="33">E51*F51</f>
        <v>700</v>
      </c>
      <c r="H51" s="84">
        <v>20</v>
      </c>
      <c r="I51" s="85">
        <v>35</v>
      </c>
      <c r="J51" s="86">
        <f t="shared" ref="J51" si="34">H51*I51</f>
        <v>700</v>
      </c>
      <c r="K51" s="87">
        <f t="shared" ref="K51" si="35">G51-J51</f>
        <v>0</v>
      </c>
      <c r="L51" s="88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s="128" customFormat="1" ht="39.75" customHeight="1" x14ac:dyDescent="0.3">
      <c r="A52" s="77"/>
      <c r="B52" s="127" t="s">
        <v>100</v>
      </c>
      <c r="C52" s="129" t="s">
        <v>105</v>
      </c>
      <c r="D52" s="80" t="s">
        <v>31</v>
      </c>
      <c r="E52" s="81">
        <v>4</v>
      </c>
      <c r="F52" s="82">
        <v>25</v>
      </c>
      <c r="G52" s="83">
        <f t="shared" ref="G52" si="36">E52*F52</f>
        <v>100</v>
      </c>
      <c r="H52" s="84">
        <v>4</v>
      </c>
      <c r="I52" s="85">
        <v>25</v>
      </c>
      <c r="J52" s="86">
        <f t="shared" ref="J52" si="37">H52*I52</f>
        <v>100</v>
      </c>
      <c r="K52" s="87">
        <f t="shared" ref="K52" si="38">G52-J52</f>
        <v>0</v>
      </c>
      <c r="L52" s="88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28" customFormat="1" ht="39.75" customHeight="1" x14ac:dyDescent="0.3">
      <c r="A53" s="77"/>
      <c r="B53" s="127" t="s">
        <v>101</v>
      </c>
      <c r="C53" s="129" t="s">
        <v>106</v>
      </c>
      <c r="D53" s="80" t="s">
        <v>31</v>
      </c>
      <c r="E53" s="81">
        <v>4</v>
      </c>
      <c r="F53" s="82">
        <v>25</v>
      </c>
      <c r="G53" s="83">
        <f t="shared" ref="G53:G56" si="39">E53*F53</f>
        <v>100</v>
      </c>
      <c r="H53" s="84">
        <v>4</v>
      </c>
      <c r="I53" s="85">
        <v>25</v>
      </c>
      <c r="J53" s="86">
        <f t="shared" ref="J53:J56" si="40">H53*I53</f>
        <v>100</v>
      </c>
      <c r="K53" s="87">
        <f t="shared" ref="K53:K56" si="41">G53-J53</f>
        <v>0</v>
      </c>
      <c r="L53" s="88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28" customFormat="1" ht="39.75" customHeight="1" x14ac:dyDescent="0.3">
      <c r="A54" s="77"/>
      <c r="B54" s="127" t="s">
        <v>102</v>
      </c>
      <c r="C54" s="129" t="s">
        <v>107</v>
      </c>
      <c r="D54" s="80" t="s">
        <v>31</v>
      </c>
      <c r="E54" s="81">
        <v>4</v>
      </c>
      <c r="F54" s="82">
        <v>25</v>
      </c>
      <c r="G54" s="83">
        <f t="shared" si="39"/>
        <v>100</v>
      </c>
      <c r="H54" s="84">
        <v>4</v>
      </c>
      <c r="I54" s="85">
        <v>25</v>
      </c>
      <c r="J54" s="86">
        <f t="shared" si="40"/>
        <v>100</v>
      </c>
      <c r="K54" s="87">
        <f t="shared" si="41"/>
        <v>0</v>
      </c>
      <c r="L54" s="88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128" customFormat="1" ht="39.75" customHeight="1" x14ac:dyDescent="0.3">
      <c r="A55" s="77"/>
      <c r="B55" s="127" t="s">
        <v>103</v>
      </c>
      <c r="C55" s="129" t="s">
        <v>109</v>
      </c>
      <c r="D55" s="80" t="s">
        <v>31</v>
      </c>
      <c r="E55" s="81">
        <v>1</v>
      </c>
      <c r="F55" s="82">
        <v>109.2</v>
      </c>
      <c r="G55" s="83">
        <f t="shared" si="39"/>
        <v>109.2</v>
      </c>
      <c r="H55" s="84">
        <v>1</v>
      </c>
      <c r="I55" s="85">
        <v>109</v>
      </c>
      <c r="J55" s="86">
        <f t="shared" si="40"/>
        <v>109</v>
      </c>
      <c r="K55" s="87">
        <f t="shared" si="41"/>
        <v>0.20000000000000284</v>
      </c>
      <c r="L55" s="88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128" customFormat="1" ht="39.75" customHeight="1" x14ac:dyDescent="0.3">
      <c r="A56" s="134"/>
      <c r="B56" s="133" t="s">
        <v>104</v>
      </c>
      <c r="C56" s="129" t="s">
        <v>108</v>
      </c>
      <c r="D56" s="80" t="s">
        <v>31</v>
      </c>
      <c r="E56" s="81">
        <v>4</v>
      </c>
      <c r="F56" s="82">
        <v>25</v>
      </c>
      <c r="G56" s="83">
        <f t="shared" si="39"/>
        <v>100</v>
      </c>
      <c r="H56" s="84">
        <v>4</v>
      </c>
      <c r="I56" s="85">
        <v>25</v>
      </c>
      <c r="J56" s="86">
        <f t="shared" si="40"/>
        <v>100</v>
      </c>
      <c r="K56" s="87">
        <f t="shared" si="41"/>
        <v>0</v>
      </c>
      <c r="L56" s="88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128" customFormat="1" ht="39.75" customHeight="1" x14ac:dyDescent="0.3">
      <c r="A57" s="77"/>
      <c r="B57" s="127" t="s">
        <v>110</v>
      </c>
      <c r="C57" s="129" t="s">
        <v>116</v>
      </c>
      <c r="D57" s="80" t="s">
        <v>31</v>
      </c>
      <c r="E57" s="81">
        <v>5</v>
      </c>
      <c r="F57" s="82">
        <v>32</v>
      </c>
      <c r="G57" s="83">
        <f t="shared" ref="G57" si="42">E57*F57</f>
        <v>160</v>
      </c>
      <c r="H57" s="84">
        <v>5</v>
      </c>
      <c r="I57" s="85">
        <v>10.23</v>
      </c>
      <c r="J57" s="86">
        <f t="shared" ref="J57" si="43">H57*I57</f>
        <v>51.150000000000006</v>
      </c>
      <c r="K57" s="87">
        <f t="shared" ref="K57" si="44">G57-J57</f>
        <v>108.85</v>
      </c>
      <c r="L57" s="88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128" customFormat="1" ht="39.75" customHeight="1" x14ac:dyDescent="0.3">
      <c r="A58" s="77"/>
      <c r="B58" s="127" t="s">
        <v>111</v>
      </c>
      <c r="C58" s="129" t="s">
        <v>117</v>
      </c>
      <c r="D58" s="80" t="s">
        <v>31</v>
      </c>
      <c r="E58" s="81">
        <v>1</v>
      </c>
      <c r="F58" s="82">
        <v>90</v>
      </c>
      <c r="G58" s="83">
        <f t="shared" ref="G58:G62" si="45">E58*F58</f>
        <v>90</v>
      </c>
      <c r="H58" s="84">
        <v>1</v>
      </c>
      <c r="I58" s="85">
        <v>86</v>
      </c>
      <c r="J58" s="86">
        <f t="shared" ref="J58:J62" si="46">H58*I58</f>
        <v>86</v>
      </c>
      <c r="K58" s="87">
        <f t="shared" ref="K58:K62" si="47">G58-J58</f>
        <v>4</v>
      </c>
      <c r="L58" s="88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128" customFormat="1" ht="39.75" customHeight="1" x14ac:dyDescent="0.3">
      <c r="A59" s="77"/>
      <c r="B59" s="127" t="s">
        <v>112</v>
      </c>
      <c r="C59" s="129" t="s">
        <v>118</v>
      </c>
      <c r="D59" s="80" t="s">
        <v>31</v>
      </c>
      <c r="E59" s="81">
        <v>1</v>
      </c>
      <c r="F59" s="82">
        <v>490</v>
      </c>
      <c r="G59" s="83">
        <f t="shared" si="45"/>
        <v>490</v>
      </c>
      <c r="H59" s="84">
        <v>1</v>
      </c>
      <c r="I59" s="85">
        <v>485</v>
      </c>
      <c r="J59" s="86">
        <f t="shared" si="46"/>
        <v>485</v>
      </c>
      <c r="K59" s="87">
        <f t="shared" si="47"/>
        <v>5</v>
      </c>
      <c r="L59" s="88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128" customFormat="1" ht="39.75" customHeight="1" x14ac:dyDescent="0.3">
      <c r="A60" s="77"/>
      <c r="B60" s="127" t="s">
        <v>113</v>
      </c>
      <c r="C60" s="129" t="s">
        <v>119</v>
      </c>
      <c r="D60" s="80" t="s">
        <v>31</v>
      </c>
      <c r="E60" s="81">
        <v>1</v>
      </c>
      <c r="F60" s="82">
        <v>1521</v>
      </c>
      <c r="G60" s="83">
        <f t="shared" si="45"/>
        <v>1521</v>
      </c>
      <c r="H60" s="84">
        <v>1</v>
      </c>
      <c r="I60" s="85">
        <v>1521</v>
      </c>
      <c r="J60" s="86">
        <f t="shared" si="46"/>
        <v>1521</v>
      </c>
      <c r="K60" s="87">
        <f t="shared" si="47"/>
        <v>0</v>
      </c>
      <c r="L60" s="88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128" customFormat="1" ht="39.75" customHeight="1" x14ac:dyDescent="0.3">
      <c r="A61" s="77"/>
      <c r="B61" s="127" t="s">
        <v>114</v>
      </c>
      <c r="C61" s="129" t="s">
        <v>120</v>
      </c>
      <c r="D61" s="80" t="s">
        <v>31</v>
      </c>
      <c r="E61" s="81">
        <v>1</v>
      </c>
      <c r="F61" s="82">
        <v>237</v>
      </c>
      <c r="G61" s="83">
        <f t="shared" si="45"/>
        <v>237</v>
      </c>
      <c r="H61" s="84">
        <v>1</v>
      </c>
      <c r="I61" s="85">
        <v>239</v>
      </c>
      <c r="J61" s="86">
        <f t="shared" si="46"/>
        <v>239</v>
      </c>
      <c r="K61" s="87">
        <f t="shared" si="47"/>
        <v>-2</v>
      </c>
      <c r="L61" s="88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s="128" customFormat="1" ht="39.75" customHeight="1" x14ac:dyDescent="0.3">
      <c r="A62" s="77"/>
      <c r="B62" s="127" t="s">
        <v>115</v>
      </c>
      <c r="C62" s="129" t="s">
        <v>131</v>
      </c>
      <c r="D62" s="80" t="s">
        <v>31</v>
      </c>
      <c r="E62" s="81">
        <v>1</v>
      </c>
      <c r="F62" s="82">
        <v>492</v>
      </c>
      <c r="G62" s="83">
        <f t="shared" si="45"/>
        <v>492</v>
      </c>
      <c r="H62" s="84">
        <v>1</v>
      </c>
      <c r="I62" s="85">
        <v>467</v>
      </c>
      <c r="J62" s="86">
        <f t="shared" si="46"/>
        <v>467</v>
      </c>
      <c r="K62" s="87">
        <f t="shared" si="47"/>
        <v>25</v>
      </c>
      <c r="L62" s="88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s="128" customFormat="1" ht="39.75" customHeight="1" x14ac:dyDescent="0.3">
      <c r="A63" s="77"/>
      <c r="B63" s="127" t="s">
        <v>121</v>
      </c>
      <c r="C63" s="129" t="s">
        <v>132</v>
      </c>
      <c r="D63" s="80" t="s">
        <v>31</v>
      </c>
      <c r="E63" s="81">
        <v>1</v>
      </c>
      <c r="F63" s="82">
        <v>102</v>
      </c>
      <c r="G63" s="83">
        <f t="shared" ref="G63:G72" si="48">E63*F63</f>
        <v>102</v>
      </c>
      <c r="H63" s="84">
        <v>1</v>
      </c>
      <c r="I63" s="85">
        <v>98</v>
      </c>
      <c r="J63" s="86">
        <f t="shared" ref="J63:J72" si="49">H63*I63</f>
        <v>98</v>
      </c>
      <c r="K63" s="87">
        <f t="shared" ref="K63:K72" si="50">G63-J63</f>
        <v>4</v>
      </c>
      <c r="L63" s="88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s="128" customFormat="1" ht="39.75" customHeight="1" x14ac:dyDescent="0.3">
      <c r="A64" s="77"/>
      <c r="B64" s="127" t="s">
        <v>122</v>
      </c>
      <c r="C64" s="129" t="s">
        <v>133</v>
      </c>
      <c r="D64" s="80" t="s">
        <v>31</v>
      </c>
      <c r="E64" s="81">
        <v>1</v>
      </c>
      <c r="F64" s="82">
        <v>109</v>
      </c>
      <c r="G64" s="83">
        <f t="shared" si="48"/>
        <v>109</v>
      </c>
      <c r="H64" s="84">
        <v>1</v>
      </c>
      <c r="I64" s="85">
        <v>112</v>
      </c>
      <c r="J64" s="86">
        <f t="shared" si="49"/>
        <v>112</v>
      </c>
      <c r="K64" s="87">
        <f t="shared" si="50"/>
        <v>-3</v>
      </c>
      <c r="L64" s="88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s="128" customFormat="1" ht="39.75" customHeight="1" x14ac:dyDescent="0.3">
      <c r="A65" s="77"/>
      <c r="B65" s="127" t="s">
        <v>123</v>
      </c>
      <c r="C65" s="129" t="s">
        <v>134</v>
      </c>
      <c r="D65" s="80" t="s">
        <v>31</v>
      </c>
      <c r="E65" s="81">
        <v>1</v>
      </c>
      <c r="F65" s="82">
        <v>232</v>
      </c>
      <c r="G65" s="83">
        <f t="shared" si="48"/>
        <v>232</v>
      </c>
      <c r="H65" s="84">
        <v>1</v>
      </c>
      <c r="I65" s="85">
        <v>232</v>
      </c>
      <c r="J65" s="86">
        <f t="shared" si="49"/>
        <v>232</v>
      </c>
      <c r="K65" s="87">
        <f t="shared" si="50"/>
        <v>0</v>
      </c>
      <c r="L65" s="88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s="128" customFormat="1" ht="39.75" customHeight="1" x14ac:dyDescent="0.3">
      <c r="A66" s="77"/>
      <c r="B66" s="127" t="s">
        <v>124</v>
      </c>
      <c r="C66" s="129" t="s">
        <v>136</v>
      </c>
      <c r="D66" s="80" t="s">
        <v>31</v>
      </c>
      <c r="E66" s="81">
        <v>1</v>
      </c>
      <c r="F66" s="82">
        <v>475</v>
      </c>
      <c r="G66" s="83">
        <f t="shared" si="48"/>
        <v>475</v>
      </c>
      <c r="H66" s="84">
        <v>1</v>
      </c>
      <c r="I66" s="85">
        <v>550</v>
      </c>
      <c r="J66" s="86">
        <f t="shared" si="49"/>
        <v>550</v>
      </c>
      <c r="K66" s="87">
        <f t="shared" si="50"/>
        <v>-75</v>
      </c>
      <c r="L66" s="88" t="s">
        <v>351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s="128" customFormat="1" ht="39.75" customHeight="1" x14ac:dyDescent="0.3">
      <c r="A67" s="77"/>
      <c r="B67" s="127" t="s">
        <v>125</v>
      </c>
      <c r="C67" s="129" t="s">
        <v>135</v>
      </c>
      <c r="D67" s="80" t="s">
        <v>31</v>
      </c>
      <c r="E67" s="81">
        <v>1</v>
      </c>
      <c r="F67" s="82">
        <v>198</v>
      </c>
      <c r="G67" s="83">
        <f t="shared" si="48"/>
        <v>198</v>
      </c>
      <c r="H67" s="84">
        <v>1</v>
      </c>
      <c r="I67" s="85">
        <v>188</v>
      </c>
      <c r="J67" s="86">
        <f t="shared" si="49"/>
        <v>188</v>
      </c>
      <c r="K67" s="87">
        <f t="shared" si="50"/>
        <v>10</v>
      </c>
      <c r="L67" s="88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s="128" customFormat="1" ht="39.75" customHeight="1" x14ac:dyDescent="0.3">
      <c r="A68" s="77"/>
      <c r="B68" s="127" t="s">
        <v>126</v>
      </c>
      <c r="C68" s="129" t="s">
        <v>137</v>
      </c>
      <c r="D68" s="80" t="s">
        <v>31</v>
      </c>
      <c r="E68" s="81">
        <v>1</v>
      </c>
      <c r="F68" s="82">
        <v>870</v>
      </c>
      <c r="G68" s="83">
        <f t="shared" si="48"/>
        <v>870</v>
      </c>
      <c r="H68" s="84">
        <v>1</v>
      </c>
      <c r="I68" s="85">
        <v>827</v>
      </c>
      <c r="J68" s="86">
        <f t="shared" si="49"/>
        <v>827</v>
      </c>
      <c r="K68" s="87">
        <f t="shared" si="50"/>
        <v>43</v>
      </c>
      <c r="L68" s="88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s="128" customFormat="1" ht="39.75" customHeight="1" x14ac:dyDescent="0.3">
      <c r="A69" s="77"/>
      <c r="B69" s="127" t="s">
        <v>127</v>
      </c>
      <c r="C69" s="129" t="s">
        <v>138</v>
      </c>
      <c r="D69" s="80" t="s">
        <v>31</v>
      </c>
      <c r="E69" s="81">
        <v>2</v>
      </c>
      <c r="F69" s="82">
        <v>181</v>
      </c>
      <c r="G69" s="83">
        <f t="shared" si="48"/>
        <v>362</v>
      </c>
      <c r="H69" s="84">
        <v>2</v>
      </c>
      <c r="I69" s="85">
        <v>166</v>
      </c>
      <c r="J69" s="86">
        <f t="shared" si="49"/>
        <v>332</v>
      </c>
      <c r="K69" s="87">
        <f t="shared" si="50"/>
        <v>30</v>
      </c>
      <c r="L69" s="88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s="128" customFormat="1" ht="39.75" customHeight="1" x14ac:dyDescent="0.3">
      <c r="A70" s="77"/>
      <c r="B70" s="127" t="s">
        <v>128</v>
      </c>
      <c r="C70" s="129" t="s">
        <v>139</v>
      </c>
      <c r="D70" s="80" t="s">
        <v>31</v>
      </c>
      <c r="E70" s="81">
        <v>1</v>
      </c>
      <c r="F70" s="82">
        <v>280</v>
      </c>
      <c r="G70" s="83">
        <f t="shared" si="48"/>
        <v>280</v>
      </c>
      <c r="H70" s="84">
        <v>1</v>
      </c>
      <c r="I70" s="85">
        <v>280</v>
      </c>
      <c r="J70" s="86">
        <f t="shared" si="49"/>
        <v>280</v>
      </c>
      <c r="K70" s="87">
        <f t="shared" si="50"/>
        <v>0</v>
      </c>
      <c r="L70" s="88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s="128" customFormat="1" ht="39.75" customHeight="1" x14ac:dyDescent="0.3">
      <c r="A71" s="77"/>
      <c r="B71" s="127" t="s">
        <v>129</v>
      </c>
      <c r="C71" s="129" t="s">
        <v>178</v>
      </c>
      <c r="D71" s="80" t="s">
        <v>31</v>
      </c>
      <c r="E71" s="81">
        <v>2</v>
      </c>
      <c r="F71" s="82">
        <v>74</v>
      </c>
      <c r="G71" s="83">
        <f t="shared" si="48"/>
        <v>148</v>
      </c>
      <c r="H71" s="84">
        <v>2</v>
      </c>
      <c r="I71" s="85">
        <v>75</v>
      </c>
      <c r="J71" s="86">
        <f t="shared" si="49"/>
        <v>150</v>
      </c>
      <c r="K71" s="87">
        <f t="shared" si="50"/>
        <v>-2</v>
      </c>
      <c r="L71" s="88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s="128" customFormat="1" ht="39.75" customHeight="1" x14ac:dyDescent="0.3">
      <c r="A72" s="77"/>
      <c r="B72" s="127" t="s">
        <v>130</v>
      </c>
      <c r="C72" s="129" t="s">
        <v>149</v>
      </c>
      <c r="D72" s="80" t="s">
        <v>31</v>
      </c>
      <c r="E72" s="81">
        <v>2</v>
      </c>
      <c r="F72" s="82">
        <v>33</v>
      </c>
      <c r="G72" s="83">
        <f t="shared" si="48"/>
        <v>66</v>
      </c>
      <c r="H72" s="84">
        <v>2</v>
      </c>
      <c r="I72" s="85">
        <v>15</v>
      </c>
      <c r="J72" s="86">
        <f t="shared" si="49"/>
        <v>30</v>
      </c>
      <c r="K72" s="87">
        <f t="shared" si="50"/>
        <v>36</v>
      </c>
      <c r="L72" s="88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s="128" customFormat="1" ht="39.75" customHeight="1" x14ac:dyDescent="0.3">
      <c r="A73" s="77"/>
      <c r="B73" s="127" t="s">
        <v>140</v>
      </c>
      <c r="C73" s="129" t="s">
        <v>150</v>
      </c>
      <c r="D73" s="80" t="s">
        <v>31</v>
      </c>
      <c r="E73" s="81">
        <v>10</v>
      </c>
      <c r="F73" s="82">
        <v>12</v>
      </c>
      <c r="G73" s="83">
        <f t="shared" ref="G73:G99" si="51">E73*F73</f>
        <v>120</v>
      </c>
      <c r="H73" s="84">
        <v>10</v>
      </c>
      <c r="I73" s="85">
        <v>10.8</v>
      </c>
      <c r="J73" s="86">
        <f t="shared" ref="J73:J99" si="52">H73*I73</f>
        <v>108</v>
      </c>
      <c r="K73" s="87">
        <f t="shared" ref="K73:K99" si="53">G73-J73</f>
        <v>12</v>
      </c>
      <c r="L73" s="88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s="128" customFormat="1" ht="39.75" customHeight="1" x14ac:dyDescent="0.3">
      <c r="A74" s="77"/>
      <c r="B74" s="127" t="s">
        <v>141</v>
      </c>
      <c r="C74" s="129" t="s">
        <v>151</v>
      </c>
      <c r="D74" s="80" t="s">
        <v>31</v>
      </c>
      <c r="E74" s="81">
        <v>10</v>
      </c>
      <c r="F74" s="82">
        <v>12</v>
      </c>
      <c r="G74" s="83">
        <f t="shared" si="51"/>
        <v>120</v>
      </c>
      <c r="H74" s="84">
        <v>10</v>
      </c>
      <c r="I74" s="85">
        <v>13</v>
      </c>
      <c r="J74" s="86">
        <f t="shared" si="52"/>
        <v>130</v>
      </c>
      <c r="K74" s="87">
        <f t="shared" si="53"/>
        <v>-10</v>
      </c>
      <c r="L74" s="88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s="128" customFormat="1" ht="39.75" customHeight="1" x14ac:dyDescent="0.3">
      <c r="A75" s="77"/>
      <c r="B75" s="127" t="s">
        <v>142</v>
      </c>
      <c r="C75" s="129" t="s">
        <v>152</v>
      </c>
      <c r="D75" s="80" t="s">
        <v>31</v>
      </c>
      <c r="E75" s="81">
        <v>10</v>
      </c>
      <c r="F75" s="82">
        <v>12</v>
      </c>
      <c r="G75" s="83">
        <f t="shared" si="51"/>
        <v>120</v>
      </c>
      <c r="H75" s="84">
        <v>10</v>
      </c>
      <c r="I75" s="85">
        <v>13</v>
      </c>
      <c r="J75" s="86">
        <f t="shared" si="52"/>
        <v>130</v>
      </c>
      <c r="K75" s="87">
        <f t="shared" si="53"/>
        <v>-10</v>
      </c>
      <c r="L75" s="88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s="128" customFormat="1" ht="39.75" customHeight="1" x14ac:dyDescent="0.3">
      <c r="A76" s="77"/>
      <c r="B76" s="127" t="s">
        <v>143</v>
      </c>
      <c r="C76" s="129" t="s">
        <v>153</v>
      </c>
      <c r="D76" s="80" t="s">
        <v>31</v>
      </c>
      <c r="E76" s="81">
        <v>10</v>
      </c>
      <c r="F76" s="82">
        <v>12</v>
      </c>
      <c r="G76" s="83">
        <f t="shared" si="51"/>
        <v>120</v>
      </c>
      <c r="H76" s="84">
        <v>10</v>
      </c>
      <c r="I76" s="85">
        <v>13</v>
      </c>
      <c r="J76" s="86">
        <f t="shared" si="52"/>
        <v>130</v>
      </c>
      <c r="K76" s="87">
        <f t="shared" si="53"/>
        <v>-10</v>
      </c>
      <c r="L76" s="88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s="128" customFormat="1" ht="39.75" customHeight="1" x14ac:dyDescent="0.3">
      <c r="A77" s="77"/>
      <c r="B77" s="127" t="s">
        <v>144</v>
      </c>
      <c r="C77" s="129" t="s">
        <v>154</v>
      </c>
      <c r="D77" s="80" t="s">
        <v>31</v>
      </c>
      <c r="E77" s="81">
        <v>10</v>
      </c>
      <c r="F77" s="82">
        <v>12</v>
      </c>
      <c r="G77" s="83">
        <f t="shared" si="51"/>
        <v>120</v>
      </c>
      <c r="H77" s="84">
        <v>10</v>
      </c>
      <c r="I77" s="85">
        <v>13</v>
      </c>
      <c r="J77" s="86">
        <f t="shared" si="52"/>
        <v>130</v>
      </c>
      <c r="K77" s="87">
        <f t="shared" si="53"/>
        <v>-10</v>
      </c>
      <c r="L77" s="88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s="128" customFormat="1" ht="39.75" customHeight="1" x14ac:dyDescent="0.3">
      <c r="A78" s="77"/>
      <c r="B78" s="127" t="s">
        <v>145</v>
      </c>
      <c r="C78" s="129" t="s">
        <v>155</v>
      </c>
      <c r="D78" s="80" t="s">
        <v>31</v>
      </c>
      <c r="E78" s="81">
        <v>10</v>
      </c>
      <c r="F78" s="82">
        <v>12</v>
      </c>
      <c r="G78" s="83">
        <f t="shared" si="51"/>
        <v>120</v>
      </c>
      <c r="H78" s="84">
        <v>10</v>
      </c>
      <c r="I78" s="85">
        <v>15</v>
      </c>
      <c r="J78" s="86">
        <f t="shared" si="52"/>
        <v>150</v>
      </c>
      <c r="K78" s="87">
        <f t="shared" si="53"/>
        <v>-30</v>
      </c>
      <c r="L78" s="88" t="s">
        <v>194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s="128" customFormat="1" ht="39.75" customHeight="1" x14ac:dyDescent="0.3">
      <c r="A79" s="77"/>
      <c r="B79" s="127" t="s">
        <v>146</v>
      </c>
      <c r="C79" s="129" t="s">
        <v>164</v>
      </c>
      <c r="D79" s="80" t="s">
        <v>31</v>
      </c>
      <c r="E79" s="81">
        <v>1</v>
      </c>
      <c r="F79" s="82">
        <v>90</v>
      </c>
      <c r="G79" s="83">
        <f t="shared" si="51"/>
        <v>90</v>
      </c>
      <c r="H79" s="84">
        <v>1</v>
      </c>
      <c r="I79" s="85">
        <v>134</v>
      </c>
      <c r="J79" s="86">
        <f t="shared" si="52"/>
        <v>134</v>
      </c>
      <c r="K79" s="87">
        <f t="shared" si="53"/>
        <v>-44</v>
      </c>
      <c r="L79" s="88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s="128" customFormat="1" ht="39.75" customHeight="1" x14ac:dyDescent="0.3">
      <c r="A80" s="77"/>
      <c r="B80" s="127" t="s">
        <v>147</v>
      </c>
      <c r="C80" s="129" t="s">
        <v>165</v>
      </c>
      <c r="D80" s="80" t="s">
        <v>31</v>
      </c>
      <c r="E80" s="81">
        <v>2</v>
      </c>
      <c r="F80" s="82">
        <v>90</v>
      </c>
      <c r="G80" s="83">
        <f t="shared" si="51"/>
        <v>180</v>
      </c>
      <c r="H80" s="84">
        <v>2</v>
      </c>
      <c r="I80" s="85">
        <v>113</v>
      </c>
      <c r="J80" s="86">
        <f t="shared" si="52"/>
        <v>226</v>
      </c>
      <c r="K80" s="87">
        <f t="shared" si="53"/>
        <v>-46</v>
      </c>
      <c r="L80" s="88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s="130" customFormat="1" ht="39.75" customHeight="1" x14ac:dyDescent="0.3">
      <c r="A81" s="77"/>
      <c r="B81" s="127" t="s">
        <v>148</v>
      </c>
      <c r="C81" s="129" t="s">
        <v>166</v>
      </c>
      <c r="D81" s="80" t="s">
        <v>31</v>
      </c>
      <c r="E81" s="81">
        <v>2</v>
      </c>
      <c r="F81" s="82">
        <v>90</v>
      </c>
      <c r="G81" s="83">
        <f t="shared" ref="G81:G89" si="54">E81*F81</f>
        <v>180</v>
      </c>
      <c r="H81" s="84">
        <v>2</v>
      </c>
      <c r="I81" s="85">
        <v>109</v>
      </c>
      <c r="J81" s="86">
        <f t="shared" ref="J81:J89" si="55">H81*I81</f>
        <v>218</v>
      </c>
      <c r="K81" s="87">
        <f t="shared" ref="K81:K89" si="56">G81-J81</f>
        <v>-38</v>
      </c>
      <c r="L81" s="88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s="130" customFormat="1" ht="39.75" customHeight="1" x14ac:dyDescent="0.3">
      <c r="A82" s="77"/>
      <c r="B82" s="127" t="s">
        <v>156</v>
      </c>
      <c r="C82" s="129" t="s">
        <v>167</v>
      </c>
      <c r="D82" s="80" t="s">
        <v>31</v>
      </c>
      <c r="E82" s="81">
        <v>2</v>
      </c>
      <c r="F82" s="82">
        <v>90</v>
      </c>
      <c r="G82" s="83">
        <f t="shared" si="54"/>
        <v>180</v>
      </c>
      <c r="H82" s="84">
        <v>2</v>
      </c>
      <c r="I82" s="85">
        <v>101</v>
      </c>
      <c r="J82" s="86">
        <f t="shared" si="55"/>
        <v>202</v>
      </c>
      <c r="K82" s="87">
        <f t="shared" si="56"/>
        <v>-22</v>
      </c>
      <c r="L82" s="88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s="130" customFormat="1" ht="39.75" customHeight="1" x14ac:dyDescent="0.3">
      <c r="A83" s="77"/>
      <c r="B83" s="127" t="s">
        <v>157</v>
      </c>
      <c r="C83" s="129" t="s">
        <v>168</v>
      </c>
      <c r="D83" s="80" t="s">
        <v>31</v>
      </c>
      <c r="E83" s="81">
        <v>2</v>
      </c>
      <c r="F83" s="82">
        <v>90</v>
      </c>
      <c r="G83" s="83">
        <f t="shared" si="54"/>
        <v>180</v>
      </c>
      <c r="H83" s="84">
        <v>2</v>
      </c>
      <c r="I83" s="85">
        <v>101</v>
      </c>
      <c r="J83" s="86">
        <f t="shared" si="55"/>
        <v>202</v>
      </c>
      <c r="K83" s="87">
        <f t="shared" si="56"/>
        <v>-22</v>
      </c>
      <c r="L83" s="88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s="130" customFormat="1" ht="39.75" customHeight="1" x14ac:dyDescent="0.3">
      <c r="A84" s="77"/>
      <c r="B84" s="127" t="s">
        <v>158</v>
      </c>
      <c r="C84" s="129" t="s">
        <v>169</v>
      </c>
      <c r="D84" s="80" t="s">
        <v>31</v>
      </c>
      <c r="E84" s="81">
        <v>2</v>
      </c>
      <c r="F84" s="82">
        <v>90</v>
      </c>
      <c r="G84" s="83">
        <f t="shared" si="54"/>
        <v>180</v>
      </c>
      <c r="H84" s="84">
        <v>2</v>
      </c>
      <c r="I84" s="85">
        <v>101</v>
      </c>
      <c r="J84" s="86">
        <f t="shared" si="55"/>
        <v>202</v>
      </c>
      <c r="K84" s="87">
        <f t="shared" si="56"/>
        <v>-22</v>
      </c>
      <c r="L84" s="88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s="130" customFormat="1" ht="39.75" customHeight="1" x14ac:dyDescent="0.3">
      <c r="A85" s="77"/>
      <c r="B85" s="127" t="s">
        <v>159</v>
      </c>
      <c r="C85" s="129" t="s">
        <v>170</v>
      </c>
      <c r="D85" s="80" t="s">
        <v>31</v>
      </c>
      <c r="E85" s="81">
        <v>2</v>
      </c>
      <c r="F85" s="82">
        <v>90</v>
      </c>
      <c r="G85" s="83">
        <f t="shared" si="54"/>
        <v>180</v>
      </c>
      <c r="H85" s="84">
        <v>2</v>
      </c>
      <c r="I85" s="85">
        <v>101</v>
      </c>
      <c r="J85" s="86">
        <f t="shared" si="55"/>
        <v>202</v>
      </c>
      <c r="K85" s="87">
        <f t="shared" si="56"/>
        <v>-22</v>
      </c>
      <c r="L85" s="88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s="130" customFormat="1" ht="39.75" customHeight="1" x14ac:dyDescent="0.3">
      <c r="A86" s="77"/>
      <c r="B86" s="127" t="s">
        <v>160</v>
      </c>
      <c r="C86" s="129" t="s">
        <v>171</v>
      </c>
      <c r="D86" s="80" t="s">
        <v>31</v>
      </c>
      <c r="E86" s="81">
        <v>2</v>
      </c>
      <c r="F86" s="82">
        <v>90</v>
      </c>
      <c r="G86" s="83">
        <f t="shared" si="54"/>
        <v>180</v>
      </c>
      <c r="H86" s="84">
        <v>2</v>
      </c>
      <c r="I86" s="85">
        <v>101</v>
      </c>
      <c r="J86" s="86">
        <f t="shared" si="55"/>
        <v>202</v>
      </c>
      <c r="K86" s="87">
        <f t="shared" si="56"/>
        <v>-22</v>
      </c>
      <c r="L86" s="88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s="130" customFormat="1" ht="39.75" customHeight="1" x14ac:dyDescent="0.3">
      <c r="A87" s="77"/>
      <c r="B87" s="127" t="s">
        <v>161</v>
      </c>
      <c r="C87" s="129" t="s">
        <v>172</v>
      </c>
      <c r="D87" s="80" t="s">
        <v>31</v>
      </c>
      <c r="E87" s="81">
        <v>2</v>
      </c>
      <c r="F87" s="82">
        <v>90</v>
      </c>
      <c r="G87" s="83">
        <f t="shared" si="54"/>
        <v>180</v>
      </c>
      <c r="H87" s="84">
        <v>2</v>
      </c>
      <c r="I87" s="85">
        <v>101</v>
      </c>
      <c r="J87" s="86">
        <f t="shared" si="55"/>
        <v>202</v>
      </c>
      <c r="K87" s="87">
        <f t="shared" si="56"/>
        <v>-22</v>
      </c>
      <c r="L87" s="88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s="130" customFormat="1" ht="39.75" customHeight="1" x14ac:dyDescent="0.3">
      <c r="A88" s="77"/>
      <c r="B88" s="127" t="s">
        <v>162</v>
      </c>
      <c r="C88" s="129" t="s">
        <v>179</v>
      </c>
      <c r="D88" s="80" t="s">
        <v>31</v>
      </c>
      <c r="E88" s="81">
        <v>4</v>
      </c>
      <c r="F88" s="82">
        <v>25</v>
      </c>
      <c r="G88" s="83">
        <f t="shared" si="54"/>
        <v>100</v>
      </c>
      <c r="H88" s="84">
        <v>4</v>
      </c>
      <c r="I88" s="85">
        <v>35</v>
      </c>
      <c r="J88" s="86">
        <f t="shared" si="55"/>
        <v>140</v>
      </c>
      <c r="K88" s="87">
        <f t="shared" si="56"/>
        <v>-40</v>
      </c>
      <c r="L88" s="88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s="130" customFormat="1" ht="39.75" customHeight="1" x14ac:dyDescent="0.3">
      <c r="A89" s="77"/>
      <c r="B89" s="127" t="s">
        <v>163</v>
      </c>
      <c r="C89" s="129" t="s">
        <v>180</v>
      </c>
      <c r="D89" s="80" t="s">
        <v>31</v>
      </c>
      <c r="E89" s="81">
        <v>4</v>
      </c>
      <c r="F89" s="82">
        <v>25</v>
      </c>
      <c r="G89" s="83">
        <f t="shared" si="54"/>
        <v>100</v>
      </c>
      <c r="H89" s="84">
        <v>4</v>
      </c>
      <c r="I89" s="85">
        <v>35</v>
      </c>
      <c r="J89" s="86">
        <f t="shared" si="55"/>
        <v>140</v>
      </c>
      <c r="K89" s="87">
        <f t="shared" si="56"/>
        <v>-40</v>
      </c>
      <c r="L89" s="88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s="130" customFormat="1" ht="39.75" customHeight="1" x14ac:dyDescent="0.3">
      <c r="A90" s="77"/>
      <c r="B90" s="127" t="s">
        <v>173</v>
      </c>
      <c r="C90" s="129" t="s">
        <v>181</v>
      </c>
      <c r="D90" s="80" t="s">
        <v>31</v>
      </c>
      <c r="E90" s="81">
        <v>4</v>
      </c>
      <c r="F90" s="82">
        <v>25</v>
      </c>
      <c r="G90" s="83">
        <f t="shared" ref="G90:G94" si="57">E90*F90</f>
        <v>100</v>
      </c>
      <c r="H90" s="84">
        <v>4</v>
      </c>
      <c r="I90" s="85">
        <v>30</v>
      </c>
      <c r="J90" s="86">
        <f t="shared" ref="J90:J94" si="58">H90*I90</f>
        <v>120</v>
      </c>
      <c r="K90" s="87">
        <f t="shared" ref="K90:K94" si="59">G90-J90</f>
        <v>-20</v>
      </c>
      <c r="L90" s="88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s="130" customFormat="1" ht="39.75" customHeight="1" x14ac:dyDescent="0.3">
      <c r="A91" s="77"/>
      <c r="B91" s="127" t="s">
        <v>174</v>
      </c>
      <c r="C91" s="129" t="s">
        <v>182</v>
      </c>
      <c r="D91" s="80" t="s">
        <v>31</v>
      </c>
      <c r="E91" s="81">
        <v>4</v>
      </c>
      <c r="F91" s="82">
        <v>25</v>
      </c>
      <c r="G91" s="83">
        <f t="shared" si="57"/>
        <v>100</v>
      </c>
      <c r="H91" s="84">
        <v>4</v>
      </c>
      <c r="I91" s="85">
        <v>25</v>
      </c>
      <c r="J91" s="86">
        <f t="shared" si="58"/>
        <v>100</v>
      </c>
      <c r="K91" s="87">
        <f t="shared" si="59"/>
        <v>0</v>
      </c>
      <c r="L91" s="88" t="s">
        <v>185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s="130" customFormat="1" ht="39.75" customHeight="1" x14ac:dyDescent="0.3">
      <c r="A92" s="77"/>
      <c r="B92" s="127" t="s">
        <v>175</v>
      </c>
      <c r="C92" s="129" t="s">
        <v>183</v>
      </c>
      <c r="D92" s="80" t="s">
        <v>31</v>
      </c>
      <c r="E92" s="81">
        <v>4</v>
      </c>
      <c r="F92" s="82">
        <v>30</v>
      </c>
      <c r="G92" s="83">
        <f t="shared" si="57"/>
        <v>120</v>
      </c>
      <c r="H92" s="84">
        <v>4</v>
      </c>
      <c r="I92" s="85">
        <v>27</v>
      </c>
      <c r="J92" s="86">
        <f t="shared" si="58"/>
        <v>108</v>
      </c>
      <c r="K92" s="87">
        <f t="shared" si="59"/>
        <v>12</v>
      </c>
      <c r="L92" s="88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s="130" customFormat="1" ht="39.75" customHeight="1" x14ac:dyDescent="0.3">
      <c r="A93" s="77"/>
      <c r="B93" s="127" t="s">
        <v>176</v>
      </c>
      <c r="C93" s="129" t="s">
        <v>184</v>
      </c>
      <c r="D93" s="80" t="s">
        <v>31</v>
      </c>
      <c r="E93" s="81">
        <v>4</v>
      </c>
      <c r="F93" s="82">
        <v>30</v>
      </c>
      <c r="G93" s="83">
        <f t="shared" si="57"/>
        <v>120</v>
      </c>
      <c r="H93" s="84">
        <v>4</v>
      </c>
      <c r="I93" s="85">
        <v>27</v>
      </c>
      <c r="J93" s="86">
        <f t="shared" si="58"/>
        <v>108</v>
      </c>
      <c r="K93" s="87">
        <f t="shared" si="59"/>
        <v>12</v>
      </c>
      <c r="L93" s="88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s="130" customFormat="1" ht="39.75" customHeight="1" x14ac:dyDescent="0.3">
      <c r="A94" s="77"/>
      <c r="B94" s="127" t="s">
        <v>177</v>
      </c>
      <c r="C94" s="129" t="s">
        <v>190</v>
      </c>
      <c r="D94" s="80" t="s">
        <v>31</v>
      </c>
      <c r="E94" s="81">
        <v>2</v>
      </c>
      <c r="F94" s="82">
        <v>42</v>
      </c>
      <c r="G94" s="83">
        <f t="shared" si="57"/>
        <v>84</v>
      </c>
      <c r="H94" s="84">
        <v>2</v>
      </c>
      <c r="I94" s="85">
        <v>41</v>
      </c>
      <c r="J94" s="86">
        <f t="shared" si="58"/>
        <v>82</v>
      </c>
      <c r="K94" s="87">
        <f t="shared" si="59"/>
        <v>2</v>
      </c>
      <c r="L94" s="88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s="130" customFormat="1" ht="39.75" customHeight="1" x14ac:dyDescent="0.3">
      <c r="A95" s="77"/>
      <c r="B95" s="127" t="s">
        <v>186</v>
      </c>
      <c r="C95" s="129" t="s">
        <v>191</v>
      </c>
      <c r="D95" s="80" t="s">
        <v>31</v>
      </c>
      <c r="E95" s="81">
        <v>2</v>
      </c>
      <c r="F95" s="82">
        <v>42</v>
      </c>
      <c r="G95" s="83">
        <f t="shared" ref="G95:G98" si="60">E95*F95</f>
        <v>84</v>
      </c>
      <c r="H95" s="84">
        <v>2</v>
      </c>
      <c r="I95" s="85">
        <v>41</v>
      </c>
      <c r="J95" s="86">
        <f t="shared" ref="J95:J98" si="61">H95*I95</f>
        <v>82</v>
      </c>
      <c r="K95" s="87">
        <f t="shared" ref="K95:K98" si="62">G95-J95</f>
        <v>2</v>
      </c>
      <c r="L95" s="88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s="130" customFormat="1" ht="39.75" customHeight="1" x14ac:dyDescent="0.3">
      <c r="A96" s="77"/>
      <c r="B96" s="127" t="s">
        <v>187</v>
      </c>
      <c r="C96" s="129" t="s">
        <v>192</v>
      </c>
      <c r="D96" s="80" t="s">
        <v>31</v>
      </c>
      <c r="E96" s="81">
        <v>2</v>
      </c>
      <c r="F96" s="82">
        <v>77</v>
      </c>
      <c r="G96" s="83">
        <f t="shared" si="60"/>
        <v>154</v>
      </c>
      <c r="H96" s="84">
        <v>2</v>
      </c>
      <c r="I96" s="85">
        <v>43</v>
      </c>
      <c r="J96" s="86">
        <f t="shared" si="61"/>
        <v>86</v>
      </c>
      <c r="K96" s="87">
        <f t="shared" si="62"/>
        <v>68</v>
      </c>
      <c r="L96" s="88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s="130" customFormat="1" ht="39.75" customHeight="1" x14ac:dyDescent="0.3">
      <c r="A97" s="77"/>
      <c r="B97" s="127" t="s">
        <v>188</v>
      </c>
      <c r="C97" s="129" t="s">
        <v>193</v>
      </c>
      <c r="D97" s="80" t="s">
        <v>31</v>
      </c>
      <c r="E97" s="81">
        <v>2</v>
      </c>
      <c r="F97" s="82">
        <v>84</v>
      </c>
      <c r="G97" s="83">
        <f t="shared" si="60"/>
        <v>168</v>
      </c>
      <c r="H97" s="84">
        <v>2</v>
      </c>
      <c r="I97" s="85">
        <v>84</v>
      </c>
      <c r="J97" s="86">
        <f t="shared" si="61"/>
        <v>168</v>
      </c>
      <c r="K97" s="87">
        <f t="shared" si="62"/>
        <v>0</v>
      </c>
      <c r="L97" s="88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s="130" customFormat="1" ht="39.75" customHeight="1" x14ac:dyDescent="0.3">
      <c r="A98" s="77"/>
      <c r="B98" s="127" t="s">
        <v>189</v>
      </c>
      <c r="C98" s="129" t="s">
        <v>196</v>
      </c>
      <c r="D98" s="80" t="s">
        <v>31</v>
      </c>
      <c r="E98" s="81">
        <v>4</v>
      </c>
      <c r="F98" s="82">
        <v>50</v>
      </c>
      <c r="G98" s="83">
        <f t="shared" si="60"/>
        <v>200</v>
      </c>
      <c r="H98" s="84">
        <v>4</v>
      </c>
      <c r="I98" s="85">
        <v>29.46</v>
      </c>
      <c r="J98" s="86">
        <f t="shared" si="61"/>
        <v>117.84</v>
      </c>
      <c r="K98" s="87">
        <f t="shared" si="62"/>
        <v>82.16</v>
      </c>
      <c r="L98" s="88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s="128" customFormat="1" ht="39.75" customHeight="1" x14ac:dyDescent="0.3">
      <c r="A99" s="77"/>
      <c r="B99" s="127" t="s">
        <v>200</v>
      </c>
      <c r="C99" s="129" t="s">
        <v>197</v>
      </c>
      <c r="D99" s="80" t="s">
        <v>31</v>
      </c>
      <c r="E99" s="81">
        <v>4</v>
      </c>
      <c r="F99" s="82">
        <v>47</v>
      </c>
      <c r="G99" s="83">
        <f t="shared" si="51"/>
        <v>188</v>
      </c>
      <c r="H99" s="84">
        <v>4</v>
      </c>
      <c r="I99" s="85">
        <v>40</v>
      </c>
      <c r="J99" s="86">
        <f t="shared" si="52"/>
        <v>160</v>
      </c>
      <c r="K99" s="87">
        <f t="shared" si="53"/>
        <v>28</v>
      </c>
      <c r="L99" s="88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s="130" customFormat="1" ht="39.75" customHeight="1" x14ac:dyDescent="0.3">
      <c r="A100" s="77"/>
      <c r="B100" s="127" t="s">
        <v>201</v>
      </c>
      <c r="C100" s="129" t="s">
        <v>198</v>
      </c>
      <c r="D100" s="80" t="s">
        <v>31</v>
      </c>
      <c r="E100" s="81">
        <v>4</v>
      </c>
      <c r="F100" s="82">
        <v>47</v>
      </c>
      <c r="G100" s="83">
        <f t="shared" ref="G100:G103" si="63">E100*F100</f>
        <v>188</v>
      </c>
      <c r="H100" s="84">
        <v>4</v>
      </c>
      <c r="I100" s="85">
        <v>39</v>
      </c>
      <c r="J100" s="86">
        <f t="shared" ref="J100:J103" si="64">H100*I100</f>
        <v>156</v>
      </c>
      <c r="K100" s="87">
        <f t="shared" ref="K100:K103" si="65">G100-J100</f>
        <v>32</v>
      </c>
      <c r="L100" s="88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s="130" customFormat="1" ht="39.75" customHeight="1" x14ac:dyDescent="0.3">
      <c r="A101" s="77"/>
      <c r="B101" s="127" t="s">
        <v>202</v>
      </c>
      <c r="C101" s="129" t="s">
        <v>199</v>
      </c>
      <c r="D101" s="80" t="s">
        <v>31</v>
      </c>
      <c r="E101" s="81">
        <v>4</v>
      </c>
      <c r="F101" s="82">
        <v>47</v>
      </c>
      <c r="G101" s="83">
        <f t="shared" si="63"/>
        <v>188</v>
      </c>
      <c r="H101" s="84">
        <v>4</v>
      </c>
      <c r="I101" s="85">
        <v>53</v>
      </c>
      <c r="J101" s="86">
        <f t="shared" si="64"/>
        <v>212</v>
      </c>
      <c r="K101" s="87">
        <f t="shared" si="65"/>
        <v>-24</v>
      </c>
      <c r="L101" s="88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s="130" customFormat="1" ht="39.75" customHeight="1" x14ac:dyDescent="0.3">
      <c r="A102" s="77"/>
      <c r="B102" s="127" t="s">
        <v>203</v>
      </c>
      <c r="C102" s="129" t="s">
        <v>195</v>
      </c>
      <c r="D102" s="80" t="s">
        <v>31</v>
      </c>
      <c r="E102" s="81">
        <v>4</v>
      </c>
      <c r="F102" s="82">
        <v>47</v>
      </c>
      <c r="G102" s="83">
        <f t="shared" si="63"/>
        <v>188</v>
      </c>
      <c r="H102" s="84">
        <v>4</v>
      </c>
      <c r="I102" s="85">
        <v>42</v>
      </c>
      <c r="J102" s="86">
        <f t="shared" si="64"/>
        <v>168</v>
      </c>
      <c r="K102" s="87">
        <f t="shared" si="65"/>
        <v>20</v>
      </c>
      <c r="L102" s="88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s="130" customFormat="1" ht="39.75" customHeight="1" x14ac:dyDescent="0.3">
      <c r="A103" s="77"/>
      <c r="B103" s="127" t="s">
        <v>204</v>
      </c>
      <c r="C103" s="129" t="s">
        <v>212</v>
      </c>
      <c r="D103" s="80" t="s">
        <v>31</v>
      </c>
      <c r="E103" s="81">
        <v>2</v>
      </c>
      <c r="F103" s="82">
        <v>30</v>
      </c>
      <c r="G103" s="83">
        <f t="shared" si="63"/>
        <v>60</v>
      </c>
      <c r="H103" s="84">
        <v>2</v>
      </c>
      <c r="I103" s="85">
        <v>30</v>
      </c>
      <c r="J103" s="86">
        <f t="shared" si="64"/>
        <v>60</v>
      </c>
      <c r="K103" s="87">
        <f t="shared" si="65"/>
        <v>0</v>
      </c>
      <c r="L103" s="88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s="130" customFormat="1" ht="39.75" customHeight="1" x14ac:dyDescent="0.3">
      <c r="A104" s="77"/>
      <c r="B104" s="127" t="s">
        <v>205</v>
      </c>
      <c r="C104" s="129" t="s">
        <v>213</v>
      </c>
      <c r="D104" s="80" t="s">
        <v>31</v>
      </c>
      <c r="E104" s="81">
        <v>2</v>
      </c>
      <c r="F104" s="82">
        <v>30</v>
      </c>
      <c r="G104" s="83">
        <f t="shared" ref="G104:G107" si="66">E104*F104</f>
        <v>60</v>
      </c>
      <c r="H104" s="84">
        <v>2</v>
      </c>
      <c r="I104" s="85">
        <v>30</v>
      </c>
      <c r="J104" s="86">
        <f t="shared" ref="J104:J107" si="67">H104*I104</f>
        <v>60</v>
      </c>
      <c r="K104" s="87">
        <f t="shared" ref="K104:K107" si="68">G104-J104</f>
        <v>0</v>
      </c>
      <c r="L104" s="88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s="130" customFormat="1" ht="39.75" customHeight="1" x14ac:dyDescent="0.3">
      <c r="A105" s="77"/>
      <c r="B105" s="127" t="s">
        <v>206</v>
      </c>
      <c r="C105" s="129" t="s">
        <v>214</v>
      </c>
      <c r="D105" s="80" t="s">
        <v>31</v>
      </c>
      <c r="E105" s="81">
        <v>2</v>
      </c>
      <c r="F105" s="82">
        <v>30</v>
      </c>
      <c r="G105" s="83">
        <f t="shared" si="66"/>
        <v>60</v>
      </c>
      <c r="H105" s="84">
        <v>2</v>
      </c>
      <c r="I105" s="85">
        <v>30</v>
      </c>
      <c r="J105" s="86">
        <f t="shared" si="67"/>
        <v>60</v>
      </c>
      <c r="K105" s="87">
        <f t="shared" si="68"/>
        <v>0</v>
      </c>
      <c r="L105" s="88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s="130" customFormat="1" ht="39.75" customHeight="1" x14ac:dyDescent="0.3">
      <c r="A106" s="77"/>
      <c r="B106" s="127" t="s">
        <v>207</v>
      </c>
      <c r="C106" s="129" t="s">
        <v>215</v>
      </c>
      <c r="D106" s="80" t="s">
        <v>31</v>
      </c>
      <c r="E106" s="81">
        <v>2</v>
      </c>
      <c r="F106" s="82">
        <v>30</v>
      </c>
      <c r="G106" s="83">
        <f t="shared" si="66"/>
        <v>60</v>
      </c>
      <c r="H106" s="84">
        <v>2</v>
      </c>
      <c r="I106" s="85">
        <v>30</v>
      </c>
      <c r="J106" s="86">
        <f t="shared" si="67"/>
        <v>60</v>
      </c>
      <c r="K106" s="87">
        <f t="shared" si="68"/>
        <v>0</v>
      </c>
      <c r="L106" s="88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s="130" customFormat="1" ht="39.75" customHeight="1" x14ac:dyDescent="0.3">
      <c r="A107" s="77"/>
      <c r="B107" s="127" t="s">
        <v>208</v>
      </c>
      <c r="C107" s="129" t="s">
        <v>216</v>
      </c>
      <c r="D107" s="80" t="s">
        <v>31</v>
      </c>
      <c r="E107" s="81">
        <v>2</v>
      </c>
      <c r="F107" s="82">
        <v>30</v>
      </c>
      <c r="G107" s="83">
        <f t="shared" si="66"/>
        <v>60</v>
      </c>
      <c r="H107" s="84">
        <v>2</v>
      </c>
      <c r="I107" s="85">
        <v>30</v>
      </c>
      <c r="J107" s="86">
        <f t="shared" si="67"/>
        <v>60</v>
      </c>
      <c r="K107" s="87">
        <f t="shared" si="68"/>
        <v>0</v>
      </c>
      <c r="L107" s="88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s="130" customFormat="1" ht="39.75" customHeight="1" x14ac:dyDescent="0.3">
      <c r="A108" s="77"/>
      <c r="B108" s="127" t="s">
        <v>209</v>
      </c>
      <c r="C108" s="129" t="s">
        <v>217</v>
      </c>
      <c r="D108" s="80" t="s">
        <v>31</v>
      </c>
      <c r="E108" s="81">
        <v>2</v>
      </c>
      <c r="F108" s="82">
        <v>30</v>
      </c>
      <c r="G108" s="83">
        <f t="shared" ref="G108:G109" si="69">E108*F108</f>
        <v>60</v>
      </c>
      <c r="H108" s="84">
        <v>2</v>
      </c>
      <c r="I108" s="85">
        <v>30</v>
      </c>
      <c r="J108" s="86">
        <f t="shared" ref="J108:J109" si="70">H108*I108</f>
        <v>60</v>
      </c>
      <c r="K108" s="87">
        <f t="shared" ref="K108:K109" si="71">G108-J108</f>
        <v>0</v>
      </c>
      <c r="L108" s="88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s="130" customFormat="1" ht="39.75" customHeight="1" x14ac:dyDescent="0.3">
      <c r="A109" s="77"/>
      <c r="B109" s="127" t="s">
        <v>210</v>
      </c>
      <c r="C109" s="129" t="s">
        <v>218</v>
      </c>
      <c r="D109" s="80" t="s">
        <v>31</v>
      </c>
      <c r="E109" s="81">
        <v>2</v>
      </c>
      <c r="F109" s="82">
        <v>30</v>
      </c>
      <c r="G109" s="83">
        <f t="shared" si="69"/>
        <v>60</v>
      </c>
      <c r="H109" s="84">
        <v>2</v>
      </c>
      <c r="I109" s="85">
        <v>30</v>
      </c>
      <c r="J109" s="86">
        <f t="shared" si="70"/>
        <v>60</v>
      </c>
      <c r="K109" s="87">
        <f t="shared" si="71"/>
        <v>0</v>
      </c>
      <c r="L109" s="88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s="130" customFormat="1" ht="39.75" customHeight="1" x14ac:dyDescent="0.3">
      <c r="A110" s="77"/>
      <c r="B110" s="127" t="s">
        <v>211</v>
      </c>
      <c r="C110" s="129" t="s">
        <v>220</v>
      </c>
      <c r="D110" s="80" t="s">
        <v>31</v>
      </c>
      <c r="E110" s="81">
        <v>2</v>
      </c>
      <c r="F110" s="82">
        <v>30</v>
      </c>
      <c r="G110" s="83">
        <f t="shared" ref="G110" si="72">E110*F110</f>
        <v>60</v>
      </c>
      <c r="H110" s="84">
        <v>2</v>
      </c>
      <c r="I110" s="85">
        <v>42</v>
      </c>
      <c r="J110" s="86">
        <f t="shared" ref="J110" si="73">H110*I110</f>
        <v>84</v>
      </c>
      <c r="K110" s="87">
        <f t="shared" ref="K110" si="74">G110-J110</f>
        <v>-24</v>
      </c>
      <c r="L110" s="135" t="s">
        <v>219</v>
      </c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s="130" customFormat="1" ht="39.75" customHeight="1" x14ac:dyDescent="0.3">
      <c r="A111" s="77"/>
      <c r="B111" s="127" t="s">
        <v>221</v>
      </c>
      <c r="C111" s="129" t="s">
        <v>252</v>
      </c>
      <c r="D111" s="80" t="s">
        <v>31</v>
      </c>
      <c r="E111" s="81">
        <v>10</v>
      </c>
      <c r="F111" s="82">
        <v>24</v>
      </c>
      <c r="G111" s="83">
        <f t="shared" ref="G111" si="75">E111*F111</f>
        <v>240</v>
      </c>
      <c r="H111" s="84">
        <v>10</v>
      </c>
      <c r="I111" s="85">
        <v>22.8</v>
      </c>
      <c r="J111" s="86">
        <f t="shared" ref="J111" si="76">H111*I111</f>
        <v>228</v>
      </c>
      <c r="K111" s="87">
        <f t="shared" ref="K111" si="77">G111-J111</f>
        <v>12</v>
      </c>
      <c r="L111" s="1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s="130" customFormat="1" ht="39.75" customHeight="1" x14ac:dyDescent="0.3">
      <c r="A112" s="77"/>
      <c r="B112" s="127" t="s">
        <v>222</v>
      </c>
      <c r="C112" s="129" t="s">
        <v>253</v>
      </c>
      <c r="D112" s="80" t="s">
        <v>31</v>
      </c>
      <c r="E112" s="81">
        <v>3</v>
      </c>
      <c r="F112" s="82">
        <v>39</v>
      </c>
      <c r="G112" s="83">
        <f t="shared" ref="G112:G116" si="78">E112*F112</f>
        <v>117</v>
      </c>
      <c r="H112" s="84">
        <v>3</v>
      </c>
      <c r="I112" s="85">
        <v>42.665999999999997</v>
      </c>
      <c r="J112" s="86">
        <f t="shared" ref="J112:J116" si="79">H112*I112</f>
        <v>127.99799999999999</v>
      </c>
      <c r="K112" s="87">
        <f t="shared" ref="K112:K116" si="80">G112-J112</f>
        <v>-10.99799999999999</v>
      </c>
      <c r="L112" s="88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s="130" customFormat="1" ht="39.75" customHeight="1" x14ac:dyDescent="0.3">
      <c r="A113" s="77"/>
      <c r="B113" s="127" t="s">
        <v>223</v>
      </c>
      <c r="C113" s="129" t="s">
        <v>254</v>
      </c>
      <c r="D113" s="80" t="s">
        <v>31</v>
      </c>
      <c r="E113" s="81">
        <v>1</v>
      </c>
      <c r="F113" s="82">
        <v>119</v>
      </c>
      <c r="G113" s="83">
        <f t="shared" si="78"/>
        <v>119</v>
      </c>
      <c r="H113" s="84">
        <v>1</v>
      </c>
      <c r="I113" s="85">
        <v>119</v>
      </c>
      <c r="J113" s="86">
        <f t="shared" si="79"/>
        <v>119</v>
      </c>
      <c r="K113" s="87">
        <f t="shared" si="80"/>
        <v>0</v>
      </c>
      <c r="L113" s="88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s="130" customFormat="1" ht="39.75" customHeight="1" x14ac:dyDescent="0.3">
      <c r="A114" s="77"/>
      <c r="B114" s="127" t="s">
        <v>224</v>
      </c>
      <c r="C114" s="129" t="s">
        <v>255</v>
      </c>
      <c r="D114" s="80" t="s">
        <v>31</v>
      </c>
      <c r="E114" s="81">
        <v>1</v>
      </c>
      <c r="F114" s="82">
        <v>81.5</v>
      </c>
      <c r="G114" s="83">
        <f t="shared" si="78"/>
        <v>81.5</v>
      </c>
      <c r="H114" s="84">
        <v>1</v>
      </c>
      <c r="I114" s="85">
        <v>94.77</v>
      </c>
      <c r="J114" s="86">
        <f t="shared" si="79"/>
        <v>94.77</v>
      </c>
      <c r="K114" s="87">
        <f t="shared" si="80"/>
        <v>-13.269999999999996</v>
      </c>
      <c r="L114" s="88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s="130" customFormat="1" ht="39.75" customHeight="1" x14ac:dyDescent="0.3">
      <c r="A115" s="77"/>
      <c r="B115" s="127" t="s">
        <v>225</v>
      </c>
      <c r="C115" s="129" t="s">
        <v>256</v>
      </c>
      <c r="D115" s="80" t="s">
        <v>31</v>
      </c>
      <c r="E115" s="81">
        <v>1</v>
      </c>
      <c r="F115" s="82">
        <v>46.5</v>
      </c>
      <c r="G115" s="83">
        <f t="shared" si="78"/>
        <v>46.5</v>
      </c>
      <c r="H115" s="84">
        <v>1</v>
      </c>
      <c r="I115" s="85">
        <v>46.5</v>
      </c>
      <c r="J115" s="86">
        <f t="shared" si="79"/>
        <v>46.5</v>
      </c>
      <c r="K115" s="87">
        <f t="shared" si="80"/>
        <v>0</v>
      </c>
      <c r="L115" s="88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s="130" customFormat="1" ht="39.75" customHeight="1" x14ac:dyDescent="0.3">
      <c r="A116" s="77"/>
      <c r="B116" s="127" t="s">
        <v>226</v>
      </c>
      <c r="C116" s="129" t="s">
        <v>257</v>
      </c>
      <c r="D116" s="80" t="s">
        <v>31</v>
      </c>
      <c r="E116" s="81">
        <v>1</v>
      </c>
      <c r="F116" s="82">
        <v>43.8</v>
      </c>
      <c r="G116" s="83">
        <f t="shared" si="78"/>
        <v>43.8</v>
      </c>
      <c r="H116" s="84">
        <v>1</v>
      </c>
      <c r="I116" s="85">
        <v>43.8</v>
      </c>
      <c r="J116" s="86">
        <f t="shared" si="79"/>
        <v>43.8</v>
      </c>
      <c r="K116" s="87">
        <f t="shared" si="80"/>
        <v>0</v>
      </c>
      <c r="L116" s="88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s="130" customFormat="1" ht="39.75" customHeight="1" x14ac:dyDescent="0.3">
      <c r="A117" s="77"/>
      <c r="B117" s="127" t="s">
        <v>227</v>
      </c>
      <c r="C117" s="129" t="s">
        <v>258</v>
      </c>
      <c r="D117" s="80" t="s">
        <v>31</v>
      </c>
      <c r="E117" s="81">
        <v>1</v>
      </c>
      <c r="F117" s="82">
        <v>262</v>
      </c>
      <c r="G117" s="83">
        <f>E117*F117</f>
        <v>262</v>
      </c>
      <c r="H117" s="84">
        <v>1</v>
      </c>
      <c r="I117" s="85">
        <v>261.86</v>
      </c>
      <c r="J117" s="86">
        <f>H117*I117</f>
        <v>261.86</v>
      </c>
      <c r="K117" s="87">
        <f>G117-J117</f>
        <v>0.13999999999998636</v>
      </c>
      <c r="L117" s="88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s="130" customFormat="1" ht="39.75" customHeight="1" x14ac:dyDescent="0.3">
      <c r="A118" s="77"/>
      <c r="B118" s="127" t="s">
        <v>228</v>
      </c>
      <c r="C118" s="129" t="s">
        <v>259</v>
      </c>
      <c r="D118" s="80" t="s">
        <v>31</v>
      </c>
      <c r="E118" s="81">
        <v>1</v>
      </c>
      <c r="F118" s="82">
        <v>78.900000000000006</v>
      </c>
      <c r="G118" s="83">
        <f t="shared" ref="G118:G121" si="81">E118*F118</f>
        <v>78.900000000000006</v>
      </c>
      <c r="H118" s="84">
        <v>1</v>
      </c>
      <c r="I118" s="85">
        <v>76.72</v>
      </c>
      <c r="J118" s="86">
        <f t="shared" ref="J118:J121" si="82">H118*I118</f>
        <v>76.72</v>
      </c>
      <c r="K118" s="87">
        <f t="shared" ref="K118:K121" si="83">G118-J118</f>
        <v>2.1800000000000068</v>
      </c>
      <c r="L118" s="88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s="130" customFormat="1" ht="39.75" customHeight="1" x14ac:dyDescent="0.3">
      <c r="A119" s="77"/>
      <c r="B119" s="127" t="s">
        <v>229</v>
      </c>
      <c r="C119" s="129" t="s">
        <v>260</v>
      </c>
      <c r="D119" s="80" t="s">
        <v>31</v>
      </c>
      <c r="E119" s="81">
        <v>3</v>
      </c>
      <c r="F119" s="82">
        <v>115</v>
      </c>
      <c r="G119" s="83">
        <f t="shared" si="81"/>
        <v>345</v>
      </c>
      <c r="H119" s="84">
        <v>3</v>
      </c>
      <c r="I119" s="85">
        <v>115</v>
      </c>
      <c r="J119" s="86">
        <f t="shared" si="82"/>
        <v>345</v>
      </c>
      <c r="K119" s="87">
        <f t="shared" si="83"/>
        <v>0</v>
      </c>
      <c r="L119" s="88" t="s">
        <v>262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s="130" customFormat="1" ht="39.75" customHeight="1" x14ac:dyDescent="0.3">
      <c r="A120" s="77"/>
      <c r="B120" s="127" t="s">
        <v>230</v>
      </c>
      <c r="C120" s="129" t="s">
        <v>261</v>
      </c>
      <c r="D120" s="80" t="s">
        <v>31</v>
      </c>
      <c r="E120" s="81">
        <v>3</v>
      </c>
      <c r="F120" s="82">
        <v>293.39999999999998</v>
      </c>
      <c r="G120" s="83">
        <f t="shared" si="81"/>
        <v>880.19999999999993</v>
      </c>
      <c r="H120" s="84">
        <v>3</v>
      </c>
      <c r="I120" s="85">
        <v>526.66999999999996</v>
      </c>
      <c r="J120" s="86">
        <f t="shared" si="82"/>
        <v>1580.0099999999998</v>
      </c>
      <c r="K120" s="87">
        <f t="shared" si="83"/>
        <v>-699.80999999999983</v>
      </c>
      <c r="L120" s="88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s="130" customFormat="1" ht="39.75" customHeight="1" x14ac:dyDescent="0.3">
      <c r="A121" s="77"/>
      <c r="B121" s="127" t="s">
        <v>231</v>
      </c>
      <c r="C121" s="129" t="s">
        <v>242</v>
      </c>
      <c r="D121" s="80" t="s">
        <v>31</v>
      </c>
      <c r="E121" s="81">
        <v>1</v>
      </c>
      <c r="F121" s="82">
        <v>88</v>
      </c>
      <c r="G121" s="83">
        <f t="shared" si="81"/>
        <v>88</v>
      </c>
      <c r="H121" s="84">
        <v>1</v>
      </c>
      <c r="I121" s="85">
        <v>90</v>
      </c>
      <c r="J121" s="86">
        <f t="shared" si="82"/>
        <v>90</v>
      </c>
      <c r="K121" s="87">
        <f t="shared" si="83"/>
        <v>-2</v>
      </c>
      <c r="L121" s="88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s="130" customFormat="1" ht="39.75" customHeight="1" x14ac:dyDescent="0.3">
      <c r="A122" s="77"/>
      <c r="B122" s="127" t="s">
        <v>232</v>
      </c>
      <c r="C122" s="129" t="s">
        <v>243</v>
      </c>
      <c r="D122" s="80" t="s">
        <v>31</v>
      </c>
      <c r="E122" s="81">
        <v>1</v>
      </c>
      <c r="F122" s="82">
        <v>88</v>
      </c>
      <c r="G122" s="83">
        <f t="shared" ref="G122:G130" si="84">E122*F122</f>
        <v>88</v>
      </c>
      <c r="H122" s="84">
        <v>1</v>
      </c>
      <c r="I122" s="85">
        <v>90</v>
      </c>
      <c r="J122" s="86">
        <f t="shared" ref="J122:J130" si="85">H122*I122</f>
        <v>90</v>
      </c>
      <c r="K122" s="87">
        <f t="shared" ref="K122:K130" si="86">G122-J122</f>
        <v>-2</v>
      </c>
      <c r="L122" s="88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s="130" customFormat="1" ht="39.75" customHeight="1" x14ac:dyDescent="0.3">
      <c r="A123" s="77"/>
      <c r="B123" s="127" t="s">
        <v>233</v>
      </c>
      <c r="C123" s="129" t="s">
        <v>244</v>
      </c>
      <c r="D123" s="80" t="s">
        <v>31</v>
      </c>
      <c r="E123" s="81">
        <v>1</v>
      </c>
      <c r="F123" s="82">
        <v>88</v>
      </c>
      <c r="G123" s="83">
        <f t="shared" si="84"/>
        <v>88</v>
      </c>
      <c r="H123" s="84">
        <v>1</v>
      </c>
      <c r="I123" s="85">
        <v>90</v>
      </c>
      <c r="J123" s="86">
        <f t="shared" si="85"/>
        <v>90</v>
      </c>
      <c r="K123" s="87">
        <f t="shared" si="86"/>
        <v>-2</v>
      </c>
      <c r="L123" s="88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s="130" customFormat="1" ht="39.75" customHeight="1" x14ac:dyDescent="0.3">
      <c r="A124" s="77"/>
      <c r="B124" s="127" t="s">
        <v>234</v>
      </c>
      <c r="C124" s="129" t="s">
        <v>245</v>
      </c>
      <c r="D124" s="80" t="s">
        <v>31</v>
      </c>
      <c r="E124" s="81">
        <v>1</v>
      </c>
      <c r="F124" s="82">
        <v>88</v>
      </c>
      <c r="G124" s="83">
        <f t="shared" si="84"/>
        <v>88</v>
      </c>
      <c r="H124" s="84">
        <v>1</v>
      </c>
      <c r="I124" s="85">
        <v>90</v>
      </c>
      <c r="J124" s="86">
        <f t="shared" si="85"/>
        <v>90</v>
      </c>
      <c r="K124" s="87">
        <f t="shared" si="86"/>
        <v>-2</v>
      </c>
      <c r="L124" s="88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s="130" customFormat="1" ht="39.75" customHeight="1" x14ac:dyDescent="0.3">
      <c r="A125" s="77"/>
      <c r="B125" s="127" t="s">
        <v>235</v>
      </c>
      <c r="C125" s="129" t="s">
        <v>246</v>
      </c>
      <c r="D125" s="80" t="s">
        <v>31</v>
      </c>
      <c r="E125" s="81">
        <v>1</v>
      </c>
      <c r="F125" s="82">
        <v>88</v>
      </c>
      <c r="G125" s="83">
        <f t="shared" si="84"/>
        <v>88</v>
      </c>
      <c r="H125" s="84">
        <v>1</v>
      </c>
      <c r="I125" s="85">
        <v>90</v>
      </c>
      <c r="J125" s="86">
        <f t="shared" si="85"/>
        <v>90</v>
      </c>
      <c r="K125" s="87">
        <f t="shared" si="86"/>
        <v>-2</v>
      </c>
      <c r="L125" s="88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s="130" customFormat="1" ht="39.75" customHeight="1" x14ac:dyDescent="0.3">
      <c r="A126" s="77"/>
      <c r="B126" s="127" t="s">
        <v>236</v>
      </c>
      <c r="C126" s="129" t="s">
        <v>247</v>
      </c>
      <c r="D126" s="80" t="s">
        <v>31</v>
      </c>
      <c r="E126" s="81">
        <v>1</v>
      </c>
      <c r="F126" s="82">
        <v>88</v>
      </c>
      <c r="G126" s="83">
        <f t="shared" si="84"/>
        <v>88</v>
      </c>
      <c r="H126" s="84">
        <v>1</v>
      </c>
      <c r="I126" s="85">
        <v>90</v>
      </c>
      <c r="J126" s="86">
        <f t="shared" si="85"/>
        <v>90</v>
      </c>
      <c r="K126" s="87">
        <f t="shared" si="86"/>
        <v>-2</v>
      </c>
      <c r="L126" s="88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s="130" customFormat="1" ht="39.75" customHeight="1" x14ac:dyDescent="0.3">
      <c r="A127" s="77"/>
      <c r="B127" s="127" t="s">
        <v>237</v>
      </c>
      <c r="C127" s="129" t="s">
        <v>248</v>
      </c>
      <c r="D127" s="80" t="s">
        <v>31</v>
      </c>
      <c r="E127" s="81">
        <v>1</v>
      </c>
      <c r="F127" s="82">
        <v>88</v>
      </c>
      <c r="G127" s="83">
        <f t="shared" si="84"/>
        <v>88</v>
      </c>
      <c r="H127" s="84">
        <v>1</v>
      </c>
      <c r="I127" s="85">
        <v>90</v>
      </c>
      <c r="J127" s="86">
        <f t="shared" si="85"/>
        <v>90</v>
      </c>
      <c r="K127" s="87">
        <f t="shared" si="86"/>
        <v>-2</v>
      </c>
      <c r="L127" s="88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s="130" customFormat="1" ht="39.75" customHeight="1" x14ac:dyDescent="0.3">
      <c r="A128" s="77"/>
      <c r="B128" s="127" t="s">
        <v>238</v>
      </c>
      <c r="C128" s="129" t="s">
        <v>249</v>
      </c>
      <c r="D128" s="80" t="s">
        <v>31</v>
      </c>
      <c r="E128" s="81">
        <v>1</v>
      </c>
      <c r="F128" s="82">
        <v>88</v>
      </c>
      <c r="G128" s="83">
        <f t="shared" si="84"/>
        <v>88</v>
      </c>
      <c r="H128" s="84">
        <v>1</v>
      </c>
      <c r="I128" s="85">
        <v>90</v>
      </c>
      <c r="J128" s="86">
        <f t="shared" si="85"/>
        <v>90</v>
      </c>
      <c r="K128" s="87">
        <f t="shared" si="86"/>
        <v>-2</v>
      </c>
      <c r="L128" s="88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s="130" customFormat="1" ht="39.75" customHeight="1" x14ac:dyDescent="0.3">
      <c r="A129" s="77"/>
      <c r="B129" s="127" t="s">
        <v>239</v>
      </c>
      <c r="C129" s="129" t="s">
        <v>250</v>
      </c>
      <c r="D129" s="80" t="s">
        <v>31</v>
      </c>
      <c r="E129" s="81">
        <v>1</v>
      </c>
      <c r="F129" s="82">
        <v>88</v>
      </c>
      <c r="G129" s="83">
        <f t="shared" si="84"/>
        <v>88</v>
      </c>
      <c r="H129" s="84">
        <v>1</v>
      </c>
      <c r="I129" s="85">
        <v>90</v>
      </c>
      <c r="J129" s="86">
        <f t="shared" si="85"/>
        <v>90</v>
      </c>
      <c r="K129" s="87">
        <f t="shared" si="86"/>
        <v>-2</v>
      </c>
      <c r="L129" s="88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s="130" customFormat="1" ht="39.75" customHeight="1" x14ac:dyDescent="0.3">
      <c r="A130" s="77"/>
      <c r="B130" s="127" t="s">
        <v>240</v>
      </c>
      <c r="C130" s="129" t="s">
        <v>251</v>
      </c>
      <c r="D130" s="80" t="s">
        <v>31</v>
      </c>
      <c r="E130" s="81">
        <v>1</v>
      </c>
      <c r="F130" s="82">
        <v>88</v>
      </c>
      <c r="G130" s="83">
        <f t="shared" si="84"/>
        <v>88</v>
      </c>
      <c r="H130" s="84">
        <v>1</v>
      </c>
      <c r="I130" s="85">
        <v>90</v>
      </c>
      <c r="J130" s="86">
        <f t="shared" si="85"/>
        <v>90</v>
      </c>
      <c r="K130" s="87">
        <f t="shared" si="86"/>
        <v>-2</v>
      </c>
      <c r="L130" s="88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s="130" customFormat="1" ht="39.75" customHeight="1" x14ac:dyDescent="0.3">
      <c r="A131" s="77"/>
      <c r="B131" s="127" t="s">
        <v>241</v>
      </c>
      <c r="C131" s="129" t="s">
        <v>269</v>
      </c>
      <c r="D131" s="80" t="s">
        <v>31</v>
      </c>
      <c r="E131" s="81">
        <v>2</v>
      </c>
      <c r="F131" s="82">
        <v>216</v>
      </c>
      <c r="G131" s="83">
        <f t="shared" ref="G131" si="87">E131*F131</f>
        <v>432</v>
      </c>
      <c r="H131" s="84">
        <v>2</v>
      </c>
      <c r="I131" s="85">
        <v>216</v>
      </c>
      <c r="J131" s="86">
        <f t="shared" ref="J131" si="88">H131*I131</f>
        <v>432</v>
      </c>
      <c r="K131" s="87">
        <f t="shared" ref="K131" si="89">G131-J131</f>
        <v>0</v>
      </c>
      <c r="L131" s="88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s="131" customFormat="1" ht="39.75" customHeight="1" x14ac:dyDescent="0.3">
      <c r="A132" s="77"/>
      <c r="B132" s="127" t="s">
        <v>263</v>
      </c>
      <c r="C132" s="129" t="s">
        <v>270</v>
      </c>
      <c r="D132" s="80" t="s">
        <v>31</v>
      </c>
      <c r="E132" s="81">
        <v>2</v>
      </c>
      <c r="F132" s="82">
        <v>310</v>
      </c>
      <c r="G132" s="83">
        <f t="shared" ref="G132:G136" si="90">E132*F132</f>
        <v>620</v>
      </c>
      <c r="H132" s="84">
        <v>2</v>
      </c>
      <c r="I132" s="85">
        <v>330</v>
      </c>
      <c r="J132" s="86">
        <f t="shared" ref="J132:J136" si="91">H132*I132</f>
        <v>660</v>
      </c>
      <c r="K132" s="87">
        <f t="shared" ref="K132:K136" si="92">G132-J132</f>
        <v>-40</v>
      </c>
      <c r="L132" s="88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s="131" customFormat="1" ht="39.75" customHeight="1" x14ac:dyDescent="0.3">
      <c r="A133" s="77"/>
      <c r="B133" s="127" t="s">
        <v>264</v>
      </c>
      <c r="C133" s="129" t="s">
        <v>272</v>
      </c>
      <c r="D133" s="80" t="s">
        <v>31</v>
      </c>
      <c r="E133" s="81">
        <v>3</v>
      </c>
      <c r="F133" s="82">
        <v>438</v>
      </c>
      <c r="G133" s="83">
        <f t="shared" si="90"/>
        <v>1314</v>
      </c>
      <c r="H133" s="84">
        <v>3</v>
      </c>
      <c r="I133" s="85">
        <v>151.333</v>
      </c>
      <c r="J133" s="86">
        <f t="shared" si="91"/>
        <v>453.99900000000002</v>
      </c>
      <c r="K133" s="87">
        <f t="shared" si="92"/>
        <v>860.00099999999998</v>
      </c>
      <c r="L133" s="88" t="s">
        <v>271</v>
      </c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s="131" customFormat="1" ht="39.75" customHeight="1" x14ac:dyDescent="0.3">
      <c r="A134" s="77"/>
      <c r="B134" s="127" t="s">
        <v>265</v>
      </c>
      <c r="C134" s="129" t="s">
        <v>273</v>
      </c>
      <c r="D134" s="80" t="s">
        <v>31</v>
      </c>
      <c r="E134" s="81">
        <v>1</v>
      </c>
      <c r="F134" s="82">
        <v>120</v>
      </c>
      <c r="G134" s="83">
        <f t="shared" si="90"/>
        <v>120</v>
      </c>
      <c r="H134" s="84">
        <v>1</v>
      </c>
      <c r="I134" s="85">
        <v>120</v>
      </c>
      <c r="J134" s="86">
        <f t="shared" si="91"/>
        <v>120</v>
      </c>
      <c r="K134" s="87">
        <f t="shared" si="92"/>
        <v>0</v>
      </c>
      <c r="L134" s="88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s="131" customFormat="1" ht="39.75" customHeight="1" x14ac:dyDescent="0.3">
      <c r="A135" s="77"/>
      <c r="B135" s="127" t="s">
        <v>266</v>
      </c>
      <c r="C135" s="129" t="s">
        <v>274</v>
      </c>
      <c r="D135" s="80" t="s">
        <v>31</v>
      </c>
      <c r="E135" s="81">
        <v>1</v>
      </c>
      <c r="F135" s="82">
        <v>236</v>
      </c>
      <c r="G135" s="83">
        <f t="shared" si="90"/>
        <v>236</v>
      </c>
      <c r="H135" s="84">
        <v>1</v>
      </c>
      <c r="I135" s="85">
        <v>235</v>
      </c>
      <c r="J135" s="86">
        <f t="shared" si="91"/>
        <v>235</v>
      </c>
      <c r="K135" s="87">
        <f t="shared" si="92"/>
        <v>1</v>
      </c>
      <c r="L135" s="88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s="131" customFormat="1" ht="39.75" customHeight="1" x14ac:dyDescent="0.3">
      <c r="A136" s="77"/>
      <c r="B136" s="127" t="s">
        <v>267</v>
      </c>
      <c r="C136" s="129" t="s">
        <v>275</v>
      </c>
      <c r="D136" s="80" t="s">
        <v>31</v>
      </c>
      <c r="E136" s="81">
        <v>1</v>
      </c>
      <c r="F136" s="82">
        <v>4579</v>
      </c>
      <c r="G136" s="83">
        <f t="shared" si="90"/>
        <v>4579</v>
      </c>
      <c r="H136" s="84">
        <v>1</v>
      </c>
      <c r="I136" s="85">
        <v>4719</v>
      </c>
      <c r="J136" s="86">
        <f t="shared" si="91"/>
        <v>4719</v>
      </c>
      <c r="K136" s="87">
        <f t="shared" si="92"/>
        <v>-140</v>
      </c>
      <c r="L136" s="88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s="131" customFormat="1" ht="39.75" customHeight="1" x14ac:dyDescent="0.3">
      <c r="A137" s="77"/>
      <c r="B137" s="127" t="s">
        <v>268</v>
      </c>
      <c r="C137" s="129" t="s">
        <v>276</v>
      </c>
      <c r="D137" s="80" t="s">
        <v>31</v>
      </c>
      <c r="E137" s="81">
        <v>1</v>
      </c>
      <c r="F137" s="82">
        <v>565</v>
      </c>
      <c r="G137" s="83">
        <f t="shared" ref="G137" si="93">E137*F137</f>
        <v>565</v>
      </c>
      <c r="H137" s="84">
        <v>1</v>
      </c>
      <c r="I137" s="85">
        <v>569.70000000000005</v>
      </c>
      <c r="J137" s="86">
        <f t="shared" ref="J137" si="94">H137*I137</f>
        <v>569.70000000000005</v>
      </c>
      <c r="K137" s="87">
        <f t="shared" ref="K137" si="95">G137-J137</f>
        <v>-4.7000000000000455</v>
      </c>
      <c r="L137" s="88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60" customHeight="1" x14ac:dyDescent="0.3">
      <c r="A138" s="77" t="s">
        <v>23</v>
      </c>
      <c r="B138" s="78">
        <v>4</v>
      </c>
      <c r="C138" s="79" t="s">
        <v>35</v>
      </c>
      <c r="D138" s="80" t="s">
        <v>31</v>
      </c>
      <c r="E138" s="81"/>
      <c r="F138" s="82"/>
      <c r="G138" s="83">
        <f t="shared" si="0"/>
        <v>0</v>
      </c>
      <c r="H138" s="84"/>
      <c r="I138" s="85"/>
      <c r="J138" s="86">
        <f t="shared" si="1"/>
        <v>0</v>
      </c>
      <c r="K138" s="87">
        <f t="shared" si="2"/>
        <v>0</v>
      </c>
      <c r="L138" s="88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60" customHeight="1" x14ac:dyDescent="0.3">
      <c r="A139" s="77"/>
      <c r="B139" s="127" t="s">
        <v>51</v>
      </c>
      <c r="C139" s="129" t="s">
        <v>62</v>
      </c>
      <c r="D139" s="80" t="s">
        <v>31</v>
      </c>
      <c r="E139" s="81">
        <v>2</v>
      </c>
      <c r="F139" s="82">
        <v>1024</v>
      </c>
      <c r="G139" s="83">
        <f t="shared" ref="G139" si="96">E139*F139</f>
        <v>2048</v>
      </c>
      <c r="H139" s="84">
        <v>2</v>
      </c>
      <c r="I139" s="85">
        <v>1377</v>
      </c>
      <c r="J139" s="86">
        <f t="shared" ref="J139" si="97">H139*I139</f>
        <v>2754</v>
      </c>
      <c r="K139" s="87">
        <f t="shared" ref="K139" si="98">G139-J139</f>
        <v>-706</v>
      </c>
      <c r="L139" s="88" t="s">
        <v>350</v>
      </c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60" customHeight="1" x14ac:dyDescent="0.3">
      <c r="A140" s="77"/>
      <c r="B140" s="127" t="s">
        <v>52</v>
      </c>
      <c r="C140" s="129" t="s">
        <v>64</v>
      </c>
      <c r="D140" s="80" t="s">
        <v>31</v>
      </c>
      <c r="E140" s="81">
        <v>1</v>
      </c>
      <c r="F140" s="82">
        <v>1029</v>
      </c>
      <c r="G140" s="83">
        <f t="shared" ref="G140" si="99">E140*F140</f>
        <v>1029</v>
      </c>
      <c r="H140" s="84">
        <v>1</v>
      </c>
      <c r="I140" s="85">
        <v>1068</v>
      </c>
      <c r="J140" s="86">
        <f t="shared" ref="J140" si="100">H140*I140</f>
        <v>1068</v>
      </c>
      <c r="K140" s="87">
        <f t="shared" ref="K140" si="101">G140-J140</f>
        <v>-39</v>
      </c>
      <c r="L140" s="88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s="126" customFormat="1" ht="60" customHeight="1" x14ac:dyDescent="0.3">
      <c r="A141" s="77"/>
      <c r="B141" s="127" t="s">
        <v>63</v>
      </c>
      <c r="C141" s="129" t="s">
        <v>65</v>
      </c>
      <c r="D141" s="80" t="s">
        <v>31</v>
      </c>
      <c r="E141" s="81">
        <v>1</v>
      </c>
      <c r="F141" s="82">
        <v>1515</v>
      </c>
      <c r="G141" s="83">
        <f t="shared" ref="G141" si="102">E141*F141</f>
        <v>1515</v>
      </c>
      <c r="H141" s="84">
        <v>1</v>
      </c>
      <c r="I141" s="85">
        <v>1569</v>
      </c>
      <c r="J141" s="86">
        <f t="shared" ref="J141" si="103">H141*I141</f>
        <v>1569</v>
      </c>
      <c r="K141" s="87">
        <f t="shared" ref="K141" si="104">G141-J141</f>
        <v>-54</v>
      </c>
      <c r="L141" s="88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s="131" customFormat="1" ht="60" customHeight="1" x14ac:dyDescent="0.3">
      <c r="A142" s="77"/>
      <c r="B142" s="127" t="s">
        <v>66</v>
      </c>
      <c r="C142" s="129" t="s">
        <v>279</v>
      </c>
      <c r="D142" s="80" t="s">
        <v>31</v>
      </c>
      <c r="E142" s="81">
        <v>3</v>
      </c>
      <c r="F142" s="82">
        <v>201</v>
      </c>
      <c r="G142" s="83">
        <f t="shared" ref="G142" si="105">E142*F142</f>
        <v>603</v>
      </c>
      <c r="H142" s="84">
        <v>3</v>
      </c>
      <c r="I142" s="85">
        <v>201</v>
      </c>
      <c r="J142" s="86">
        <f t="shared" ref="J142" si="106">H142*I142</f>
        <v>603</v>
      </c>
      <c r="K142" s="87">
        <f t="shared" ref="K142" si="107">G142-J142</f>
        <v>0</v>
      </c>
      <c r="L142" s="88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s="131" customFormat="1" ht="60" customHeight="1" x14ac:dyDescent="0.3">
      <c r="A143" s="77"/>
      <c r="B143" s="127" t="s">
        <v>67</v>
      </c>
      <c r="C143" s="129" t="s">
        <v>280</v>
      </c>
      <c r="D143" s="80" t="s">
        <v>31</v>
      </c>
      <c r="E143" s="81">
        <v>2</v>
      </c>
      <c r="F143" s="82">
        <v>136</v>
      </c>
      <c r="G143" s="83">
        <f t="shared" ref="G143:G146" si="108">E143*F143</f>
        <v>272</v>
      </c>
      <c r="H143" s="84">
        <v>2</v>
      </c>
      <c r="I143" s="85">
        <v>137</v>
      </c>
      <c r="J143" s="86">
        <f t="shared" ref="J143:J146" si="109">H143*I143</f>
        <v>274</v>
      </c>
      <c r="K143" s="87">
        <f t="shared" ref="K143:K146" si="110">G143-J143</f>
        <v>-2</v>
      </c>
      <c r="L143" s="88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s="131" customFormat="1" ht="60" customHeight="1" x14ac:dyDescent="0.3">
      <c r="A144" s="77"/>
      <c r="B144" s="127" t="s">
        <v>68</v>
      </c>
      <c r="C144" s="129" t="s">
        <v>281</v>
      </c>
      <c r="D144" s="80" t="s">
        <v>31</v>
      </c>
      <c r="E144" s="81">
        <v>2</v>
      </c>
      <c r="F144" s="82">
        <v>179</v>
      </c>
      <c r="G144" s="83">
        <f t="shared" si="108"/>
        <v>358</v>
      </c>
      <c r="H144" s="84">
        <v>2</v>
      </c>
      <c r="I144" s="85">
        <v>218.5</v>
      </c>
      <c r="J144" s="86">
        <f t="shared" si="109"/>
        <v>437</v>
      </c>
      <c r="K144" s="87">
        <f t="shared" si="110"/>
        <v>-79</v>
      </c>
      <c r="L144" s="88" t="s">
        <v>282</v>
      </c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s="131" customFormat="1" ht="60" customHeight="1" x14ac:dyDescent="0.3">
      <c r="A145" s="77"/>
      <c r="B145" s="127" t="s">
        <v>69</v>
      </c>
      <c r="C145" s="129" t="s">
        <v>283</v>
      </c>
      <c r="D145" s="80" t="s">
        <v>31</v>
      </c>
      <c r="E145" s="81">
        <v>3</v>
      </c>
      <c r="F145" s="82">
        <v>100</v>
      </c>
      <c r="G145" s="83">
        <f t="shared" si="108"/>
        <v>300</v>
      </c>
      <c r="H145" s="84">
        <v>3</v>
      </c>
      <c r="I145" s="85">
        <v>93</v>
      </c>
      <c r="J145" s="86">
        <f t="shared" si="109"/>
        <v>279</v>
      </c>
      <c r="K145" s="87">
        <f t="shared" si="110"/>
        <v>21</v>
      </c>
      <c r="L145" s="88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s="131" customFormat="1" ht="60" customHeight="1" x14ac:dyDescent="0.3">
      <c r="A146" s="77"/>
      <c r="B146" s="127" t="s">
        <v>277</v>
      </c>
      <c r="C146" s="129" t="s">
        <v>284</v>
      </c>
      <c r="D146" s="80" t="s">
        <v>31</v>
      </c>
      <c r="E146" s="81">
        <v>2</v>
      </c>
      <c r="F146" s="82">
        <v>131</v>
      </c>
      <c r="G146" s="83">
        <f t="shared" si="108"/>
        <v>262</v>
      </c>
      <c r="H146" s="84">
        <v>2</v>
      </c>
      <c r="I146" s="85">
        <v>132</v>
      </c>
      <c r="J146" s="86">
        <f t="shared" si="109"/>
        <v>264</v>
      </c>
      <c r="K146" s="87">
        <f t="shared" si="110"/>
        <v>-2</v>
      </c>
      <c r="L146" s="88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s="131" customFormat="1" ht="60" customHeight="1" x14ac:dyDescent="0.3">
      <c r="A147" s="77"/>
      <c r="B147" s="127" t="s">
        <v>278</v>
      </c>
      <c r="C147" s="129" t="s">
        <v>288</v>
      </c>
      <c r="D147" s="80" t="s">
        <v>31</v>
      </c>
      <c r="E147" s="81">
        <v>1</v>
      </c>
      <c r="F147" s="82">
        <v>460</v>
      </c>
      <c r="G147" s="83">
        <f t="shared" ref="G147" si="111">E147*F147</f>
        <v>460</v>
      </c>
      <c r="H147" s="84">
        <v>1</v>
      </c>
      <c r="I147" s="85">
        <v>478</v>
      </c>
      <c r="J147" s="86">
        <f t="shared" ref="J147" si="112">H147*I147</f>
        <v>478</v>
      </c>
      <c r="K147" s="87">
        <f t="shared" ref="K147" si="113">G147-J147</f>
        <v>-18</v>
      </c>
      <c r="L147" s="88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s="136" customFormat="1" ht="60" customHeight="1" x14ac:dyDescent="0.3">
      <c r="A148" s="77"/>
      <c r="B148" s="127" t="s">
        <v>285</v>
      </c>
      <c r="C148" s="129" t="s">
        <v>289</v>
      </c>
      <c r="D148" s="80" t="s">
        <v>31</v>
      </c>
      <c r="E148" s="81">
        <v>1</v>
      </c>
      <c r="F148" s="82">
        <v>300</v>
      </c>
      <c r="G148" s="83">
        <f t="shared" ref="G148:G150" si="114">E148*F148</f>
        <v>300</v>
      </c>
      <c r="H148" s="84">
        <v>1</v>
      </c>
      <c r="I148" s="85">
        <v>300</v>
      </c>
      <c r="J148" s="86">
        <f t="shared" ref="J148:J150" si="115">H148*I148</f>
        <v>300</v>
      </c>
      <c r="K148" s="87">
        <f t="shared" ref="K148:K150" si="116">G148-J148</f>
        <v>0</v>
      </c>
      <c r="L148" s="88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s="136" customFormat="1" ht="60" customHeight="1" x14ac:dyDescent="0.3">
      <c r="A149" s="77"/>
      <c r="B149" s="127" t="s">
        <v>286</v>
      </c>
      <c r="C149" s="129" t="s">
        <v>290</v>
      </c>
      <c r="D149" s="80" t="s">
        <v>31</v>
      </c>
      <c r="E149" s="81">
        <v>1</v>
      </c>
      <c r="F149" s="82">
        <v>300</v>
      </c>
      <c r="G149" s="83">
        <f t="shared" si="114"/>
        <v>300</v>
      </c>
      <c r="H149" s="84">
        <v>1</v>
      </c>
      <c r="I149" s="85">
        <v>300</v>
      </c>
      <c r="J149" s="86">
        <f t="shared" si="115"/>
        <v>300</v>
      </c>
      <c r="K149" s="87">
        <f t="shared" si="116"/>
        <v>0</v>
      </c>
      <c r="L149" s="88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s="136" customFormat="1" ht="60" customHeight="1" x14ac:dyDescent="0.3">
      <c r="A150" s="77"/>
      <c r="B150" s="127" t="s">
        <v>287</v>
      </c>
      <c r="C150" s="129" t="s">
        <v>294</v>
      </c>
      <c r="D150" s="80" t="s">
        <v>31</v>
      </c>
      <c r="E150" s="81">
        <v>1</v>
      </c>
      <c r="F150" s="82">
        <v>300</v>
      </c>
      <c r="G150" s="83">
        <f t="shared" si="114"/>
        <v>300</v>
      </c>
      <c r="H150" s="84">
        <v>1</v>
      </c>
      <c r="I150" s="85">
        <v>300</v>
      </c>
      <c r="J150" s="86">
        <f t="shared" si="115"/>
        <v>300</v>
      </c>
      <c r="K150" s="87">
        <f t="shared" si="116"/>
        <v>0</v>
      </c>
      <c r="L150" s="88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s="136" customFormat="1" ht="60" customHeight="1" x14ac:dyDescent="0.3">
      <c r="A151" s="77"/>
      <c r="B151" s="127" t="s">
        <v>291</v>
      </c>
      <c r="C151" s="129" t="s">
        <v>295</v>
      </c>
      <c r="D151" s="80" t="s">
        <v>31</v>
      </c>
      <c r="E151" s="81">
        <v>1</v>
      </c>
      <c r="F151" s="82">
        <v>350</v>
      </c>
      <c r="G151" s="83">
        <f t="shared" ref="G151:G153" si="117">E151*F151</f>
        <v>350</v>
      </c>
      <c r="H151" s="84">
        <v>1</v>
      </c>
      <c r="I151" s="85">
        <v>350</v>
      </c>
      <c r="J151" s="86">
        <f t="shared" ref="J151:J153" si="118">H151*I151</f>
        <v>350</v>
      </c>
      <c r="K151" s="87">
        <f t="shared" ref="K151:K153" si="119">G151-J151</f>
        <v>0</v>
      </c>
      <c r="L151" s="88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s="136" customFormat="1" ht="60" customHeight="1" x14ac:dyDescent="0.3">
      <c r="A152" s="77"/>
      <c r="B152" s="127" t="s">
        <v>292</v>
      </c>
      <c r="C152" s="129" t="s">
        <v>296</v>
      </c>
      <c r="D152" s="80" t="s">
        <v>31</v>
      </c>
      <c r="E152" s="81">
        <v>1</v>
      </c>
      <c r="F152" s="82">
        <v>350</v>
      </c>
      <c r="G152" s="83">
        <f t="shared" si="117"/>
        <v>350</v>
      </c>
      <c r="H152" s="84">
        <v>1</v>
      </c>
      <c r="I152" s="85">
        <v>350</v>
      </c>
      <c r="J152" s="86">
        <f t="shared" si="118"/>
        <v>350</v>
      </c>
      <c r="K152" s="87">
        <f t="shared" si="119"/>
        <v>0</v>
      </c>
      <c r="L152" s="88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s="136" customFormat="1" ht="60" customHeight="1" x14ac:dyDescent="0.3">
      <c r="A153" s="77"/>
      <c r="B153" s="127" t="s">
        <v>293</v>
      </c>
      <c r="C153" s="129" t="s">
        <v>297</v>
      </c>
      <c r="D153" s="80" t="s">
        <v>31</v>
      </c>
      <c r="E153" s="81">
        <v>1</v>
      </c>
      <c r="F153" s="82">
        <v>400</v>
      </c>
      <c r="G153" s="83">
        <f t="shared" si="117"/>
        <v>400</v>
      </c>
      <c r="H153" s="84">
        <v>1</v>
      </c>
      <c r="I153" s="85">
        <v>400</v>
      </c>
      <c r="J153" s="86">
        <f t="shared" si="118"/>
        <v>400</v>
      </c>
      <c r="K153" s="87">
        <f t="shared" si="119"/>
        <v>0</v>
      </c>
      <c r="L153" s="88" t="s">
        <v>361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s="136" customFormat="1" ht="60" customHeight="1" x14ac:dyDescent="0.3">
      <c r="A154" s="77"/>
      <c r="B154" s="127" t="s">
        <v>298</v>
      </c>
      <c r="C154" s="129" t="s">
        <v>302</v>
      </c>
      <c r="D154" s="80" t="s">
        <v>31</v>
      </c>
      <c r="E154" s="81">
        <v>1</v>
      </c>
      <c r="F154" s="82">
        <v>897</v>
      </c>
      <c r="G154" s="83">
        <f t="shared" ref="G154" si="120">E154*F154</f>
        <v>897</v>
      </c>
      <c r="H154" s="84">
        <v>1</v>
      </c>
      <c r="I154" s="85">
        <v>852</v>
      </c>
      <c r="J154" s="86">
        <f t="shared" ref="J154" si="121">H154*I154</f>
        <v>852</v>
      </c>
      <c r="K154" s="87">
        <f t="shared" ref="K154" si="122">G154-J154</f>
        <v>45</v>
      </c>
      <c r="L154" s="88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s="136" customFormat="1" ht="60" customHeight="1" x14ac:dyDescent="0.3">
      <c r="A155" s="77"/>
      <c r="B155" s="127" t="s">
        <v>299</v>
      </c>
      <c r="C155" s="129" t="s">
        <v>303</v>
      </c>
      <c r="D155" s="80" t="s">
        <v>31</v>
      </c>
      <c r="E155" s="81">
        <v>1</v>
      </c>
      <c r="F155" s="82">
        <v>547</v>
      </c>
      <c r="G155" s="83">
        <f t="shared" ref="G155:G157" si="123">E155*F155</f>
        <v>547</v>
      </c>
      <c r="H155" s="84">
        <v>1</v>
      </c>
      <c r="I155" s="85">
        <v>999</v>
      </c>
      <c r="J155" s="86">
        <f t="shared" ref="J155:J157" si="124">H155*I155</f>
        <v>999</v>
      </c>
      <c r="K155" s="87">
        <f t="shared" ref="K155:K157" si="125">G155-J155</f>
        <v>-452</v>
      </c>
      <c r="L155" s="88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s="136" customFormat="1" ht="60" customHeight="1" x14ac:dyDescent="0.3">
      <c r="A156" s="77"/>
      <c r="B156" s="127" t="s">
        <v>300</v>
      </c>
      <c r="C156" s="129" t="s">
        <v>304</v>
      </c>
      <c r="D156" s="80" t="s">
        <v>31</v>
      </c>
      <c r="E156" s="81">
        <v>10</v>
      </c>
      <c r="F156" s="82">
        <v>44</v>
      </c>
      <c r="G156" s="83">
        <f t="shared" si="123"/>
        <v>440</v>
      </c>
      <c r="H156" s="84">
        <v>10</v>
      </c>
      <c r="I156" s="85">
        <v>45</v>
      </c>
      <c r="J156" s="86">
        <f t="shared" si="124"/>
        <v>450</v>
      </c>
      <c r="K156" s="87">
        <f t="shared" si="125"/>
        <v>-10</v>
      </c>
      <c r="L156" s="88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s="136" customFormat="1" ht="60" customHeight="1" x14ac:dyDescent="0.3">
      <c r="A157" s="77"/>
      <c r="B157" s="127" t="s">
        <v>301</v>
      </c>
      <c r="C157" s="129" t="s">
        <v>308</v>
      </c>
      <c r="D157" s="80" t="s">
        <v>31</v>
      </c>
      <c r="E157" s="81">
        <v>1</v>
      </c>
      <c r="F157" s="82">
        <v>498</v>
      </c>
      <c r="G157" s="83">
        <f t="shared" si="123"/>
        <v>498</v>
      </c>
      <c r="H157" s="84">
        <v>1</v>
      </c>
      <c r="I157" s="85">
        <v>473</v>
      </c>
      <c r="J157" s="86">
        <f t="shared" si="124"/>
        <v>473</v>
      </c>
      <c r="K157" s="87">
        <f t="shared" si="125"/>
        <v>25</v>
      </c>
      <c r="L157" s="88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s="136" customFormat="1" ht="60" customHeight="1" x14ac:dyDescent="0.3">
      <c r="A158" s="77"/>
      <c r="B158" s="127" t="s">
        <v>305</v>
      </c>
      <c r="C158" s="129" t="s">
        <v>309</v>
      </c>
      <c r="D158" s="80" t="s">
        <v>31</v>
      </c>
      <c r="E158" s="81">
        <v>1</v>
      </c>
      <c r="F158" s="82">
        <v>469</v>
      </c>
      <c r="G158" s="83">
        <f t="shared" ref="G158:G160" si="126">E158*F158</f>
        <v>469</v>
      </c>
      <c r="H158" s="84">
        <v>1</v>
      </c>
      <c r="I158" s="85">
        <v>510</v>
      </c>
      <c r="J158" s="86">
        <f t="shared" ref="J158:J160" si="127">H158*I158</f>
        <v>510</v>
      </c>
      <c r="K158" s="87">
        <f t="shared" ref="K158:K160" si="128">G158-J158</f>
        <v>-41</v>
      </c>
      <c r="L158" s="88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s="136" customFormat="1" ht="60" customHeight="1" x14ac:dyDescent="0.3">
      <c r="A159" s="77"/>
      <c r="B159" s="127" t="s">
        <v>306</v>
      </c>
      <c r="C159" s="129" t="s">
        <v>318</v>
      </c>
      <c r="D159" s="80" t="s">
        <v>31</v>
      </c>
      <c r="E159" s="81">
        <v>1</v>
      </c>
      <c r="F159" s="82">
        <v>179</v>
      </c>
      <c r="G159" s="83">
        <f t="shared" si="126"/>
        <v>179</v>
      </c>
      <c r="H159" s="84">
        <v>1</v>
      </c>
      <c r="I159" s="85">
        <v>184</v>
      </c>
      <c r="J159" s="86">
        <f t="shared" si="127"/>
        <v>184</v>
      </c>
      <c r="K159" s="87">
        <f t="shared" si="128"/>
        <v>-5</v>
      </c>
      <c r="L159" s="88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s="136" customFormat="1" ht="60" customHeight="1" x14ac:dyDescent="0.3">
      <c r="A160" s="77"/>
      <c r="B160" s="127" t="s">
        <v>307</v>
      </c>
      <c r="C160" s="129" t="s">
        <v>310</v>
      </c>
      <c r="D160" s="80" t="s">
        <v>31</v>
      </c>
      <c r="E160" s="81">
        <v>10</v>
      </c>
      <c r="F160" s="82">
        <v>26</v>
      </c>
      <c r="G160" s="83">
        <f t="shared" si="126"/>
        <v>260</v>
      </c>
      <c r="H160" s="84">
        <v>10</v>
      </c>
      <c r="I160" s="85">
        <v>27</v>
      </c>
      <c r="J160" s="86">
        <f t="shared" si="127"/>
        <v>270</v>
      </c>
      <c r="K160" s="87">
        <f t="shared" si="128"/>
        <v>-10</v>
      </c>
      <c r="L160" s="88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s="136" customFormat="1" ht="60" customHeight="1" x14ac:dyDescent="0.3">
      <c r="A161" s="77"/>
      <c r="B161" s="127" t="s">
        <v>311</v>
      </c>
      <c r="C161" s="129" t="s">
        <v>317</v>
      </c>
      <c r="D161" s="80" t="s">
        <v>31</v>
      </c>
      <c r="E161" s="81">
        <v>1</v>
      </c>
      <c r="F161" s="82">
        <v>199</v>
      </c>
      <c r="G161" s="83">
        <f t="shared" ref="G161:G163" si="129">E161*F161</f>
        <v>199</v>
      </c>
      <c r="H161" s="84">
        <v>1</v>
      </c>
      <c r="I161" s="85">
        <v>155</v>
      </c>
      <c r="J161" s="86">
        <f t="shared" ref="J161:J163" si="130">H161*I161</f>
        <v>155</v>
      </c>
      <c r="K161" s="87">
        <f t="shared" ref="K161:K163" si="131">G161-J161</f>
        <v>44</v>
      </c>
      <c r="L161" s="88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s="136" customFormat="1" ht="60" customHeight="1" x14ac:dyDescent="0.3">
      <c r="A162" s="77"/>
      <c r="B162" s="127" t="s">
        <v>312</v>
      </c>
      <c r="C162" s="129" t="s">
        <v>319</v>
      </c>
      <c r="D162" s="80" t="s">
        <v>31</v>
      </c>
      <c r="E162" s="81">
        <v>2</v>
      </c>
      <c r="F162" s="82">
        <v>199</v>
      </c>
      <c r="G162" s="83">
        <f t="shared" si="129"/>
        <v>398</v>
      </c>
      <c r="H162" s="84">
        <v>2</v>
      </c>
      <c r="I162" s="85">
        <v>189</v>
      </c>
      <c r="J162" s="86">
        <f t="shared" si="130"/>
        <v>378</v>
      </c>
      <c r="K162" s="87">
        <f t="shared" si="131"/>
        <v>20</v>
      </c>
      <c r="L162" s="88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s="136" customFormat="1" ht="60" customHeight="1" x14ac:dyDescent="0.3">
      <c r="A163" s="77"/>
      <c r="B163" s="127" t="s">
        <v>313</v>
      </c>
      <c r="C163" s="129" t="s">
        <v>320</v>
      </c>
      <c r="D163" s="80" t="s">
        <v>31</v>
      </c>
      <c r="E163" s="81">
        <v>3</v>
      </c>
      <c r="F163" s="82">
        <v>79</v>
      </c>
      <c r="G163" s="83">
        <f t="shared" si="129"/>
        <v>237</v>
      </c>
      <c r="H163" s="84">
        <v>3</v>
      </c>
      <c r="I163" s="85">
        <v>72</v>
      </c>
      <c r="J163" s="86">
        <f t="shared" si="130"/>
        <v>216</v>
      </c>
      <c r="K163" s="87">
        <f t="shared" si="131"/>
        <v>21</v>
      </c>
      <c r="L163" s="88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s="136" customFormat="1" ht="60" customHeight="1" x14ac:dyDescent="0.3">
      <c r="A164" s="77"/>
      <c r="B164" s="127" t="s">
        <v>314</v>
      </c>
      <c r="C164" s="129" t="s">
        <v>321</v>
      </c>
      <c r="D164" s="80" t="s">
        <v>31</v>
      </c>
      <c r="E164" s="81">
        <v>1</v>
      </c>
      <c r="F164" s="82">
        <v>306</v>
      </c>
      <c r="G164" s="83">
        <f t="shared" ref="G164:G166" si="132">E164*F164</f>
        <v>306</v>
      </c>
      <c r="H164" s="84">
        <v>1</v>
      </c>
      <c r="I164" s="85">
        <v>306</v>
      </c>
      <c r="J164" s="86">
        <f t="shared" ref="J164:J166" si="133">H164*I164</f>
        <v>306</v>
      </c>
      <c r="K164" s="87">
        <f t="shared" ref="K164:K166" si="134">G164-J164</f>
        <v>0</v>
      </c>
      <c r="L164" s="88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s="136" customFormat="1" ht="60" customHeight="1" x14ac:dyDescent="0.3">
      <c r="A165" s="77"/>
      <c r="B165" s="127" t="s">
        <v>315</v>
      </c>
      <c r="C165" s="129" t="s">
        <v>322</v>
      </c>
      <c r="D165" s="80" t="s">
        <v>31</v>
      </c>
      <c r="E165" s="81">
        <v>1</v>
      </c>
      <c r="F165" s="82">
        <v>396</v>
      </c>
      <c r="G165" s="83">
        <f t="shared" si="132"/>
        <v>396</v>
      </c>
      <c r="H165" s="84">
        <v>1</v>
      </c>
      <c r="I165" s="85">
        <v>376</v>
      </c>
      <c r="J165" s="86">
        <f t="shared" si="133"/>
        <v>376</v>
      </c>
      <c r="K165" s="87">
        <f t="shared" si="134"/>
        <v>20</v>
      </c>
      <c r="L165" s="88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s="136" customFormat="1" ht="60" customHeight="1" x14ac:dyDescent="0.3">
      <c r="A166" s="77"/>
      <c r="B166" s="127" t="s">
        <v>316</v>
      </c>
      <c r="C166" s="129" t="s">
        <v>326</v>
      </c>
      <c r="D166" s="80" t="s">
        <v>31</v>
      </c>
      <c r="E166" s="81">
        <v>1</v>
      </c>
      <c r="F166" s="82">
        <v>499</v>
      </c>
      <c r="G166" s="83">
        <f t="shared" si="132"/>
        <v>499</v>
      </c>
      <c r="H166" s="84">
        <v>1</v>
      </c>
      <c r="I166" s="85">
        <v>349</v>
      </c>
      <c r="J166" s="86">
        <f t="shared" si="133"/>
        <v>349</v>
      </c>
      <c r="K166" s="87">
        <f t="shared" si="134"/>
        <v>150</v>
      </c>
      <c r="L166" s="88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s="136" customFormat="1" ht="60" customHeight="1" x14ac:dyDescent="0.3">
      <c r="A167" s="77"/>
      <c r="B167" s="127" t="s">
        <v>323</v>
      </c>
      <c r="C167" s="129" t="s">
        <v>327</v>
      </c>
      <c r="D167" s="80" t="s">
        <v>31</v>
      </c>
      <c r="E167" s="81">
        <v>3</v>
      </c>
      <c r="F167" s="82">
        <v>43</v>
      </c>
      <c r="G167" s="83">
        <f t="shared" ref="G167:G169" si="135">E167*F167</f>
        <v>129</v>
      </c>
      <c r="H167" s="84">
        <v>3</v>
      </c>
      <c r="I167" s="85">
        <v>91</v>
      </c>
      <c r="J167" s="86">
        <f t="shared" ref="J167:J169" si="136">H167*I167</f>
        <v>273</v>
      </c>
      <c r="K167" s="87">
        <f t="shared" ref="K167:K169" si="137">G167-J167</f>
        <v>-144</v>
      </c>
      <c r="L167" s="88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s="136" customFormat="1" ht="60" customHeight="1" x14ac:dyDescent="0.3">
      <c r="A168" s="77"/>
      <c r="B168" s="127" t="s">
        <v>324</v>
      </c>
      <c r="C168" s="129" t="s">
        <v>328</v>
      </c>
      <c r="D168" s="80" t="s">
        <v>31</v>
      </c>
      <c r="E168" s="81">
        <v>4</v>
      </c>
      <c r="F168" s="82">
        <v>390</v>
      </c>
      <c r="G168" s="83">
        <f t="shared" si="135"/>
        <v>1560</v>
      </c>
      <c r="H168" s="84">
        <v>4</v>
      </c>
      <c r="I168" s="85">
        <v>390</v>
      </c>
      <c r="J168" s="86">
        <f t="shared" si="136"/>
        <v>1560</v>
      </c>
      <c r="K168" s="87">
        <f t="shared" si="137"/>
        <v>0</v>
      </c>
      <c r="L168" s="88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s="136" customFormat="1" ht="60" customHeight="1" x14ac:dyDescent="0.3">
      <c r="A169" s="77"/>
      <c r="B169" s="127" t="s">
        <v>325</v>
      </c>
      <c r="C169" s="129" t="s">
        <v>332</v>
      </c>
      <c r="D169" s="80" t="s">
        <v>31</v>
      </c>
      <c r="E169" s="81">
        <v>1</v>
      </c>
      <c r="F169" s="82">
        <v>196</v>
      </c>
      <c r="G169" s="83">
        <f t="shared" si="135"/>
        <v>196</v>
      </c>
      <c r="H169" s="84">
        <v>1</v>
      </c>
      <c r="I169" s="85">
        <v>205</v>
      </c>
      <c r="J169" s="86">
        <f t="shared" si="136"/>
        <v>205</v>
      </c>
      <c r="K169" s="87">
        <f t="shared" si="137"/>
        <v>-9</v>
      </c>
      <c r="L169" s="88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s="136" customFormat="1" ht="60" customHeight="1" x14ac:dyDescent="0.3">
      <c r="A170" s="77"/>
      <c r="B170" s="127" t="s">
        <v>329</v>
      </c>
      <c r="C170" s="129" t="s">
        <v>333</v>
      </c>
      <c r="D170" s="80" t="s">
        <v>31</v>
      </c>
      <c r="E170" s="81">
        <v>2</v>
      </c>
      <c r="F170" s="82">
        <v>40</v>
      </c>
      <c r="G170" s="83">
        <f t="shared" ref="G170:G172" si="138">E170*F170</f>
        <v>80</v>
      </c>
      <c r="H170" s="84">
        <v>2</v>
      </c>
      <c r="I170" s="85">
        <v>60</v>
      </c>
      <c r="J170" s="86">
        <f t="shared" ref="J170:J172" si="139">H170*I170</f>
        <v>120</v>
      </c>
      <c r="K170" s="87">
        <f t="shared" ref="K170:K172" si="140">G170-J170</f>
        <v>-40</v>
      </c>
      <c r="L170" s="88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s="136" customFormat="1" ht="60" customHeight="1" x14ac:dyDescent="0.3">
      <c r="A171" s="77"/>
      <c r="B171" s="127" t="s">
        <v>330</v>
      </c>
      <c r="C171" s="129" t="s">
        <v>334</v>
      </c>
      <c r="D171" s="80" t="s">
        <v>31</v>
      </c>
      <c r="E171" s="81">
        <v>2</v>
      </c>
      <c r="F171" s="82">
        <v>35</v>
      </c>
      <c r="G171" s="83">
        <f t="shared" si="138"/>
        <v>70</v>
      </c>
      <c r="H171" s="84">
        <v>2</v>
      </c>
      <c r="I171" s="85">
        <v>50</v>
      </c>
      <c r="J171" s="86">
        <f t="shared" si="139"/>
        <v>100</v>
      </c>
      <c r="K171" s="87">
        <f t="shared" si="140"/>
        <v>-30</v>
      </c>
      <c r="L171" s="88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s="136" customFormat="1" ht="60" customHeight="1" x14ac:dyDescent="0.3">
      <c r="A172" s="77"/>
      <c r="B172" s="127" t="s">
        <v>331</v>
      </c>
      <c r="C172" s="129" t="s">
        <v>335</v>
      </c>
      <c r="D172" s="80" t="s">
        <v>31</v>
      </c>
      <c r="E172" s="81">
        <v>2</v>
      </c>
      <c r="F172" s="82">
        <v>25</v>
      </c>
      <c r="G172" s="83">
        <f t="shared" si="138"/>
        <v>50</v>
      </c>
      <c r="H172" s="84">
        <v>2</v>
      </c>
      <c r="I172" s="85">
        <v>21.55</v>
      </c>
      <c r="J172" s="86">
        <f t="shared" si="139"/>
        <v>43.1</v>
      </c>
      <c r="K172" s="87">
        <f t="shared" si="140"/>
        <v>6.8999999999999986</v>
      </c>
      <c r="L172" s="88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s="136" customFormat="1" ht="60" customHeight="1" x14ac:dyDescent="0.3">
      <c r="A173" s="77"/>
      <c r="B173" s="127" t="s">
        <v>336</v>
      </c>
      <c r="C173" s="129" t="s">
        <v>337</v>
      </c>
      <c r="D173" s="80" t="s">
        <v>31</v>
      </c>
      <c r="E173" s="81">
        <v>2</v>
      </c>
      <c r="F173" s="82">
        <v>32</v>
      </c>
      <c r="G173" s="83">
        <f t="shared" ref="G173" si="141">E173*F173</f>
        <v>64</v>
      </c>
      <c r="H173" s="84">
        <v>2</v>
      </c>
      <c r="I173" s="85">
        <v>32</v>
      </c>
      <c r="J173" s="86">
        <f t="shared" ref="J173" si="142">H173*I173</f>
        <v>64</v>
      </c>
      <c r="K173" s="87">
        <f t="shared" ref="K173" si="143">G173-J173</f>
        <v>0</v>
      </c>
      <c r="L173" s="88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s="136" customFormat="1" ht="60" customHeight="1" x14ac:dyDescent="0.3">
      <c r="A174" s="77"/>
      <c r="B174" s="127" t="s">
        <v>338</v>
      </c>
      <c r="C174" s="129" t="s">
        <v>344</v>
      </c>
      <c r="D174" s="80" t="s">
        <v>31</v>
      </c>
      <c r="E174" s="81">
        <v>2</v>
      </c>
      <c r="F174" s="82">
        <v>80</v>
      </c>
      <c r="G174" s="83">
        <f t="shared" ref="G174" si="144">E174*F174</f>
        <v>160</v>
      </c>
      <c r="H174" s="84">
        <v>2</v>
      </c>
      <c r="I174" s="85">
        <v>80</v>
      </c>
      <c r="J174" s="86">
        <f t="shared" ref="J174" si="145">H174*I174</f>
        <v>160</v>
      </c>
      <c r="K174" s="87">
        <f t="shared" ref="K174" si="146">G174-J174</f>
        <v>0</v>
      </c>
      <c r="L174" s="88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s="136" customFormat="1" ht="60" customHeight="1" x14ac:dyDescent="0.3">
      <c r="A175" s="77"/>
      <c r="B175" s="127" t="s">
        <v>339</v>
      </c>
      <c r="C175" s="129" t="s">
        <v>345</v>
      </c>
      <c r="D175" s="80" t="s">
        <v>31</v>
      </c>
      <c r="E175" s="81">
        <v>1</v>
      </c>
      <c r="F175" s="82">
        <v>255</v>
      </c>
      <c r="G175" s="83">
        <f t="shared" ref="G175:G179" si="147">E175*F175</f>
        <v>255</v>
      </c>
      <c r="H175" s="84">
        <v>1</v>
      </c>
      <c r="I175" s="85">
        <v>242</v>
      </c>
      <c r="J175" s="86">
        <f t="shared" ref="J175:J179" si="148">H175*I175</f>
        <v>242</v>
      </c>
      <c r="K175" s="87">
        <f t="shared" ref="K175:K179" si="149">G175-J175</f>
        <v>13</v>
      </c>
      <c r="L175" s="88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s="136" customFormat="1" ht="60" customHeight="1" x14ac:dyDescent="0.3">
      <c r="A176" s="77"/>
      <c r="B176" s="127" t="s">
        <v>340</v>
      </c>
      <c r="C176" s="129" t="s">
        <v>346</v>
      </c>
      <c r="D176" s="80" t="s">
        <v>31</v>
      </c>
      <c r="E176" s="81">
        <v>1</v>
      </c>
      <c r="F176" s="82">
        <v>69</v>
      </c>
      <c r="G176" s="83">
        <f t="shared" si="147"/>
        <v>69</v>
      </c>
      <c r="H176" s="84">
        <v>1</v>
      </c>
      <c r="I176" s="85">
        <v>69.989999999999995</v>
      </c>
      <c r="J176" s="86">
        <f t="shared" si="148"/>
        <v>69.989999999999995</v>
      </c>
      <c r="K176" s="87">
        <f t="shared" si="149"/>
        <v>-0.98999999999999488</v>
      </c>
      <c r="L176" s="88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s="136" customFormat="1" ht="60" customHeight="1" x14ac:dyDescent="0.3">
      <c r="A177" s="77"/>
      <c r="B177" s="127" t="s">
        <v>341</v>
      </c>
      <c r="C177" s="129" t="s">
        <v>347</v>
      </c>
      <c r="D177" s="80" t="s">
        <v>31</v>
      </c>
      <c r="E177" s="81">
        <v>1</v>
      </c>
      <c r="F177" s="82">
        <v>545</v>
      </c>
      <c r="G177" s="83">
        <f t="shared" si="147"/>
        <v>545</v>
      </c>
      <c r="H177" s="84">
        <v>1</v>
      </c>
      <c r="I177" s="85">
        <v>580</v>
      </c>
      <c r="J177" s="86">
        <f t="shared" si="148"/>
        <v>580</v>
      </c>
      <c r="K177" s="87">
        <f t="shared" si="149"/>
        <v>-35</v>
      </c>
      <c r="L177" s="88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s="136" customFormat="1" ht="60" customHeight="1" x14ac:dyDescent="0.3">
      <c r="A178" s="77"/>
      <c r="B178" s="127" t="s">
        <v>342</v>
      </c>
      <c r="C178" s="129" t="s">
        <v>348</v>
      </c>
      <c r="D178" s="80" t="s">
        <v>31</v>
      </c>
      <c r="E178" s="81">
        <v>1</v>
      </c>
      <c r="F178" s="82">
        <v>475</v>
      </c>
      <c r="G178" s="83">
        <f t="shared" si="147"/>
        <v>475</v>
      </c>
      <c r="H178" s="84">
        <v>1</v>
      </c>
      <c r="I178" s="85">
        <v>445</v>
      </c>
      <c r="J178" s="86">
        <f t="shared" si="148"/>
        <v>445</v>
      </c>
      <c r="K178" s="87">
        <f t="shared" si="149"/>
        <v>30</v>
      </c>
      <c r="L178" s="88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s="136" customFormat="1" ht="60" customHeight="1" x14ac:dyDescent="0.3">
      <c r="A179" s="77"/>
      <c r="B179" s="127" t="s">
        <v>343</v>
      </c>
      <c r="C179" s="129" t="s">
        <v>349</v>
      </c>
      <c r="D179" s="80" t="s">
        <v>31</v>
      </c>
      <c r="E179" s="81">
        <v>1</v>
      </c>
      <c r="F179" s="82">
        <v>180</v>
      </c>
      <c r="G179" s="83">
        <f t="shared" si="147"/>
        <v>180</v>
      </c>
      <c r="H179" s="84">
        <v>1</v>
      </c>
      <c r="I179" s="85">
        <v>195</v>
      </c>
      <c r="J179" s="86">
        <f t="shared" si="148"/>
        <v>195</v>
      </c>
      <c r="K179" s="87">
        <f t="shared" si="149"/>
        <v>-15</v>
      </c>
      <c r="L179" s="88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s="136" customFormat="1" ht="60" customHeight="1" x14ac:dyDescent="0.3">
      <c r="A180" s="77"/>
      <c r="B180" s="127" t="s">
        <v>352</v>
      </c>
      <c r="C180" s="129" t="s">
        <v>380</v>
      </c>
      <c r="D180" s="80" t="s">
        <v>31</v>
      </c>
      <c r="E180" s="81">
        <v>1</v>
      </c>
      <c r="F180" s="82">
        <v>449</v>
      </c>
      <c r="G180" s="83">
        <f t="shared" ref="G180" si="150">E180*F180</f>
        <v>449</v>
      </c>
      <c r="H180" s="84">
        <v>1</v>
      </c>
      <c r="I180" s="85">
        <v>420</v>
      </c>
      <c r="J180" s="86">
        <f t="shared" ref="J180" si="151">H180*I180</f>
        <v>420</v>
      </c>
      <c r="K180" s="87">
        <f t="shared" ref="K180" si="152">G180-J180</f>
        <v>29</v>
      </c>
      <c r="L180" s="88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s="136" customFormat="1" ht="60" customHeight="1" x14ac:dyDescent="0.3">
      <c r="A181" s="77"/>
      <c r="B181" s="127" t="s">
        <v>353</v>
      </c>
      <c r="C181" s="129" t="s">
        <v>360</v>
      </c>
      <c r="D181" s="80" t="s">
        <v>31</v>
      </c>
      <c r="E181" s="81">
        <v>1</v>
      </c>
      <c r="F181" s="82">
        <v>1499</v>
      </c>
      <c r="G181" s="83">
        <f t="shared" ref="G181:G184" si="153">E181*F181</f>
        <v>1499</v>
      </c>
      <c r="H181" s="84">
        <v>1</v>
      </c>
      <c r="I181" s="85">
        <v>1499</v>
      </c>
      <c r="J181" s="86">
        <f t="shared" ref="J181:J184" si="154">H181*I181</f>
        <v>1499</v>
      </c>
      <c r="K181" s="87">
        <f t="shared" ref="K181:K184" si="155">G181-J181</f>
        <v>0</v>
      </c>
      <c r="L181" s="88" t="s">
        <v>359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s="136" customFormat="1" ht="60" customHeight="1" x14ac:dyDescent="0.3">
      <c r="A182" s="77"/>
      <c r="B182" s="127" t="s">
        <v>354</v>
      </c>
      <c r="C182" s="129" t="s">
        <v>371</v>
      </c>
      <c r="D182" s="80" t="s">
        <v>31</v>
      </c>
      <c r="E182" s="81">
        <v>1</v>
      </c>
      <c r="F182" s="82">
        <v>1399</v>
      </c>
      <c r="G182" s="83">
        <f t="shared" si="153"/>
        <v>1399</v>
      </c>
      <c r="H182" s="84">
        <v>1</v>
      </c>
      <c r="I182" s="85">
        <v>1399</v>
      </c>
      <c r="J182" s="86">
        <f t="shared" si="154"/>
        <v>1399</v>
      </c>
      <c r="K182" s="87">
        <f t="shared" si="155"/>
        <v>0</v>
      </c>
      <c r="L182" s="88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s="136" customFormat="1" ht="60" customHeight="1" x14ac:dyDescent="0.3">
      <c r="A183" s="77"/>
      <c r="B183" s="127" t="s">
        <v>355</v>
      </c>
      <c r="C183" s="129" t="s">
        <v>372</v>
      </c>
      <c r="D183" s="80" t="s">
        <v>31</v>
      </c>
      <c r="E183" s="81">
        <v>2</v>
      </c>
      <c r="F183" s="82">
        <v>342</v>
      </c>
      <c r="G183" s="83">
        <f t="shared" si="153"/>
        <v>684</v>
      </c>
      <c r="H183" s="84">
        <v>2</v>
      </c>
      <c r="I183" s="85">
        <v>342</v>
      </c>
      <c r="J183" s="86">
        <f t="shared" si="154"/>
        <v>684</v>
      </c>
      <c r="K183" s="87">
        <f t="shared" si="155"/>
        <v>0</v>
      </c>
      <c r="L183" s="88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s="136" customFormat="1" ht="60" customHeight="1" x14ac:dyDescent="0.3">
      <c r="A184" s="77"/>
      <c r="B184" s="127" t="s">
        <v>356</v>
      </c>
      <c r="C184" s="129" t="s">
        <v>373</v>
      </c>
      <c r="D184" s="80" t="s">
        <v>31</v>
      </c>
      <c r="E184" s="81">
        <v>2</v>
      </c>
      <c r="F184" s="82">
        <v>151</v>
      </c>
      <c r="G184" s="83">
        <f t="shared" si="153"/>
        <v>302</v>
      </c>
      <c r="H184" s="84">
        <v>2</v>
      </c>
      <c r="I184" s="85">
        <v>151</v>
      </c>
      <c r="J184" s="86">
        <f t="shared" si="154"/>
        <v>302</v>
      </c>
      <c r="K184" s="87">
        <f t="shared" si="155"/>
        <v>0</v>
      </c>
      <c r="L184" s="88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s="136" customFormat="1" ht="60" customHeight="1" x14ac:dyDescent="0.3">
      <c r="A185" s="77"/>
      <c r="B185" s="127" t="s">
        <v>357</v>
      </c>
      <c r="C185" s="129" t="s">
        <v>374</v>
      </c>
      <c r="D185" s="80" t="s">
        <v>31</v>
      </c>
      <c r="E185" s="81">
        <v>1</v>
      </c>
      <c r="F185" s="82">
        <v>400</v>
      </c>
      <c r="G185" s="83">
        <f t="shared" ref="G185:G186" si="156">E185*F185</f>
        <v>400</v>
      </c>
      <c r="H185" s="84">
        <v>1</v>
      </c>
      <c r="I185" s="85">
        <v>435</v>
      </c>
      <c r="J185" s="86">
        <f t="shared" ref="J185:J186" si="157">H185*I185</f>
        <v>435</v>
      </c>
      <c r="K185" s="87">
        <f t="shared" ref="K185:K186" si="158">G185-J185</f>
        <v>-35</v>
      </c>
      <c r="L185" s="88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s="136" customFormat="1" ht="60" customHeight="1" x14ac:dyDescent="0.3">
      <c r="A186" s="77"/>
      <c r="B186" s="127" t="s">
        <v>358</v>
      </c>
      <c r="C186" s="129" t="s">
        <v>376</v>
      </c>
      <c r="D186" s="80" t="s">
        <v>31</v>
      </c>
      <c r="E186" s="81">
        <v>1</v>
      </c>
      <c r="F186" s="82">
        <v>82.5</v>
      </c>
      <c r="G186" s="83">
        <f t="shared" si="156"/>
        <v>82.5</v>
      </c>
      <c r="H186" s="84">
        <v>1</v>
      </c>
      <c r="I186" s="85">
        <v>89.9</v>
      </c>
      <c r="J186" s="86">
        <f t="shared" si="157"/>
        <v>89.9</v>
      </c>
      <c r="K186" s="87">
        <f t="shared" si="158"/>
        <v>-7.4000000000000057</v>
      </c>
      <c r="L186" s="88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s="136" customFormat="1" ht="60" customHeight="1" x14ac:dyDescent="0.3">
      <c r="A187" s="77"/>
      <c r="B187" s="127" t="s">
        <v>362</v>
      </c>
      <c r="C187" s="129" t="s">
        <v>375</v>
      </c>
      <c r="D187" s="80" t="s">
        <v>31</v>
      </c>
      <c r="E187" s="81">
        <v>1</v>
      </c>
      <c r="F187" s="82">
        <v>696</v>
      </c>
      <c r="G187" s="83">
        <f t="shared" ref="G187:G189" si="159">E187*F187</f>
        <v>696</v>
      </c>
      <c r="H187" s="84">
        <v>1</v>
      </c>
      <c r="I187" s="85">
        <v>638</v>
      </c>
      <c r="J187" s="86">
        <f t="shared" ref="J187:J189" si="160">H187*I187</f>
        <v>638</v>
      </c>
      <c r="K187" s="87">
        <f t="shared" ref="K187:K189" si="161">G187-J187</f>
        <v>58</v>
      </c>
      <c r="L187" s="88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s="136" customFormat="1" ht="60" customHeight="1" x14ac:dyDescent="0.3">
      <c r="A188" s="77"/>
      <c r="B188" s="127" t="s">
        <v>363</v>
      </c>
      <c r="C188" s="129" t="s">
        <v>377</v>
      </c>
      <c r="D188" s="80" t="s">
        <v>31</v>
      </c>
      <c r="E188" s="81">
        <v>2</v>
      </c>
      <c r="F188" s="82">
        <v>429</v>
      </c>
      <c r="G188" s="83">
        <f t="shared" si="159"/>
        <v>858</v>
      </c>
      <c r="H188" s="84">
        <v>2</v>
      </c>
      <c r="I188" s="85">
        <v>429</v>
      </c>
      <c r="J188" s="86">
        <f t="shared" si="160"/>
        <v>858</v>
      </c>
      <c r="K188" s="87">
        <f t="shared" si="161"/>
        <v>0</v>
      </c>
      <c r="L188" s="88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s="136" customFormat="1" ht="60" customHeight="1" x14ac:dyDescent="0.3">
      <c r="A189" s="77"/>
      <c r="B189" s="127" t="s">
        <v>364</v>
      </c>
      <c r="C189" s="129" t="s">
        <v>378</v>
      </c>
      <c r="D189" s="80" t="s">
        <v>31</v>
      </c>
      <c r="E189" s="81">
        <v>2</v>
      </c>
      <c r="F189" s="82">
        <v>855</v>
      </c>
      <c r="G189" s="83">
        <f t="shared" si="159"/>
        <v>1710</v>
      </c>
      <c r="H189" s="84">
        <v>2</v>
      </c>
      <c r="I189" s="85">
        <v>855</v>
      </c>
      <c r="J189" s="86">
        <f t="shared" si="160"/>
        <v>1710</v>
      </c>
      <c r="K189" s="87">
        <f t="shared" si="161"/>
        <v>0</v>
      </c>
      <c r="L189" s="88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s="136" customFormat="1" ht="60" customHeight="1" x14ac:dyDescent="0.3">
      <c r="A190" s="77"/>
      <c r="B190" s="127" t="s">
        <v>365</v>
      </c>
      <c r="C190" s="129" t="s">
        <v>379</v>
      </c>
      <c r="D190" s="80" t="s">
        <v>31</v>
      </c>
      <c r="E190" s="81">
        <v>2</v>
      </c>
      <c r="F190" s="82">
        <v>291</v>
      </c>
      <c r="G190" s="83">
        <f t="shared" ref="G190" si="162">E190*F190</f>
        <v>582</v>
      </c>
      <c r="H190" s="84">
        <v>2</v>
      </c>
      <c r="I190" s="85">
        <v>291</v>
      </c>
      <c r="J190" s="86">
        <f t="shared" ref="J190" si="163">H190*I190</f>
        <v>582</v>
      </c>
      <c r="K190" s="87">
        <f t="shared" ref="K190" si="164">G190-J190</f>
        <v>0</v>
      </c>
      <c r="L190" s="88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70.5" customHeight="1" x14ac:dyDescent="0.3">
      <c r="A191" s="77"/>
      <c r="B191" s="78">
        <v>5</v>
      </c>
      <c r="C191" s="79" t="s">
        <v>36</v>
      </c>
      <c r="D191" s="80" t="s">
        <v>37</v>
      </c>
      <c r="E191" s="81"/>
      <c r="F191" s="82"/>
      <c r="G191" s="83">
        <f t="shared" si="0"/>
        <v>0</v>
      </c>
      <c r="H191" s="84"/>
      <c r="I191" s="85"/>
      <c r="J191" s="86">
        <f t="shared" si="1"/>
        <v>0</v>
      </c>
      <c r="K191" s="87">
        <f t="shared" si="2"/>
        <v>0</v>
      </c>
      <c r="L191" s="88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s="126" customFormat="1" ht="70.5" customHeight="1" x14ac:dyDescent="0.3">
      <c r="A192" s="77"/>
      <c r="B192" s="127" t="s">
        <v>53</v>
      </c>
      <c r="C192" s="129" t="s">
        <v>61</v>
      </c>
      <c r="D192" s="80" t="s">
        <v>37</v>
      </c>
      <c r="E192" s="81">
        <v>30</v>
      </c>
      <c r="F192" s="82">
        <v>55</v>
      </c>
      <c r="G192" s="83">
        <f t="shared" ref="G192" si="165">E192*F192</f>
        <v>1650</v>
      </c>
      <c r="H192" s="84">
        <v>30</v>
      </c>
      <c r="I192" s="85">
        <v>66</v>
      </c>
      <c r="J192" s="86">
        <f t="shared" ref="J192" si="166">H192*I192</f>
        <v>1980</v>
      </c>
      <c r="K192" s="87">
        <f t="shared" ref="K192" si="167">G192-J192</f>
        <v>-330</v>
      </c>
      <c r="L192" s="88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67.5" customHeight="1" x14ac:dyDescent="0.3">
      <c r="A193" s="77" t="s">
        <v>23</v>
      </c>
      <c r="B193" s="78">
        <v>6</v>
      </c>
      <c r="C193" s="79" t="s">
        <v>36</v>
      </c>
      <c r="D193" s="80" t="s">
        <v>37</v>
      </c>
      <c r="E193" s="81"/>
      <c r="F193" s="82"/>
      <c r="G193" s="83">
        <f t="shared" si="0"/>
        <v>0</v>
      </c>
      <c r="H193" s="84"/>
      <c r="I193" s="85"/>
      <c r="J193" s="86">
        <f t="shared" si="1"/>
        <v>0</v>
      </c>
      <c r="K193" s="87">
        <f t="shared" si="2"/>
        <v>0</v>
      </c>
      <c r="L193" s="88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69.75" customHeight="1" x14ac:dyDescent="0.3">
      <c r="A194" s="89" t="s">
        <v>23</v>
      </c>
      <c r="B194" s="90">
        <v>7</v>
      </c>
      <c r="C194" s="91" t="s">
        <v>36</v>
      </c>
      <c r="D194" s="92" t="s">
        <v>37</v>
      </c>
      <c r="E194" s="93"/>
      <c r="F194" s="94"/>
      <c r="G194" s="95">
        <f t="shared" si="0"/>
        <v>0</v>
      </c>
      <c r="H194" s="84"/>
      <c r="I194" s="85"/>
      <c r="J194" s="86">
        <f t="shared" si="1"/>
        <v>0</v>
      </c>
      <c r="K194" s="87">
        <f t="shared" si="2"/>
        <v>0</v>
      </c>
      <c r="L194" s="88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5.75" customHeight="1" x14ac:dyDescent="0.3">
      <c r="A195" s="96" t="s">
        <v>38</v>
      </c>
      <c r="B195" s="97"/>
      <c r="C195" s="98"/>
      <c r="D195" s="99"/>
      <c r="E195" s="100"/>
      <c r="F195" s="101"/>
      <c r="G195" s="102">
        <f>SUM(G27:G194)</f>
        <v>75078.899999999994</v>
      </c>
      <c r="H195" s="100"/>
      <c r="I195" s="101"/>
      <c r="J195" s="102">
        <f>SUM(J27:J194)</f>
        <v>74982.636999999988</v>
      </c>
      <c r="K195" s="103">
        <f>SUM(K27:K194)</f>
        <v>96.26299999999992</v>
      </c>
      <c r="L195" s="104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5.75" customHeight="1" x14ac:dyDescent="0.3">
      <c r="A196" s="106"/>
      <c r="B196" s="107"/>
      <c r="C196" s="108"/>
      <c r="D196" s="108"/>
      <c r="E196" s="108"/>
      <c r="F196" s="108"/>
      <c r="G196" s="108"/>
      <c r="H196" s="108"/>
      <c r="I196" s="108"/>
      <c r="J196" s="108"/>
      <c r="K196" s="109"/>
      <c r="L196" s="110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">
      <c r="A197" s="143" t="s">
        <v>39</v>
      </c>
      <c r="B197" s="144"/>
      <c r="C197" s="145"/>
      <c r="D197" s="111"/>
      <c r="E197" s="111"/>
      <c r="F197" s="111"/>
      <c r="G197" s="112">
        <f>G23-G195</f>
        <v>0</v>
      </c>
      <c r="H197" s="111"/>
      <c r="I197" s="111"/>
      <c r="J197" s="112">
        <f>J23-J195</f>
        <v>0</v>
      </c>
      <c r="K197" s="113"/>
      <c r="L197" s="114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">
      <c r="A198" s="108"/>
      <c r="B198" s="115"/>
      <c r="C198" s="108"/>
      <c r="D198" s="108"/>
      <c r="E198" s="108"/>
      <c r="F198" s="108"/>
      <c r="G198" s="108"/>
      <c r="H198" s="108"/>
      <c r="I198" s="108"/>
      <c r="J198" s="108"/>
      <c r="K198" s="116"/>
      <c r="L198" s="108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">
      <c r="A199" s="11"/>
      <c r="B199" s="11"/>
      <c r="C199" s="117"/>
      <c r="D199" s="118"/>
      <c r="E199" s="118"/>
      <c r="F199" s="119"/>
      <c r="G199" s="118"/>
      <c r="H199" s="118" t="s">
        <v>381</v>
      </c>
      <c r="I199" s="119"/>
      <c r="J199" s="118"/>
      <c r="K199" s="15"/>
      <c r="L199" s="108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5">
      <c r="A200" s="11"/>
      <c r="B200" s="11"/>
      <c r="C200" s="119"/>
      <c r="D200" s="146" t="s">
        <v>40</v>
      </c>
      <c r="E200" s="147"/>
      <c r="F200" s="120"/>
      <c r="G200" s="146" t="s">
        <v>41</v>
      </c>
      <c r="H200" s="147"/>
      <c r="I200" s="147"/>
      <c r="J200" s="147"/>
      <c r="K200" s="15"/>
      <c r="L200" s="108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">
      <c r="A201" s="108"/>
      <c r="B201" s="115"/>
      <c r="C201" s="108"/>
      <c r="D201" s="108"/>
      <c r="E201" s="108"/>
      <c r="F201" s="108"/>
      <c r="G201" s="108"/>
      <c r="H201" s="108"/>
      <c r="I201" s="108"/>
      <c r="J201" s="108"/>
      <c r="K201" s="15"/>
      <c r="L201" s="108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">
      <c r="A202" s="108"/>
      <c r="B202" s="115"/>
      <c r="C202" s="108"/>
      <c r="D202" s="108"/>
      <c r="E202" s="108"/>
      <c r="F202" s="108"/>
      <c r="G202" s="108"/>
      <c r="H202" s="108"/>
      <c r="I202" s="108"/>
      <c r="J202" s="108"/>
      <c r="K202" s="15"/>
      <c r="L202" s="108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">
      <c r="A203" s="108"/>
      <c r="B203" s="115"/>
      <c r="C203" s="121" t="s">
        <v>42</v>
      </c>
      <c r="G203" s="122" t="s">
        <v>43</v>
      </c>
      <c r="J203" s="121"/>
      <c r="K203" s="15"/>
      <c r="L203" s="108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">
      <c r="A204" s="108"/>
      <c r="B204" s="115"/>
      <c r="C204" s="123"/>
      <c r="K204" s="15"/>
      <c r="L204" s="108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">
      <c r="A205" s="108"/>
      <c r="B205" s="115"/>
      <c r="C205" s="124"/>
      <c r="D205" s="15"/>
      <c r="H205" s="123"/>
      <c r="J205" s="124"/>
      <c r="K205" s="15"/>
      <c r="L205" s="108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">
      <c r="A206" s="11"/>
      <c r="B206" s="125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">
      <c r="A207" s="11"/>
      <c r="B207" s="125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">
      <c r="A208" s="11"/>
      <c r="B208" s="12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">
      <c r="A209" s="11"/>
      <c r="B209" s="125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">
      <c r="A210" s="11"/>
      <c r="B210" s="125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">
      <c r="A211" s="11"/>
      <c r="B211" s="125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">
      <c r="A212" s="11"/>
      <c r="B212" s="125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">
      <c r="A213" s="11"/>
      <c r="B213" s="125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">
      <c r="A214" s="11"/>
      <c r="B214" s="125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">
      <c r="A215" s="11"/>
      <c r="B215" s="125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">
      <c r="A216" s="11"/>
      <c r="B216" s="125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">
      <c r="A217" s="11"/>
      <c r="B217" s="125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">
      <c r="A218" s="11"/>
      <c r="B218" s="125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">
      <c r="A219" s="11"/>
      <c r="B219" s="125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">
      <c r="A220" s="11"/>
      <c r="B220" s="125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">
      <c r="A221" s="11"/>
      <c r="B221" s="125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">
      <c r="A222" s="11"/>
      <c r="B222" s="125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">
      <c r="A223" s="11"/>
      <c r="B223" s="125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">
      <c r="A224" s="11"/>
      <c r="B224" s="125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">
      <c r="A225" s="11"/>
      <c r="B225" s="12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">
      <c r="A226" s="11"/>
      <c r="B226" s="12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">
      <c r="A227" s="11"/>
      <c r="B227" s="12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">
      <c r="A228" s="11"/>
      <c r="B228" s="125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">
      <c r="A229" s="11"/>
      <c r="B229" s="125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">
      <c r="A230" s="11"/>
      <c r="B230" s="125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">
      <c r="A231" s="11"/>
      <c r="B231" s="125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">
      <c r="A232" s="11"/>
      <c r="B232" s="12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">
      <c r="A233" s="11"/>
      <c r="B233" s="12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">
      <c r="A234" s="11"/>
      <c r="B234" s="12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">
      <c r="A235" s="11"/>
      <c r="B235" s="125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">
      <c r="A236" s="11"/>
      <c r="B236" s="125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">
      <c r="A237" s="11"/>
      <c r="B237" s="125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">
      <c r="A238" s="11"/>
      <c r="B238" s="125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">
      <c r="A239" s="11"/>
      <c r="B239" s="125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">
      <c r="A240" s="11"/>
      <c r="B240" s="125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">
      <c r="A241" s="11"/>
      <c r="B241" s="125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">
      <c r="A242" s="11"/>
      <c r="B242" s="125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">
      <c r="A243" s="11"/>
      <c r="B243" s="12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">
      <c r="A244" s="11"/>
      <c r="B244" s="125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">
      <c r="A245" s="11"/>
      <c r="B245" s="125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">
      <c r="A246" s="11"/>
      <c r="B246" s="12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">
      <c r="A247" s="11"/>
      <c r="B247" s="125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">
      <c r="A248" s="11"/>
      <c r="B248" s="12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">
      <c r="A249" s="11"/>
      <c r="B249" s="125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">
      <c r="A250" s="11"/>
      <c r="B250" s="125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">
      <c r="A251" s="11"/>
      <c r="B251" s="125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3">
      <c r="A252" s="11"/>
      <c r="B252" s="125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3">
      <c r="A253" s="11"/>
      <c r="B253" s="125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3">
      <c r="A254" s="11"/>
      <c r="B254" s="125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3">
      <c r="A255" s="11"/>
      <c r="B255" s="125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3">
      <c r="A256" s="11"/>
      <c r="B256" s="125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3">
      <c r="A257" s="11"/>
      <c r="B257" s="12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3">
      <c r="A258" s="11"/>
      <c r="B258" s="125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3">
      <c r="A259" s="11"/>
      <c r="B259" s="125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3">
      <c r="A260" s="11"/>
      <c r="B260" s="12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3">
      <c r="A261" s="11"/>
      <c r="B261" s="125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3">
      <c r="A262" s="11"/>
      <c r="B262" s="12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3">
      <c r="A263" s="11"/>
      <c r="B263" s="125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3">
      <c r="A264" s="11"/>
      <c r="B264" s="125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3">
      <c r="A265" s="11"/>
      <c r="B265" s="125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3">
      <c r="A266" s="11"/>
      <c r="B266" s="125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3">
      <c r="A267" s="11"/>
      <c r="B267" s="125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3">
      <c r="A268" s="11"/>
      <c r="B268" s="125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3">
      <c r="A269" s="11"/>
      <c r="B269" s="125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3">
      <c r="A270" s="11"/>
      <c r="B270" s="125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3">
      <c r="A271" s="11"/>
      <c r="B271" s="12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3">
      <c r="A272" s="11"/>
      <c r="B272" s="125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3">
      <c r="A273" s="11"/>
      <c r="B273" s="125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3">
      <c r="A274" s="11"/>
      <c r="B274" s="12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3">
      <c r="A275" s="11"/>
      <c r="B275" s="125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3">
      <c r="A276" s="11"/>
      <c r="B276" s="12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3">
      <c r="A277" s="11"/>
      <c r="B277" s="125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3">
      <c r="A278" s="11"/>
      <c r="B278" s="125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3">
      <c r="A279" s="11"/>
      <c r="B279" s="12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3">
      <c r="A280" s="11"/>
      <c r="B280" s="12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3">
      <c r="A281" s="11"/>
      <c r="B281" s="125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3">
      <c r="A282" s="11"/>
      <c r="B282" s="125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3">
      <c r="A283" s="11"/>
      <c r="B283" s="125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3">
      <c r="A284" s="11"/>
      <c r="B284" s="125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3">
      <c r="A285" s="11"/>
      <c r="B285" s="12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3">
      <c r="A286" s="11"/>
      <c r="B286" s="12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3">
      <c r="A287" s="11"/>
      <c r="B287" s="12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3">
      <c r="A288" s="11"/>
      <c r="B288" s="12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3">
      <c r="A289" s="11"/>
      <c r="B289" s="125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3">
      <c r="A290" s="11"/>
      <c r="B290" s="125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3">
      <c r="A291" s="11"/>
      <c r="B291" s="125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3">
      <c r="A292" s="11"/>
      <c r="B292" s="12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3">
      <c r="A293" s="11"/>
      <c r="B293" s="125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3">
      <c r="A294" s="11"/>
      <c r="B294" s="12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3">
      <c r="A295" s="11"/>
      <c r="B295" s="12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3">
      <c r="A296" s="11"/>
      <c r="B296" s="125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3">
      <c r="A297" s="11"/>
      <c r="B297" s="12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3">
      <c r="A298" s="11"/>
      <c r="B298" s="125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3">
      <c r="A299" s="11"/>
      <c r="B299" s="12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3">
      <c r="A300" s="11"/>
      <c r="B300" s="125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3">
      <c r="A301" s="11"/>
      <c r="B301" s="12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3">
      <c r="A302" s="11"/>
      <c r="B302" s="12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3">
      <c r="A303" s="11"/>
      <c r="B303" s="125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3">
      <c r="A304" s="11"/>
      <c r="B304" s="12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3">
      <c r="A305" s="11"/>
      <c r="B305" s="12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3">
      <c r="A306" s="11"/>
      <c r="B306" s="12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3">
      <c r="A307" s="11"/>
      <c r="B307" s="12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3">
      <c r="A308" s="11"/>
      <c r="B308" s="12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3">
      <c r="A309" s="11"/>
      <c r="B309" s="12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3">
      <c r="A310" s="11"/>
      <c r="B310" s="125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3">
      <c r="A311" s="11"/>
      <c r="B311" s="12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3">
      <c r="A312" s="11"/>
      <c r="B312" s="12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3">
      <c r="A313" s="11"/>
      <c r="B313" s="12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3">
      <c r="A314" s="11"/>
      <c r="B314" s="12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3">
      <c r="A315" s="11"/>
      <c r="B315" s="12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3">
      <c r="A316" s="11"/>
      <c r="B316" s="12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3">
      <c r="A317" s="11"/>
      <c r="B317" s="125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3">
      <c r="A318" s="11"/>
      <c r="B318" s="12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3">
      <c r="A319" s="11"/>
      <c r="B319" s="125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3">
      <c r="A320" s="11"/>
      <c r="B320" s="12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3">
      <c r="A321" s="11"/>
      <c r="B321" s="125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3">
      <c r="A322" s="11"/>
      <c r="B322" s="12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3">
      <c r="A323" s="11"/>
      <c r="B323" s="12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3">
      <c r="A324" s="11"/>
      <c r="B324" s="125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3">
      <c r="A325" s="11"/>
      <c r="B325" s="12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3">
      <c r="A326" s="11"/>
      <c r="B326" s="12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3">
      <c r="A327" s="11"/>
      <c r="B327" s="12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3">
      <c r="A328" s="11"/>
      <c r="B328" s="12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3">
      <c r="A329" s="11"/>
      <c r="B329" s="12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3">
      <c r="A330" s="11"/>
      <c r="B330" s="12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3">
      <c r="A331" s="11"/>
      <c r="B331" s="125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3">
      <c r="A332" s="11"/>
      <c r="B332" s="12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3">
      <c r="A333" s="11"/>
      <c r="B333" s="125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3">
      <c r="A334" s="11"/>
      <c r="B334" s="12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3">
      <c r="A335" s="11"/>
      <c r="B335" s="125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3">
      <c r="A336" s="11"/>
      <c r="B336" s="12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3">
      <c r="A337" s="11"/>
      <c r="B337" s="12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3">
      <c r="A338" s="11"/>
      <c r="B338" s="125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3">
      <c r="A339" s="11"/>
      <c r="B339" s="12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3">
      <c r="A340" s="11"/>
      <c r="B340" s="125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3">
      <c r="A341" s="11"/>
      <c r="B341" s="12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3">
      <c r="A342" s="11"/>
      <c r="B342" s="125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3">
      <c r="A343" s="11"/>
      <c r="B343" s="125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3">
      <c r="A344" s="11"/>
      <c r="B344" s="125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3">
      <c r="A345" s="11"/>
      <c r="B345" s="125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3">
      <c r="A346" s="11"/>
      <c r="B346" s="12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3">
      <c r="A347" s="11"/>
      <c r="B347" s="12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3">
      <c r="A348" s="11"/>
      <c r="B348" s="12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3">
      <c r="A349" s="11"/>
      <c r="B349" s="125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3">
      <c r="A350" s="11"/>
      <c r="B350" s="125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3">
      <c r="A351" s="11"/>
      <c r="B351" s="125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3">
      <c r="A352" s="11"/>
      <c r="B352" s="12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3">
      <c r="A353" s="11"/>
      <c r="B353" s="125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3">
      <c r="A354" s="11"/>
      <c r="B354" s="12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3">
      <c r="A355" s="11"/>
      <c r="B355" s="12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3">
      <c r="A356" s="11"/>
      <c r="B356" s="125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3">
      <c r="A357" s="11"/>
      <c r="B357" s="12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3">
      <c r="A358" s="11"/>
      <c r="B358" s="125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3">
      <c r="A359" s="11"/>
      <c r="B359" s="12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3">
      <c r="A360" s="11"/>
      <c r="B360" s="125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3">
      <c r="A361" s="11"/>
      <c r="B361" s="125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3">
      <c r="A362" s="11"/>
      <c r="B362" s="125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3">
      <c r="A363" s="11"/>
      <c r="B363" s="125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3">
      <c r="A364" s="11"/>
      <c r="B364" s="12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3">
      <c r="A365" s="11"/>
      <c r="B365" s="125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3">
      <c r="A366" s="11"/>
      <c r="B366" s="12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3">
      <c r="A367" s="11"/>
      <c r="B367" s="12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3">
      <c r="A368" s="11"/>
      <c r="B368" s="12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3">
      <c r="A369" s="11"/>
      <c r="B369" s="125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3">
      <c r="A370" s="11"/>
      <c r="B370" s="125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3">
      <c r="A371" s="11"/>
      <c r="B371" s="125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3">
      <c r="A372" s="11"/>
      <c r="B372" s="12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3">
      <c r="A373" s="11"/>
      <c r="B373" s="125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3">
      <c r="A374" s="11"/>
      <c r="B374" s="12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3">
      <c r="A375" s="11"/>
      <c r="B375" s="12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3">
      <c r="A376" s="11"/>
      <c r="B376" s="125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3">
      <c r="A377" s="11"/>
      <c r="B377" s="12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3">
      <c r="A378" s="11"/>
      <c r="B378" s="125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3">
      <c r="A379" s="11"/>
      <c r="B379" s="12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3">
      <c r="A380" s="11"/>
      <c r="B380" s="12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3">
      <c r="A381" s="11"/>
      <c r="B381" s="125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3">
      <c r="A382" s="11"/>
      <c r="B382" s="12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3">
      <c r="A383" s="11"/>
      <c r="B383" s="125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3">
      <c r="A384" s="11"/>
      <c r="B384" s="12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3">
      <c r="A385" s="11"/>
      <c r="B385" s="125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3">
      <c r="A386" s="11"/>
      <c r="B386" s="12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3">
      <c r="A387" s="11"/>
      <c r="B387" s="12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3">
      <c r="A388" s="11"/>
      <c r="B388" s="125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3">
      <c r="A389" s="11"/>
      <c r="B389" s="12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3">
      <c r="A390" s="11"/>
      <c r="B390" s="125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3">
      <c r="A391" s="11"/>
      <c r="B391" s="125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3">
      <c r="A392" s="11"/>
      <c r="B392" s="125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3">
      <c r="A393" s="11"/>
      <c r="B393" s="125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3">
      <c r="A394" s="11"/>
      <c r="B394" s="125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3">
      <c r="A395" s="11"/>
      <c r="B395" s="125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3">
      <c r="A396" s="11"/>
      <c r="B396" s="125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3">
      <c r="A397" s="11"/>
      <c r="B397" s="125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3">
      <c r="A398" s="11"/>
      <c r="B398" s="125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3">
      <c r="A399" s="11"/>
      <c r="B399" s="125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3">
      <c r="A400" s="11"/>
      <c r="B400" s="125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3">
      <c r="A401" s="11"/>
      <c r="B401" s="125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3">
      <c r="A402" s="11"/>
      <c r="B402" s="125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3">
      <c r="A403" s="11"/>
      <c r="B403" s="125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3"/>
    <row r="405" spans="1:26" ht="15.75" customHeight="1" x14ac:dyDescent="0.3"/>
    <row r="406" spans="1:26" ht="15.75" customHeight="1" x14ac:dyDescent="0.3"/>
    <row r="407" spans="1:26" ht="15.75" customHeight="1" x14ac:dyDescent="0.3"/>
    <row r="408" spans="1:26" ht="15.75" customHeight="1" x14ac:dyDescent="0.3"/>
    <row r="409" spans="1:26" ht="15.75" customHeight="1" x14ac:dyDescent="0.3"/>
    <row r="410" spans="1:26" ht="15.75" customHeight="1" x14ac:dyDescent="0.3"/>
    <row r="411" spans="1:26" ht="15.75" customHeight="1" x14ac:dyDescent="0.3"/>
    <row r="412" spans="1:26" ht="15.75" customHeight="1" x14ac:dyDescent="0.3"/>
    <row r="413" spans="1:26" ht="15.75" customHeight="1" x14ac:dyDescent="0.3"/>
    <row r="414" spans="1:26" ht="15.75" customHeight="1" x14ac:dyDescent="0.3"/>
    <row r="415" spans="1:26" ht="15.75" customHeight="1" x14ac:dyDescent="0.3"/>
    <row r="416" spans="1:2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89" ht="15.75" customHeight="1" x14ac:dyDescent="0.3"/>
    <row r="1090" ht="15.75" customHeight="1" x14ac:dyDescent="0.3"/>
    <row r="1091" ht="15.75" customHeight="1" x14ac:dyDescent="0.3"/>
    <row r="1092" ht="15.75" customHeight="1" x14ac:dyDescent="0.3"/>
    <row r="1093" ht="15.75" customHeight="1" x14ac:dyDescent="0.3"/>
    <row r="1094" ht="15.75" customHeight="1" x14ac:dyDescent="0.3"/>
    <row r="1095" ht="15.75" customHeight="1" x14ac:dyDescent="0.3"/>
    <row r="1096" ht="15.75" customHeight="1" x14ac:dyDescent="0.3"/>
    <row r="1097" ht="15.75" customHeight="1" x14ac:dyDescent="0.3"/>
    <row r="1098" ht="15.75" customHeight="1" x14ac:dyDescent="0.3"/>
    <row r="1099" ht="15.75" customHeight="1" x14ac:dyDescent="0.3"/>
    <row r="1100" ht="15.75" customHeight="1" x14ac:dyDescent="0.3"/>
    <row r="1101" ht="15.75" customHeight="1" x14ac:dyDescent="0.3"/>
    <row r="1102" ht="15.75" customHeight="1" x14ac:dyDescent="0.3"/>
    <row r="1103" ht="15.75" customHeight="1" x14ac:dyDescent="0.3"/>
    <row r="1104" ht="15.75" customHeight="1" x14ac:dyDescent="0.3"/>
    <row r="1105" ht="15.75" customHeight="1" x14ac:dyDescent="0.3"/>
    <row r="1106" ht="15.75" customHeight="1" x14ac:dyDescent="0.3"/>
    <row r="1107" ht="15.75" customHeight="1" x14ac:dyDescent="0.3"/>
    <row r="1108" ht="15.75" customHeight="1" x14ac:dyDescent="0.3"/>
    <row r="1109" ht="15.75" customHeight="1" x14ac:dyDescent="0.3"/>
    <row r="1110" ht="15.75" customHeight="1" x14ac:dyDescent="0.3"/>
    <row r="1111" ht="15.75" customHeight="1" x14ac:dyDescent="0.3"/>
    <row r="1112" ht="15.75" customHeight="1" x14ac:dyDescent="0.3"/>
    <row r="1113" ht="15.75" customHeight="1" x14ac:dyDescent="0.3"/>
    <row r="1114" ht="15.75" customHeight="1" x14ac:dyDescent="0.3"/>
    <row r="1115" ht="15.75" customHeight="1" x14ac:dyDescent="0.3"/>
    <row r="1116" ht="15.75" customHeight="1" x14ac:dyDescent="0.3"/>
    <row r="1117" ht="15.75" customHeight="1" x14ac:dyDescent="0.3"/>
    <row r="1118" ht="15.75" customHeight="1" x14ac:dyDescent="0.3"/>
    <row r="1119" ht="15.75" customHeight="1" x14ac:dyDescent="0.3"/>
    <row r="1120" ht="15.75" customHeight="1" x14ac:dyDescent="0.3"/>
    <row r="1121" ht="15.75" customHeight="1" x14ac:dyDescent="0.3"/>
    <row r="1122" ht="15.75" customHeight="1" x14ac:dyDescent="0.3"/>
    <row r="1123" ht="15.75" customHeight="1" x14ac:dyDescent="0.3"/>
    <row r="1124" ht="15.75" customHeight="1" x14ac:dyDescent="0.3"/>
    <row r="1125" ht="15.75" customHeight="1" x14ac:dyDescent="0.3"/>
    <row r="1126" ht="15.75" customHeight="1" x14ac:dyDescent="0.3"/>
    <row r="1127" ht="15.75" customHeight="1" x14ac:dyDescent="0.3"/>
    <row r="1128" ht="15.75" customHeight="1" x14ac:dyDescent="0.3"/>
    <row r="1129" ht="15.75" customHeight="1" x14ac:dyDescent="0.3"/>
    <row r="1130" ht="15.75" customHeight="1" x14ac:dyDescent="0.3"/>
    <row r="1131" ht="15.75" customHeight="1" x14ac:dyDescent="0.3"/>
    <row r="1132" ht="15.75" customHeight="1" x14ac:dyDescent="0.3"/>
    <row r="1133" ht="15.75" customHeight="1" x14ac:dyDescent="0.3"/>
    <row r="1134" ht="15.75" customHeight="1" x14ac:dyDescent="0.3"/>
    <row r="1135" ht="15.75" customHeight="1" x14ac:dyDescent="0.3"/>
    <row r="1136" ht="15.75" customHeight="1" x14ac:dyDescent="0.3"/>
    <row r="1137" ht="15.75" customHeight="1" x14ac:dyDescent="0.3"/>
    <row r="1138" ht="15.75" customHeight="1" x14ac:dyDescent="0.3"/>
    <row r="1139" ht="15.75" customHeight="1" x14ac:dyDescent="0.3"/>
    <row r="1140" ht="15.75" customHeight="1" x14ac:dyDescent="0.3"/>
    <row r="1141" ht="15.75" customHeight="1" x14ac:dyDescent="0.3"/>
    <row r="1142" ht="15.75" customHeight="1" x14ac:dyDescent="0.3"/>
    <row r="1143" ht="15.75" customHeight="1" x14ac:dyDescent="0.3"/>
    <row r="1144" ht="15.75" customHeight="1" x14ac:dyDescent="0.3"/>
    <row r="1145" ht="15.75" customHeight="1" x14ac:dyDescent="0.3"/>
    <row r="1146" ht="15.75" customHeight="1" x14ac:dyDescent="0.3"/>
    <row r="1147" ht="15.75" customHeight="1" x14ac:dyDescent="0.3"/>
    <row r="1148" ht="15.75" customHeight="1" x14ac:dyDescent="0.3"/>
    <row r="1149" ht="15.75" customHeight="1" x14ac:dyDescent="0.3"/>
    <row r="1150" ht="15.75" customHeight="1" x14ac:dyDescent="0.3"/>
    <row r="1151" ht="15.75" customHeight="1" x14ac:dyDescent="0.3"/>
    <row r="1152" ht="15.75" customHeight="1" x14ac:dyDescent="0.3"/>
    <row r="1153" ht="15.75" customHeight="1" x14ac:dyDescent="0.3"/>
    <row r="1154" ht="15.75" customHeight="1" x14ac:dyDescent="0.3"/>
    <row r="1155" ht="15.75" customHeight="1" x14ac:dyDescent="0.3"/>
    <row r="1156" ht="15.75" customHeight="1" x14ac:dyDescent="0.3"/>
    <row r="1157" ht="15.75" customHeight="1" x14ac:dyDescent="0.3"/>
    <row r="1158" ht="15.75" customHeight="1" x14ac:dyDescent="0.3"/>
    <row r="1159" ht="15.75" customHeight="1" x14ac:dyDescent="0.3"/>
    <row r="1160" ht="15.75" customHeight="1" x14ac:dyDescent="0.3"/>
    <row r="1161" ht="15.75" customHeight="1" x14ac:dyDescent="0.3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197:C197"/>
    <mergeCell ref="D200:E200"/>
    <mergeCell ref="G200:J200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scale="55" fitToHeight="0" orientation="portrait" r:id="rId1"/>
  <ignoredErrors>
    <ignoredError sqref="B42:B49 B90:B103 B86:B89 B8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Пользователь</cp:lastModifiedBy>
  <cp:lastPrinted>2023-10-31T12:09:09Z</cp:lastPrinted>
  <dcterms:created xsi:type="dcterms:W3CDTF">2022-07-20T06:55:05Z</dcterms:created>
  <dcterms:modified xsi:type="dcterms:W3CDTF">2023-10-31T15:24:44Z</dcterms:modified>
</cp:coreProperties>
</file>