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гранты\2023\укф\стипендия\звіт\"/>
    </mc:Choice>
  </mc:AlternateContent>
  <xr:revisionPtr revIDLastSave="0" documentId="13_ncr:1_{63217294-C6A8-4B9C-B7B2-3510CF807D79}" xr6:coauthVersionLast="47" xr6:coauthVersionMax="47" xr10:uidLastSave="{00000000-0000-0000-0000-000000000000}"/>
  <bookViews>
    <workbookView xWindow="2352" yWindow="1032" windowWidth="20688" windowHeight="11208" xr2:uid="{00000000-000D-0000-FFFF-FFFF00000000}"/>
  </bookViews>
  <sheets>
    <sheet name="Зві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K32" i="1"/>
  <c r="J35" i="1"/>
  <c r="K35" i="1" s="1"/>
  <c r="J34" i="1"/>
  <c r="K34" i="1" s="1"/>
  <c r="J33" i="1"/>
  <c r="K33" i="1" s="1"/>
  <c r="K31" i="1"/>
  <c r="K30" i="1"/>
  <c r="K29" i="1"/>
  <c r="J31" i="1"/>
  <c r="J30" i="1"/>
  <c r="J29" i="1"/>
  <c r="G35" i="1"/>
  <c r="G34" i="1"/>
  <c r="G33" i="1"/>
  <c r="G32" i="1"/>
  <c r="G31" i="1"/>
  <c r="G30" i="1"/>
  <c r="G29" i="1"/>
  <c r="J28" i="1" l="1"/>
  <c r="G28" i="1"/>
  <c r="J27" i="1"/>
  <c r="G27" i="1"/>
  <c r="J36" i="1" l="1"/>
  <c r="J23" i="1" s="1"/>
  <c r="G36" i="1"/>
  <c r="G23" i="1" s="1"/>
  <c r="K27" i="1"/>
  <c r="K28" i="1"/>
  <c r="K23" i="1" l="1"/>
  <c r="K36" i="1"/>
</calcChain>
</file>

<file path=xl/sharedStrings.xml><?xml version="1.0" encoding="utf-8"?>
<sst xmlns="http://schemas.openxmlformats.org/spreadsheetml/2006/main" count="81" uniqueCount="63">
  <si>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</si>
  <si>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</si>
  <si>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</si>
  <si>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</si>
  <si>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</si>
  <si>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проєкту:</t>
  </si>
  <si>
    <t>Період реалізації проєкту: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</si>
  <si>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</si>
  <si>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</si>
  <si>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</si>
  <si>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</si>
  <si>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</si>
  <si>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</si>
  <si>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</si>
  <si>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</si>
  <si>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</si>
  <si>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</si>
  <si>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</si>
  <si>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</si>
  <si>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</si>
  <si>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</si>
  <si>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</si>
  <si>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</si>
  <si>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</si>
  <si>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</si>
  <si>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</si>
  <si>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</si>
  <si>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</si>
  <si>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</si>
  <si>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</si>
  <si>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</si>
  <si>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</si>
  <si>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</si>
  <si>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</si>
  <si>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</si>
  <si>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</si>
  <si>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</si>
  <si>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</si>
  <si>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</si>
  <si>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</si>
  <si>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</si>
  <si>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Напівпровідники для виготовлення наноструктутур</t>
  </si>
  <si>
    <t xml:space="preserve">Витратні матеріали для синтезу наноструктур (електроліти)
</t>
  </si>
  <si>
    <t>Друк магнітів (500 шт)</t>
  </si>
  <si>
    <t>Друк папок (100 шт)</t>
  </si>
  <si>
    <t>Друк серії постерів (100 примірників)</t>
  </si>
  <si>
    <t xml:space="preserve">Дослідження наноструктур на скануючому електронному мікроскопі, отримання мікрофотографій
</t>
  </si>
  <si>
    <t>Друк стікерпаків (500 шт)</t>
  </si>
  <si>
    <t>Ковачов Сергій Сергійович</t>
  </si>
  <si>
    <t>№ 5RCA21-33226  від  3 липня 2023  року</t>
  </si>
  <si>
    <t>за період   з 3 липня по30 жовтня 2023  р.</t>
  </si>
  <si>
    <t xml:space="preserve">Фактичні витрати на магніти перевищили плановану вартість на 1610 грн. Гроші було залучено з власних ресурсів. матеріали: основа – магнітний вініл товщиною 0.7 мм; покриття: ламінація глянсовою плівкою, 500 шт, Ціни виробника Візитка https://vizitka.com/uk. Магніти необхідні для проведення промоції проєкту серед молоді (учні шкіл, студенти університетів), Кількість розраховано з урахуванням потенційного залучення цільової аудиторії, а також розповсюдження серед зацікавлених сторін. Передбачається розповсюдження продукції під час офлайн заходів, а також передачі в школи через Відділи освіти Запорізької області.  Період надання послуг - вересень 2023, Ціни виробника Візитка https://vizitka.com/uk. </t>
  </si>
  <si>
    <t xml:space="preserve">200 наборів, цифровий друк~ 200 грн на кожний набір * 15 = 4000грн,  Крейдований матовий папір.  Виробник - ФОП Самченко Анастасія. </t>
  </si>
  <si>
    <t xml:space="preserve">Набори електролітів, необхідні для синтезу наноструктур методом електрохімічного травлення. Набір включає кислоти разного складу та концентрації, тіосечовину та інгібітори реакції. </t>
  </si>
  <si>
    <t xml:space="preserve">Для дослідження наноструктур використовується надпотужний мікроскоп SEM. Для дослідження 1 зразка синтезованих наноструктур необхідно зробити близько 10 знімків. Вартість детального дослідження 1 зразка (10 знімків)  4000 грн. Також далі проводиться постпідготовка знімків, їх аналіз та інтерперетація. Вартість 1 зразка – 200 грн. Таким чином, загальна вартість послуги – 21000 грн. Для роботи з цим мікроскопом було залучено фахівця з мікроскопії - доктора технічних наук, професора Сичікову Яну Олександрівну. </t>
  </si>
  <si>
    <t xml:space="preserve">Фактичний обсяг витрат на виготовлення стікерпауц виявився меншим на 340 грн через коригування і уточнення ціни. Стікери надруковані на білій плівці, формат: А5, матеріал: крейдований самоклеючий папір (самоклейка) з висічкою щільністю 80 г/м², стікерпаки необхідні для проведення промоції проєкту серед молоді (учні шкіл, студенти університетів), Кількість розраховано з урахуванням потенційного залучення цільової аудиторії, а також розповсюдження серед зацікавлених сторін. Передбачається розповсюдження продукції під час офлайн заходів, а також передачі в школи через Відділи освіти Запорізької області.  Період придбання послуг - вересень 2023. Ціни виробника Візитка https://vizitka.com/uk. </t>
  </si>
  <si>
    <t xml:space="preserve">Пластини монокристалічних напівпровідників (арсенід галію, фосфід індію, кремній, телурид кадмію, сульфід цинку) розміром 1х1х0,2 см, 5 пластин по 3200 грн кожна. Пластини необхідні для синтезу на їхній поверхні наноструктур з подальшим створенням картин у жанрі Наноарт. </t>
  </si>
  <si>
    <t>Фактичні витрати на папки  перевищили плановану вартість на 1408 грн, після проб друку було прийнято рішення замовити більш дорогі папки.   Гроші було залучено з власних ресурсів.Формат: А4, із вклеєною кишенею – розмір у складеному вигляді: 215х305 мм, папір – крейдований матовий щільністю 350 г/м² з ламінуванням (покриття захисною плівкою ламінації). 200 папок (по 1500 грн за шт) для наборів постерів.  Надавач послуги - ТОВ Візитка. Ціни виробника Візитка https://vizitka.com/uk</t>
  </si>
  <si>
    <t>С.С.</t>
  </si>
  <si>
    <t xml:space="preserve"> КОВАЧОВ</t>
  </si>
  <si>
    <t>Наукове мистецтво для миру</t>
  </si>
  <si>
    <t>3 липня - 30 жовтня 2023 року</t>
  </si>
  <si>
    <t>Сергій Ковачов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</si>
</sst>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6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11"/>
      <color theme="1"/>
      <name val="Calibri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  <xf numFmtId="0" fontId="23" fillId="0" borderId="24"/>
  </cellStyleXfs>
  <cellXfs count="16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14" fillId="4" borderId="38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39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0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1" xfId="0" applyNumberFormat="1" applyFont="1" applyFill="1" applyBorder="1" applyAlignment="1">
      <alignment horizontal="right" vertical="top"/>
    </xf>
    <xf numFmtId="0" fontId="8" fillId="4" borderId="42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3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47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165" fontId="25" fillId="0" borderId="36" xfId="2" applyNumberFormat="1" applyFont="1" applyBorder="1" applyAlignment="1">
      <alignment vertical="center" wrapText="1"/>
    </xf>
    <xf numFmtId="165" fontId="24" fillId="5" borderId="47" xfId="3" applyNumberFormat="1" applyFont="1" applyFill="1" applyBorder="1" applyAlignment="1">
      <alignment vertical="center" wrapText="1"/>
    </xf>
    <xf numFmtId="165" fontId="25" fillId="0" borderId="36" xfId="4" applyNumberFormat="1" applyFont="1" applyBorder="1" applyAlignment="1">
      <alignment vertical="center" wrapText="1"/>
    </xf>
    <xf numFmtId="165" fontId="25" fillId="0" borderId="36" xfId="5" applyNumberFormat="1" applyFont="1" applyBorder="1" applyAlignment="1">
      <alignment vertical="center" wrapText="1"/>
    </xf>
    <xf numFmtId="165" fontId="25" fillId="0" borderId="36" xfId="6" applyNumberFormat="1" applyFont="1" applyBorder="1" applyAlignment="1">
      <alignment vertical="center" wrapText="1"/>
    </xf>
    <xf numFmtId="165" fontId="25" fillId="0" borderId="36" xfId="7" applyNumberFormat="1" applyFont="1" applyBorder="1" applyAlignment="1">
      <alignment vertical="center" wrapText="1"/>
    </xf>
    <xf numFmtId="165" fontId="25" fillId="0" borderId="36" xfId="8" applyNumberFormat="1" applyFont="1" applyBorder="1" applyAlignment="1">
      <alignment vertical="center" wrapText="1"/>
    </xf>
    <xf numFmtId="165" fontId="25" fillId="0" borderId="33" xfId="9" applyNumberFormat="1" applyFont="1" applyBorder="1" applyAlignment="1">
      <alignment horizontal="center" vertical="center" wrapText="1"/>
    </xf>
    <xf numFmtId="165" fontId="25" fillId="0" borderId="33" xfId="10" applyNumberFormat="1" applyFont="1" applyBorder="1" applyAlignment="1">
      <alignment horizontal="center" vertical="center" wrapText="1"/>
    </xf>
    <xf numFmtId="165" fontId="25" fillId="0" borderId="33" xfId="11" applyNumberFormat="1" applyFont="1" applyBorder="1" applyAlignment="1">
      <alignment horizontal="center" vertical="center" wrapText="1"/>
    </xf>
    <xf numFmtId="165" fontId="25" fillId="0" borderId="33" xfId="12" applyNumberFormat="1" applyFont="1" applyBorder="1" applyAlignment="1">
      <alignment horizontal="center" vertical="center" wrapText="1"/>
    </xf>
    <xf numFmtId="165" fontId="25" fillId="0" borderId="33" xfId="13" applyNumberFormat="1" applyFont="1" applyBorder="1" applyAlignment="1">
      <alignment horizontal="center" vertical="center" wrapText="1"/>
    </xf>
    <xf numFmtId="165" fontId="25" fillId="0" borderId="17" xfId="14" applyNumberFormat="1" applyFont="1" applyBorder="1" applyAlignment="1">
      <alignment horizontal="center" vertical="center" wrapText="1"/>
    </xf>
    <xf numFmtId="4" fontId="25" fillId="0" borderId="18" xfId="15" applyNumberFormat="1" applyFont="1" applyBorder="1" applyAlignment="1">
      <alignment horizontal="center" vertical="center" wrapText="1"/>
    </xf>
    <xf numFmtId="165" fontId="25" fillId="0" borderId="17" xfId="16" applyNumberFormat="1" applyFont="1" applyBorder="1" applyAlignment="1">
      <alignment horizontal="center" vertical="center" wrapText="1"/>
    </xf>
    <xf numFmtId="4" fontId="25" fillId="0" borderId="18" xfId="17" applyNumberFormat="1" applyFont="1" applyBorder="1" applyAlignment="1">
      <alignment horizontal="center" vertical="center" wrapText="1"/>
    </xf>
    <xf numFmtId="165" fontId="25" fillId="0" borderId="17" xfId="18" applyNumberFormat="1" applyFont="1" applyBorder="1" applyAlignment="1">
      <alignment horizontal="center" vertical="center" wrapText="1"/>
    </xf>
    <xf numFmtId="4" fontId="25" fillId="0" borderId="18" xfId="19" applyNumberFormat="1" applyFont="1" applyBorder="1" applyAlignment="1">
      <alignment horizontal="center" vertical="center" wrapText="1"/>
    </xf>
    <xf numFmtId="165" fontId="25" fillId="0" borderId="17" xfId="20" applyNumberFormat="1" applyFont="1" applyBorder="1" applyAlignment="1">
      <alignment horizontal="center" vertical="center" wrapText="1"/>
    </xf>
    <xf numFmtId="4" fontId="25" fillId="0" borderId="18" xfId="21" applyNumberFormat="1" applyFont="1" applyBorder="1" applyAlignment="1">
      <alignment horizontal="center" vertical="center" wrapText="1"/>
    </xf>
    <xf numFmtId="165" fontId="25" fillId="0" borderId="8" xfId="22" applyNumberFormat="1" applyFont="1" applyBorder="1" applyAlignment="1">
      <alignment horizontal="center" vertical="center" wrapText="1"/>
    </xf>
    <xf numFmtId="4" fontId="25" fillId="0" borderId="37" xfId="23" applyNumberFormat="1" applyFont="1" applyBorder="1" applyAlignment="1">
      <alignment horizontal="center" vertical="center" wrapText="1"/>
    </xf>
    <xf numFmtId="4" fontId="25" fillId="0" borderId="37" xfId="24" applyNumberFormat="1" applyFont="1" applyBorder="1" applyAlignment="1">
      <alignment horizontal="center" vertical="center" wrapText="1"/>
    </xf>
    <xf numFmtId="4" fontId="25" fillId="0" borderId="37" xfId="25" applyNumberFormat="1" applyFont="1" applyBorder="1" applyAlignment="1">
      <alignment horizontal="center" vertical="center" wrapText="1"/>
    </xf>
    <xf numFmtId="0" fontId="25" fillId="0" borderId="36" xfId="26" applyFont="1" applyBorder="1" applyAlignment="1">
      <alignment vertical="center" wrapText="1"/>
    </xf>
    <xf numFmtId="0" fontId="25" fillId="0" borderId="36" xfId="27" applyFont="1" applyBorder="1" applyAlignment="1">
      <alignment vertical="center" wrapText="1"/>
    </xf>
    <xf numFmtId="0" fontId="25" fillId="0" borderId="36" xfId="28" applyFont="1" applyBorder="1" applyAlignment="1">
      <alignment vertical="center" wrapText="1"/>
    </xf>
    <xf numFmtId="0" fontId="25" fillId="0" borderId="36" xfId="29" applyFont="1" applyBorder="1" applyAlignment="1">
      <alignment vertical="center" wrapText="1"/>
    </xf>
    <xf numFmtId="0" fontId="25" fillId="0" borderId="49" xfId="30" applyFont="1" applyBorder="1" applyAlignment="1">
      <alignment vertical="center" wrapText="1"/>
    </xf>
    <xf numFmtId="0" fontId="25" fillId="0" borderId="49" xfId="31" applyFont="1" applyBorder="1" applyAlignment="1">
      <alignment vertical="center" wrapText="1"/>
    </xf>
    <xf numFmtId="0" fontId="25" fillId="0" borderId="49" xfId="32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4" xfId="0" applyFont="1" applyFill="1" applyBorder="1" applyAlignment="1">
      <alignment horizontal="left"/>
    </xf>
    <xf numFmtId="0" fontId="11" fillId="0" borderId="45" xfId="0" applyFont="1" applyBorder="1"/>
    <xf numFmtId="0" fontId="11" fillId="0" borderId="46" xfId="0" applyFont="1" applyBorder="1"/>
    <xf numFmtId="0" fontId="18" fillId="0" borderId="48" xfId="0" applyFont="1" applyBorder="1" applyAlignment="1">
      <alignment horizontal="center"/>
    </xf>
    <xf numFmtId="0" fontId="11" fillId="0" borderId="48" xfId="0" applyFont="1" applyBorder="1"/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</cellXfs>
  <cellStyles count="33">
    <cellStyle name="Обычный" xfId="0" builtinId="0"/>
    <cellStyle name="Обычный 10" xfId="9" xr:uid="{8991B8F1-5A84-4975-9187-2E4009FE1293}"/>
    <cellStyle name="Обычный 11" xfId="10" xr:uid="{3189710D-CF80-4FA6-818F-493F753584C0}"/>
    <cellStyle name="Обычный 12" xfId="11" xr:uid="{BB021F1E-772F-409F-B00A-DE3FE022A23E}"/>
    <cellStyle name="Обычный 13" xfId="12" xr:uid="{3F790DD8-4072-4E4F-A6F5-928A7E173C90}"/>
    <cellStyle name="Обычный 14" xfId="13" xr:uid="{0351822D-A230-4A87-9F55-9C9581637BFF}"/>
    <cellStyle name="Обычный 15" xfId="14" xr:uid="{DEFCE04D-9078-4498-86D9-5718DC04D7DB}"/>
    <cellStyle name="Обычный 16" xfId="15" xr:uid="{5B51EEF8-1FF6-409C-945F-7BE51B190529}"/>
    <cellStyle name="Обычный 17" xfId="16" xr:uid="{D60BC226-68D7-4130-9DD3-787DF3B07290}"/>
    <cellStyle name="Обычный 18" xfId="17" xr:uid="{F2585930-78C7-44C5-9B2F-13DC622E9240}"/>
    <cellStyle name="Обычный 19" xfId="18" xr:uid="{FD6E578F-292F-4AB5-BFC7-E332A99E9DC0}"/>
    <cellStyle name="Обычный 2" xfId="1" xr:uid="{E3BE43AD-80C7-421D-9F1E-04C36A356425}"/>
    <cellStyle name="Обычный 20" xfId="19" xr:uid="{25D31BE0-0A65-47EA-9249-7CBDBC1ED07B}"/>
    <cellStyle name="Обычный 21" xfId="20" xr:uid="{438FF22A-93C0-44B4-96B7-9EC90824015D}"/>
    <cellStyle name="Обычный 22" xfId="21" xr:uid="{E263A0C7-11D0-4F54-A311-A8BB5DA81845}"/>
    <cellStyle name="Обычный 23" xfId="22" xr:uid="{07C73069-F527-4E45-A09D-5AB90EC9AB64}"/>
    <cellStyle name="Обычный 24" xfId="23" xr:uid="{88B173DC-04FE-458A-A391-B2D48A4208D7}"/>
    <cellStyle name="Обычный 25" xfId="24" xr:uid="{D530E8F6-7BCF-49AA-B8ED-F58995F305F2}"/>
    <cellStyle name="Обычный 26" xfId="25" xr:uid="{25AB0CC8-DDC3-47D8-8BC4-3A0AEE67EE45}"/>
    <cellStyle name="Обычный 27" xfId="26" xr:uid="{21E46949-23EF-4BD9-86EF-530AB3C1AE2D}"/>
    <cellStyle name="Обычный 28" xfId="27" xr:uid="{E4C17ED0-BD00-4477-B491-7870C7FD75C3}"/>
    <cellStyle name="Обычный 29" xfId="28" xr:uid="{11A0750E-D583-4A48-B9AD-CD4C65370AD6}"/>
    <cellStyle name="Обычный 3" xfId="2" xr:uid="{282DB0F4-4A55-4FD1-A7E6-1A9E29C06D12}"/>
    <cellStyle name="Обычный 30" xfId="29" xr:uid="{FA3A103B-839E-4A75-8375-C79D038F96F8}"/>
    <cellStyle name="Обычный 31" xfId="30" xr:uid="{412B3078-484D-45F2-9F8E-208A4D341966}"/>
    <cellStyle name="Обычный 32" xfId="31" xr:uid="{34BF3D13-50A8-4D65-81E4-079F515B9231}"/>
    <cellStyle name="Обычный 33" xfId="32" xr:uid="{BBC024AF-4D0D-4DA6-A7EF-BCF0F71767EA}"/>
    <cellStyle name="Обычный 4" xfId="3" xr:uid="{8809E031-F8FC-4E23-A471-380D80B8F89F}"/>
    <cellStyle name="Обычный 5" xfId="4" xr:uid="{886C879B-AD9B-4DB6-8371-1EE4DB2C657D}"/>
    <cellStyle name="Обычный 6" xfId="5" xr:uid="{D0756D38-F4BD-4172-838E-81D20C543EBA}"/>
    <cellStyle name="Обычный 7" xfId="6" xr:uid="{5DF0F2CC-4360-4FDA-9CCD-6946E7BEF391}"/>
    <cellStyle name="Обычный 8" xfId="7" xr:uid="{1C586985-506A-4D43-9C4B-55C84831B00A}"/>
    <cellStyle name="Обычный 9" xfId="8" xr:uid="{DF13488E-585A-4265-8912-4FAE1533DB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2"/>
  <sheetViews>
    <sheetView tabSelected="1" topLeftCell="A4" zoomScale="69" zoomScaleNormal="69" workbookViewId="0">
      <selection activeCell="I45" sqref="I45"/>
    </sheetView>
  </sheetViews>
  <sheetFormatPr defaultColWidth="14.44140625" defaultRowHeight="15" customHeight="1" x14ac:dyDescent="0.3"/>
  <cols>
    <col min="1" max="1" width="13.5546875" customWidth="1"/>
    <col min="2" max="2" width="5.88671875" customWidth="1"/>
    <col min="3" max="3" width="32.5546875" customWidth="1"/>
    <col min="4" max="4" width="11.109375" customWidth="1"/>
    <col min="5" max="5" width="13" customWidth="1"/>
    <col min="6" max="6" width="11.109375" customWidth="1"/>
    <col min="7" max="7" width="13.88671875" customWidth="1"/>
    <col min="8" max="8" width="12.33203125" customWidth="1"/>
    <col min="9" max="9" width="10.6640625" customWidth="1"/>
    <col min="10" max="10" width="16" customWidth="1"/>
    <col min="11" max="11" width="12.33203125" customWidth="1"/>
    <col min="12" max="12" width="47.6640625" customWidth="1"/>
    <col min="13" max="26" width="7.554687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6" t="s">
        <v>49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150" t="s">
        <v>2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150" t="s">
        <v>3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50" t="s">
        <v>50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7" t="s">
        <v>4</v>
      </c>
      <c r="B14" s="8"/>
      <c r="C14" s="8"/>
      <c r="D14" s="152" t="s">
        <v>48</v>
      </c>
      <c r="E14" s="151"/>
      <c r="F14" s="151"/>
      <c r="G14" s="151"/>
      <c r="H14" s="151"/>
      <c r="I14" s="151"/>
      <c r="J14" s="151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153" t="s">
        <v>5</v>
      </c>
      <c r="B15" s="151"/>
      <c r="C15" s="151"/>
      <c r="D15" s="152" t="s">
        <v>60</v>
      </c>
      <c r="E15" s="151"/>
      <c r="F15" s="151"/>
      <c r="G15" s="151"/>
      <c r="H15" s="151"/>
      <c r="I15" s="151"/>
      <c r="J15" s="151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153" t="s">
        <v>6</v>
      </c>
      <c r="B16" s="151"/>
      <c r="C16" s="151"/>
      <c r="D16" s="154" t="s">
        <v>61</v>
      </c>
      <c r="E16" s="151"/>
      <c r="F16" s="151"/>
      <c r="G16" s="151"/>
      <c r="H16" s="151"/>
      <c r="I16" s="151"/>
      <c r="J16" s="151"/>
      <c r="K16" s="151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3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4" x14ac:dyDescent="0.3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3">
      <c r="A19" s="164" t="s">
        <v>7</v>
      </c>
      <c r="B19" s="164" t="s">
        <v>8</v>
      </c>
      <c r="C19" s="164" t="s">
        <v>9</v>
      </c>
      <c r="D19" s="165" t="s">
        <v>10</v>
      </c>
      <c r="E19" s="166" t="s">
        <v>11</v>
      </c>
      <c r="F19" s="167"/>
      <c r="G19" s="168"/>
      <c r="H19" s="166" t="s">
        <v>12</v>
      </c>
      <c r="I19" s="167"/>
      <c r="J19" s="168"/>
      <c r="K19" s="155" t="s">
        <v>13</v>
      </c>
      <c r="L19" s="157" t="s">
        <v>14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3">
      <c r="A20" s="156"/>
      <c r="B20" s="156"/>
      <c r="C20" s="156"/>
      <c r="D20" s="158"/>
      <c r="E20" s="22" t="s">
        <v>15</v>
      </c>
      <c r="F20" s="23" t="s">
        <v>16</v>
      </c>
      <c r="G20" s="24" t="s">
        <v>17</v>
      </c>
      <c r="H20" s="22" t="s">
        <v>15</v>
      </c>
      <c r="I20" s="23" t="s">
        <v>16</v>
      </c>
      <c r="J20" s="24" t="s">
        <v>18</v>
      </c>
      <c r="K20" s="156"/>
      <c r="L20" s="158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">
      <c r="A21" s="25" t="s">
        <v>19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3">
      <c r="A22" s="28" t="s">
        <v>20</v>
      </c>
      <c r="B22" s="29" t="s">
        <v>21</v>
      </c>
      <c r="C22" s="30" t="s">
        <v>22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3">
      <c r="A23" s="36" t="s">
        <v>23</v>
      </c>
      <c r="B23" s="37" t="s">
        <v>24</v>
      </c>
      <c r="C23" s="38" t="s">
        <v>25</v>
      </c>
      <c r="D23" s="39" t="s">
        <v>26</v>
      </c>
      <c r="E23" s="40"/>
      <c r="F23" s="40"/>
      <c r="G23" s="41">
        <f>G36</f>
        <v>108000</v>
      </c>
      <c r="H23" s="40"/>
      <c r="I23" s="40"/>
      <c r="J23" s="41">
        <f>J36</f>
        <v>110678</v>
      </c>
      <c r="K23" s="41">
        <f>G23-J23</f>
        <v>-2678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x14ac:dyDescent="0.3">
      <c r="A24" s="43" t="s">
        <v>27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3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x14ac:dyDescent="0.3">
      <c r="A26" s="58" t="s">
        <v>20</v>
      </c>
      <c r="B26" s="59" t="s">
        <v>28</v>
      </c>
      <c r="C26" s="60" t="s">
        <v>29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 x14ac:dyDescent="0.3">
      <c r="A27" s="65" t="s">
        <v>23</v>
      </c>
      <c r="B27" s="66">
        <v>1</v>
      </c>
      <c r="C27" s="67" t="s">
        <v>30</v>
      </c>
      <c r="D27" s="68" t="s">
        <v>31</v>
      </c>
      <c r="E27" s="69"/>
      <c r="F27" s="70"/>
      <c r="G27" s="71">
        <f t="shared" ref="G27:G35" si="0">E27*F27</f>
        <v>0</v>
      </c>
      <c r="H27" s="72"/>
      <c r="I27" s="73"/>
      <c r="J27" s="74">
        <f t="shared" ref="J27:J35" si="1">H27*I27</f>
        <v>0</v>
      </c>
      <c r="K27" s="75">
        <f t="shared" ref="K27:K35" si="2">G27-J27</f>
        <v>0</v>
      </c>
      <c r="L27" s="7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 x14ac:dyDescent="0.3">
      <c r="A28" s="77" t="s">
        <v>23</v>
      </c>
      <c r="B28" s="78">
        <v>2</v>
      </c>
      <c r="C28" s="79" t="s">
        <v>32</v>
      </c>
      <c r="D28" s="80" t="s">
        <v>33</v>
      </c>
      <c r="E28" s="81"/>
      <c r="F28" s="82"/>
      <c r="G28" s="83">
        <f t="shared" si="0"/>
        <v>0</v>
      </c>
      <c r="H28" s="84"/>
      <c r="I28" s="85"/>
      <c r="J28" s="86">
        <f t="shared" si="1"/>
        <v>0</v>
      </c>
      <c r="K28" s="87">
        <f t="shared" si="2"/>
        <v>0</v>
      </c>
      <c r="L28" s="88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99" customHeight="1" x14ac:dyDescent="0.3">
      <c r="A29" s="77" t="s">
        <v>23</v>
      </c>
      <c r="B29" s="78"/>
      <c r="C29" s="119" t="s">
        <v>41</v>
      </c>
      <c r="D29" s="68" t="s">
        <v>31</v>
      </c>
      <c r="E29" s="131">
        <v>5</v>
      </c>
      <c r="F29" s="132">
        <v>3200</v>
      </c>
      <c r="G29" s="83">
        <f t="shared" si="0"/>
        <v>16000</v>
      </c>
      <c r="H29" s="131">
        <v>5</v>
      </c>
      <c r="I29" s="132">
        <v>3200</v>
      </c>
      <c r="J29" s="83">
        <f t="shared" si="1"/>
        <v>16000</v>
      </c>
      <c r="K29" s="87">
        <f t="shared" si="2"/>
        <v>0</v>
      </c>
      <c r="L29" s="143" t="s">
        <v>56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75" customHeight="1" x14ac:dyDescent="0.3">
      <c r="A30" s="77" t="s">
        <v>23</v>
      </c>
      <c r="B30" s="78"/>
      <c r="C30" s="120" t="s">
        <v>42</v>
      </c>
      <c r="D30" s="68" t="s">
        <v>31</v>
      </c>
      <c r="E30" s="133">
        <v>5</v>
      </c>
      <c r="F30" s="134">
        <v>2300</v>
      </c>
      <c r="G30" s="83">
        <f t="shared" si="0"/>
        <v>11500</v>
      </c>
      <c r="H30" s="133">
        <v>5</v>
      </c>
      <c r="I30" s="134">
        <v>2300</v>
      </c>
      <c r="J30" s="83">
        <f t="shared" si="1"/>
        <v>11500</v>
      </c>
      <c r="K30" s="87">
        <f t="shared" si="2"/>
        <v>0</v>
      </c>
      <c r="L30" s="144" t="s">
        <v>53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225.75" customHeight="1" x14ac:dyDescent="0.3">
      <c r="A31" s="77" t="s">
        <v>23</v>
      </c>
      <c r="B31" s="78"/>
      <c r="C31" s="121" t="s">
        <v>46</v>
      </c>
      <c r="D31" s="130" t="s">
        <v>34</v>
      </c>
      <c r="E31" s="135">
        <v>5</v>
      </c>
      <c r="F31" s="136">
        <v>4200</v>
      </c>
      <c r="G31" s="83">
        <f t="shared" si="0"/>
        <v>21000</v>
      </c>
      <c r="H31" s="135">
        <v>5</v>
      </c>
      <c r="I31" s="136">
        <v>4200</v>
      </c>
      <c r="J31" s="83">
        <f t="shared" si="1"/>
        <v>21000</v>
      </c>
      <c r="K31" s="87">
        <f t="shared" si="2"/>
        <v>0</v>
      </c>
      <c r="L31" s="145" t="s">
        <v>54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78.5" customHeight="1" x14ac:dyDescent="0.3">
      <c r="A32" s="77" t="s">
        <v>23</v>
      </c>
      <c r="B32" s="78"/>
      <c r="C32" s="122" t="s">
        <v>47</v>
      </c>
      <c r="D32" s="129" t="s">
        <v>34</v>
      </c>
      <c r="E32" s="137">
        <v>1</v>
      </c>
      <c r="F32" s="138">
        <v>13000</v>
      </c>
      <c r="G32" s="83">
        <f t="shared" si="0"/>
        <v>13000</v>
      </c>
      <c r="H32" s="137">
        <v>1</v>
      </c>
      <c r="I32" s="85">
        <v>12660</v>
      </c>
      <c r="J32" s="86">
        <f>H32*I32</f>
        <v>12660</v>
      </c>
      <c r="K32" s="87">
        <f t="shared" si="2"/>
        <v>340</v>
      </c>
      <c r="L32" s="146" t="s">
        <v>55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88.25" customHeight="1" x14ac:dyDescent="0.3">
      <c r="A33" s="77" t="s">
        <v>23</v>
      </c>
      <c r="B33" s="78"/>
      <c r="C33" s="123" t="s">
        <v>43</v>
      </c>
      <c r="D33" s="128" t="s">
        <v>34</v>
      </c>
      <c r="E33" s="139">
        <v>1</v>
      </c>
      <c r="F33" s="140">
        <v>3500</v>
      </c>
      <c r="G33" s="83">
        <f t="shared" si="0"/>
        <v>3500</v>
      </c>
      <c r="H33" s="139">
        <v>1</v>
      </c>
      <c r="I33" s="85">
        <v>5110</v>
      </c>
      <c r="J33" s="86">
        <f t="shared" si="1"/>
        <v>5110</v>
      </c>
      <c r="K33" s="87">
        <f t="shared" si="2"/>
        <v>-1610</v>
      </c>
      <c r="L33" s="147" t="s">
        <v>51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14" customHeight="1" x14ac:dyDescent="0.3">
      <c r="A34" s="77" t="s">
        <v>23</v>
      </c>
      <c r="B34" s="78"/>
      <c r="C34" s="124" t="s">
        <v>44</v>
      </c>
      <c r="D34" s="127" t="s">
        <v>34</v>
      </c>
      <c r="E34" s="139">
        <v>1</v>
      </c>
      <c r="F34" s="141">
        <v>3000</v>
      </c>
      <c r="G34" s="83">
        <f t="shared" si="0"/>
        <v>3000</v>
      </c>
      <c r="H34" s="139">
        <v>1</v>
      </c>
      <c r="I34" s="85">
        <v>4408</v>
      </c>
      <c r="J34" s="86">
        <f t="shared" si="1"/>
        <v>4408</v>
      </c>
      <c r="K34" s="87">
        <f t="shared" si="2"/>
        <v>-1408</v>
      </c>
      <c r="L34" s="148" t="s">
        <v>57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86.25" customHeight="1" thickBot="1" x14ac:dyDescent="0.35">
      <c r="A35" s="77" t="s">
        <v>23</v>
      </c>
      <c r="B35" s="78"/>
      <c r="C35" s="125" t="s">
        <v>45</v>
      </c>
      <c r="D35" s="126" t="s">
        <v>34</v>
      </c>
      <c r="E35" s="139">
        <v>1</v>
      </c>
      <c r="F35" s="142">
        <v>40000</v>
      </c>
      <c r="G35" s="83">
        <f t="shared" si="0"/>
        <v>40000</v>
      </c>
      <c r="H35" s="139">
        <v>1</v>
      </c>
      <c r="I35" s="142">
        <v>40000</v>
      </c>
      <c r="J35" s="86">
        <f t="shared" si="1"/>
        <v>40000</v>
      </c>
      <c r="K35" s="87">
        <f t="shared" si="2"/>
        <v>0</v>
      </c>
      <c r="L35" s="149" t="s">
        <v>52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5.75" customHeight="1" thickBot="1" x14ac:dyDescent="0.35">
      <c r="A36" s="89" t="s">
        <v>35</v>
      </c>
      <c r="B36" s="90"/>
      <c r="C36" s="91"/>
      <c r="D36" s="92"/>
      <c r="E36" s="93"/>
      <c r="F36" s="94"/>
      <c r="G36" s="95">
        <f>SUM(G27:G35)</f>
        <v>108000</v>
      </c>
      <c r="H36" s="93"/>
      <c r="I36" s="94"/>
      <c r="J36" s="95">
        <f>SUM(J27:J35)</f>
        <v>110678</v>
      </c>
      <c r="K36" s="96">
        <f>SUM(K27:K35)</f>
        <v>-2678</v>
      </c>
      <c r="L36" s="97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</row>
    <row r="37" spans="1:26" ht="15.75" customHeight="1" thickBot="1" x14ac:dyDescent="0.35">
      <c r="A37" s="99"/>
      <c r="B37" s="100"/>
      <c r="C37" s="101"/>
      <c r="D37" s="101"/>
      <c r="E37" s="101"/>
      <c r="F37" s="101"/>
      <c r="G37" s="101"/>
      <c r="H37" s="101"/>
      <c r="I37" s="101"/>
      <c r="J37" s="101"/>
      <c r="K37" s="102"/>
      <c r="L37" s="103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3">
      <c r="A38" s="159" t="s">
        <v>36</v>
      </c>
      <c r="B38" s="160"/>
      <c r="C38" s="161"/>
      <c r="D38" s="104"/>
      <c r="E38" s="104"/>
      <c r="F38" s="104"/>
      <c r="G38" s="105">
        <v>108000</v>
      </c>
      <c r="H38" s="104"/>
      <c r="I38" s="104"/>
      <c r="J38" s="105">
        <v>110678</v>
      </c>
      <c r="K38" s="106"/>
      <c r="L38" s="107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3">
      <c r="A39" s="101"/>
      <c r="B39" s="108"/>
      <c r="C39" s="101"/>
      <c r="D39" s="101"/>
      <c r="E39" s="101"/>
      <c r="F39" s="101"/>
      <c r="G39" s="101"/>
      <c r="H39" s="101"/>
      <c r="I39" s="101"/>
      <c r="J39" s="101"/>
      <c r="K39" s="109"/>
      <c r="L39" s="10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3">
      <c r="A40" s="11"/>
      <c r="B40" s="11"/>
      <c r="C40" s="110"/>
      <c r="D40" s="111"/>
      <c r="E40" s="111"/>
      <c r="F40" s="112"/>
      <c r="G40" s="111"/>
      <c r="H40" s="111" t="s">
        <v>59</v>
      </c>
      <c r="I40" s="112" t="s">
        <v>58</v>
      </c>
      <c r="J40" s="111"/>
      <c r="K40" s="15"/>
      <c r="L40" s="10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35">
      <c r="A41" s="11"/>
      <c r="B41" s="11"/>
      <c r="C41" s="112"/>
      <c r="D41" s="162" t="s">
        <v>37</v>
      </c>
      <c r="E41" s="163"/>
      <c r="F41" s="113"/>
      <c r="G41" s="162" t="s">
        <v>38</v>
      </c>
      <c r="H41" s="162"/>
      <c r="I41" s="162"/>
      <c r="J41" s="162"/>
      <c r="K41" s="15"/>
      <c r="L41" s="10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3">
      <c r="A42" s="101"/>
      <c r="B42" s="108"/>
      <c r="C42" s="101"/>
      <c r="D42" s="101"/>
      <c r="E42" s="101"/>
      <c r="F42" s="101"/>
      <c r="G42" s="101"/>
      <c r="H42" s="101"/>
      <c r="I42" s="101"/>
      <c r="J42" s="101"/>
      <c r="K42" s="15"/>
      <c r="L42" s="10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3">
      <c r="A43" s="101"/>
      <c r="B43" s="108"/>
      <c r="C43" s="101"/>
      <c r="D43" s="101"/>
      <c r="E43" s="101"/>
      <c r="F43" s="101"/>
      <c r="G43" s="101"/>
      <c r="H43" s="101"/>
      <c r="I43" s="101"/>
      <c r="J43" s="101"/>
      <c r="K43" s="15"/>
      <c r="L43" s="10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3">
      <c r="A44" s="101"/>
      <c r="B44" s="108"/>
      <c r="C44" s="114" t="s">
        <v>39</v>
      </c>
      <c r="G44" s="115" t="s">
        <v>40</v>
      </c>
      <c r="I44" t="s">
        <v>62</v>
      </c>
      <c r="J44" s="114"/>
      <c r="K44" s="15"/>
      <c r="L44" s="10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3">
      <c r="A45" s="101"/>
      <c r="B45" s="108"/>
      <c r="C45" s="116"/>
      <c r="K45" s="15"/>
      <c r="L45" s="10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3">
      <c r="A46" s="101"/>
      <c r="B46" s="108"/>
      <c r="C46" s="117"/>
      <c r="D46" s="15"/>
      <c r="H46" s="116"/>
      <c r="J46" s="117"/>
      <c r="K46" s="15"/>
      <c r="L46" s="10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3">
      <c r="A47" s="11"/>
      <c r="B47" s="118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3">
      <c r="A48" s="11"/>
      <c r="B48" s="118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3">
      <c r="A49" s="11"/>
      <c r="B49" s="118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3">
      <c r="A50" s="11"/>
      <c r="B50" s="118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">
      <c r="A51" s="11"/>
      <c r="B51" s="118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">
      <c r="A52" s="11"/>
      <c r="B52" s="118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">
      <c r="A53" s="11"/>
      <c r="B53" s="118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">
      <c r="A54" s="11"/>
      <c r="B54" s="118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">
      <c r="A55" s="11"/>
      <c r="B55" s="118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">
      <c r="A56" s="11"/>
      <c r="B56" s="118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">
      <c r="A57" s="11"/>
      <c r="B57" s="11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">
      <c r="A58" s="11"/>
      <c r="B58" s="118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">
      <c r="A59" s="11"/>
      <c r="B59" s="118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">
      <c r="A60" s="11"/>
      <c r="B60" s="118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">
      <c r="A61" s="11"/>
      <c r="B61" s="118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">
      <c r="A62" s="11"/>
      <c r="B62" s="11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">
      <c r="A63" s="11"/>
      <c r="B63" s="118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">
      <c r="A64" s="11"/>
      <c r="B64" s="118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">
      <c r="A65" s="11"/>
      <c r="B65" s="118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">
      <c r="A66" s="11"/>
      <c r="B66" s="118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">
      <c r="A67" s="11"/>
      <c r="B67" s="118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">
      <c r="A68" s="11"/>
      <c r="B68" s="118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3">
      <c r="A69" s="11"/>
      <c r="B69" s="118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3">
      <c r="A70" s="11"/>
      <c r="B70" s="11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3">
      <c r="A71" s="11"/>
      <c r="B71" s="118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3">
      <c r="A72" s="11"/>
      <c r="B72" s="118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3">
      <c r="A73" s="11"/>
      <c r="B73" s="118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3">
      <c r="A74" s="11"/>
      <c r="B74" s="118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3">
      <c r="A75" s="11"/>
      <c r="B75" s="118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3">
      <c r="A76" s="11"/>
      <c r="B76" s="118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3">
      <c r="A77" s="11"/>
      <c r="B77" s="118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3">
      <c r="A78" s="11"/>
      <c r="B78" s="118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3">
      <c r="A79" s="11"/>
      <c r="B79" s="118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3">
      <c r="A80" s="11"/>
      <c r="B80" s="118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3">
      <c r="A81" s="11"/>
      <c r="B81" s="118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3">
      <c r="A82" s="11"/>
      <c r="B82" s="118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3">
      <c r="A83" s="11"/>
      <c r="B83" s="118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3">
      <c r="A84" s="11"/>
      <c r="B84" s="118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3">
      <c r="A85" s="11"/>
      <c r="B85" s="118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3">
      <c r="A86" s="11"/>
      <c r="B86" s="118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3">
      <c r="A87" s="11"/>
      <c r="B87" s="118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3">
      <c r="A88" s="11"/>
      <c r="B88" s="118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3">
      <c r="A89" s="11"/>
      <c r="B89" s="118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3">
      <c r="A90" s="11"/>
      <c r="B90" s="118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3">
      <c r="A91" s="11"/>
      <c r="B91" s="118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3">
      <c r="A92" s="11"/>
      <c r="B92" s="118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3">
      <c r="A93" s="11"/>
      <c r="B93" s="118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3">
      <c r="A94" s="11"/>
      <c r="B94" s="118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3">
      <c r="A95" s="11"/>
      <c r="B95" s="118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3">
      <c r="A96" s="11"/>
      <c r="B96" s="118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3">
      <c r="A97" s="11"/>
      <c r="B97" s="118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3">
      <c r="A98" s="11"/>
      <c r="B98" s="118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3">
      <c r="A99" s="11"/>
      <c r="B99" s="118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3">
      <c r="A100" s="11"/>
      <c r="B100" s="118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3">
      <c r="A101" s="11"/>
      <c r="B101" s="118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3">
      <c r="A102" s="11"/>
      <c r="B102" s="118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3">
      <c r="A103" s="11"/>
      <c r="B103" s="118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3">
      <c r="A104" s="11"/>
      <c r="B104" s="118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3">
      <c r="A105" s="11"/>
      <c r="B105" s="118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3">
      <c r="A106" s="11"/>
      <c r="B106" s="118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3">
      <c r="A107" s="11"/>
      <c r="B107" s="118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3">
      <c r="A108" s="11"/>
      <c r="B108" s="118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3">
      <c r="A109" s="11"/>
      <c r="B109" s="118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3">
      <c r="A110" s="11"/>
      <c r="B110" s="118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3">
      <c r="A111" s="11"/>
      <c r="B111" s="118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3">
      <c r="A112" s="11"/>
      <c r="B112" s="118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3">
      <c r="A113" s="11"/>
      <c r="B113" s="118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3">
      <c r="A114" s="11"/>
      <c r="B114" s="118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3">
      <c r="A115" s="11"/>
      <c r="B115" s="118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3">
      <c r="A116" s="11"/>
      <c r="B116" s="118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3">
      <c r="A117" s="11"/>
      <c r="B117" s="118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3">
      <c r="A118" s="11"/>
      <c r="B118" s="118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3">
      <c r="A119" s="11"/>
      <c r="B119" s="118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3">
      <c r="A120" s="11"/>
      <c r="B120" s="118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3">
      <c r="A121" s="11"/>
      <c r="B121" s="118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3">
      <c r="A122" s="11"/>
      <c r="B122" s="118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3">
      <c r="A123" s="11"/>
      <c r="B123" s="118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3">
      <c r="A124" s="11"/>
      <c r="B124" s="118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3">
      <c r="A125" s="11"/>
      <c r="B125" s="118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3">
      <c r="A126" s="11"/>
      <c r="B126" s="118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3">
      <c r="A127" s="11"/>
      <c r="B127" s="118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3">
      <c r="A128" s="11"/>
      <c r="B128" s="118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3">
      <c r="A129" s="11"/>
      <c r="B129" s="118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3">
      <c r="A130" s="11"/>
      <c r="B130" s="118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3">
      <c r="A131" s="11"/>
      <c r="B131" s="118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3">
      <c r="A132" s="11"/>
      <c r="B132" s="118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3">
      <c r="A133" s="11"/>
      <c r="B133" s="118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3">
      <c r="A134" s="11"/>
      <c r="B134" s="118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3">
      <c r="A135" s="11"/>
      <c r="B135" s="118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3">
      <c r="A136" s="11"/>
      <c r="B136" s="118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3">
      <c r="A137" s="11"/>
      <c r="B137" s="118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3">
      <c r="A138" s="11"/>
      <c r="B138" s="118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3">
      <c r="A139" s="11"/>
      <c r="B139" s="118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3">
      <c r="A140" s="11"/>
      <c r="B140" s="118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3">
      <c r="A141" s="11"/>
      <c r="B141" s="118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3">
      <c r="A142" s="11"/>
      <c r="B142" s="118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3">
      <c r="A143" s="11"/>
      <c r="B143" s="118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3">
      <c r="A144" s="11"/>
      <c r="B144" s="118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3">
      <c r="A145" s="11"/>
      <c r="B145" s="118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3">
      <c r="A146" s="11"/>
      <c r="B146" s="118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3">
      <c r="A147" s="11"/>
      <c r="B147" s="118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3">
      <c r="A148" s="11"/>
      <c r="B148" s="118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3">
      <c r="A149" s="11"/>
      <c r="B149" s="118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3">
      <c r="A150" s="11"/>
      <c r="B150" s="118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3">
      <c r="A151" s="11"/>
      <c r="B151" s="118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3">
      <c r="A152" s="11"/>
      <c r="B152" s="118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3">
      <c r="A153" s="11"/>
      <c r="B153" s="118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3">
      <c r="A154" s="11"/>
      <c r="B154" s="118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3">
      <c r="A155" s="11"/>
      <c r="B155" s="118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3">
      <c r="A156" s="11"/>
      <c r="B156" s="118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3">
      <c r="A157" s="11"/>
      <c r="B157" s="118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3">
      <c r="A158" s="11"/>
      <c r="B158" s="118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3">
      <c r="A159" s="11"/>
      <c r="B159" s="118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3">
      <c r="A160" s="11"/>
      <c r="B160" s="118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3">
      <c r="A161" s="11"/>
      <c r="B161" s="118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3">
      <c r="A162" s="11"/>
      <c r="B162" s="118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3">
      <c r="A163" s="11"/>
      <c r="B163" s="118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3">
      <c r="A164" s="11"/>
      <c r="B164" s="118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3">
      <c r="A165" s="11"/>
      <c r="B165" s="118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3">
      <c r="A166" s="11"/>
      <c r="B166" s="118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3">
      <c r="A167" s="11"/>
      <c r="B167" s="118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3">
      <c r="A168" s="11"/>
      <c r="B168" s="118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3">
      <c r="A169" s="11"/>
      <c r="B169" s="118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3">
      <c r="A170" s="11"/>
      <c r="B170" s="118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3">
      <c r="A171" s="11"/>
      <c r="B171" s="118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3">
      <c r="A172" s="11"/>
      <c r="B172" s="118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3">
      <c r="A173" s="11"/>
      <c r="B173" s="118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3">
      <c r="A174" s="11"/>
      <c r="B174" s="118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3">
      <c r="A175" s="11"/>
      <c r="B175" s="118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3">
      <c r="A176" s="11"/>
      <c r="B176" s="118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3">
      <c r="A177" s="11"/>
      <c r="B177" s="118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3">
      <c r="A178" s="11"/>
      <c r="B178" s="118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3">
      <c r="A179" s="11"/>
      <c r="B179" s="118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3">
      <c r="A180" s="11"/>
      <c r="B180" s="118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3">
      <c r="A181" s="11"/>
      <c r="B181" s="118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3">
      <c r="A182" s="11"/>
      <c r="B182" s="118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3">
      <c r="A183" s="11"/>
      <c r="B183" s="118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3">
      <c r="A184" s="11"/>
      <c r="B184" s="118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3">
      <c r="A185" s="11"/>
      <c r="B185" s="118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3">
      <c r="A186" s="11"/>
      <c r="B186" s="118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3">
      <c r="A187" s="11"/>
      <c r="B187" s="118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3">
      <c r="A188" s="11"/>
      <c r="B188" s="118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3">
      <c r="A189" s="11"/>
      <c r="B189" s="118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3">
      <c r="A190" s="11"/>
      <c r="B190" s="118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3">
      <c r="A191" s="11"/>
      <c r="B191" s="118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3">
      <c r="A192" s="11"/>
      <c r="B192" s="118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3">
      <c r="A193" s="11"/>
      <c r="B193" s="118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3">
      <c r="A194" s="11"/>
      <c r="B194" s="118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3">
      <c r="A195" s="11"/>
      <c r="B195" s="118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3">
      <c r="A196" s="11"/>
      <c r="B196" s="118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">
      <c r="A197" s="11"/>
      <c r="B197" s="118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">
      <c r="A198" s="11"/>
      <c r="B198" s="118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">
      <c r="A199" s="11"/>
      <c r="B199" s="118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">
      <c r="A200" s="11"/>
      <c r="B200" s="118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">
      <c r="A201" s="11"/>
      <c r="B201" s="118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">
      <c r="A202" s="11"/>
      <c r="B202" s="118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">
      <c r="A203" s="11"/>
      <c r="B203" s="118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">
      <c r="A204" s="11"/>
      <c r="B204" s="118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">
      <c r="A205" s="11"/>
      <c r="B205" s="118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">
      <c r="A206" s="11"/>
      <c r="B206" s="118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">
      <c r="A207" s="11"/>
      <c r="B207" s="118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">
      <c r="A208" s="11"/>
      <c r="B208" s="118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">
      <c r="A209" s="11"/>
      <c r="B209" s="118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">
      <c r="A210" s="11"/>
      <c r="B210" s="118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">
      <c r="A211" s="11"/>
      <c r="B211" s="118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">
      <c r="A212" s="11"/>
      <c r="B212" s="118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">
      <c r="A213" s="11"/>
      <c r="B213" s="118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">
      <c r="A214" s="11"/>
      <c r="B214" s="118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">
      <c r="A215" s="11"/>
      <c r="B215" s="118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">
      <c r="A216" s="11"/>
      <c r="B216" s="118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">
      <c r="A217" s="11"/>
      <c r="B217" s="118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">
      <c r="A218" s="11"/>
      <c r="B218" s="118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">
      <c r="A219" s="11"/>
      <c r="B219" s="118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">
      <c r="A220" s="11"/>
      <c r="B220" s="118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">
      <c r="A221" s="11"/>
      <c r="B221" s="118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">
      <c r="A222" s="11"/>
      <c r="B222" s="118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">
      <c r="A223" s="11"/>
      <c r="B223" s="118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">
      <c r="A224" s="11"/>
      <c r="B224" s="118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">
      <c r="A225" s="11"/>
      <c r="B225" s="118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">
      <c r="A226" s="11"/>
      <c r="B226" s="118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">
      <c r="A227" s="11"/>
      <c r="B227" s="118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">
      <c r="A228" s="11"/>
      <c r="B228" s="118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">
      <c r="A229" s="11"/>
      <c r="B229" s="118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">
      <c r="A230" s="11"/>
      <c r="B230" s="118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">
      <c r="A231" s="11"/>
      <c r="B231" s="118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">
      <c r="A232" s="11"/>
      <c r="B232" s="118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">
      <c r="A233" s="11"/>
      <c r="B233" s="118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">
      <c r="A234" s="11"/>
      <c r="B234" s="118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">
      <c r="A235" s="11"/>
      <c r="B235" s="118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">
      <c r="A236" s="11"/>
      <c r="B236" s="118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">
      <c r="A237" s="11"/>
      <c r="B237" s="118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">
      <c r="A238" s="11"/>
      <c r="B238" s="118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">
      <c r="A239" s="11"/>
      <c r="B239" s="118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">
      <c r="A240" s="11"/>
      <c r="B240" s="118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">
      <c r="A241" s="11"/>
      <c r="B241" s="118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">
      <c r="A242" s="11"/>
      <c r="B242" s="118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">
      <c r="A243" s="11"/>
      <c r="B243" s="118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3">
      <c r="A244" s="11"/>
      <c r="B244" s="118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3"/>
    <row r="246" spans="1:26" ht="15.75" customHeight="1" x14ac:dyDescent="0.3"/>
    <row r="247" spans="1:26" ht="15.75" customHeight="1" x14ac:dyDescent="0.3"/>
    <row r="248" spans="1:26" ht="15.75" customHeight="1" x14ac:dyDescent="0.3"/>
    <row r="249" spans="1:26" ht="15.75" customHeight="1" x14ac:dyDescent="0.3"/>
    <row r="250" spans="1:26" ht="15.75" customHeight="1" x14ac:dyDescent="0.3"/>
    <row r="251" spans="1:26" ht="15.75" customHeight="1" x14ac:dyDescent="0.3"/>
    <row r="252" spans="1:26" ht="15.75" customHeight="1" x14ac:dyDescent="0.3"/>
    <row r="253" spans="1:26" ht="15.75" customHeight="1" x14ac:dyDescent="0.3"/>
    <row r="254" spans="1:26" ht="15.75" customHeight="1" x14ac:dyDescent="0.3"/>
    <row r="255" spans="1:26" ht="15.75" customHeight="1" x14ac:dyDescent="0.3"/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mergeCells count="19">
    <mergeCell ref="D16:K16"/>
    <mergeCell ref="K19:K20"/>
    <mergeCell ref="L19:L20"/>
    <mergeCell ref="A38:C38"/>
    <mergeCell ref="D41:E41"/>
    <mergeCell ref="G41:J41"/>
    <mergeCell ref="A16:C16"/>
    <mergeCell ref="A19:A20"/>
    <mergeCell ref="B19:B20"/>
    <mergeCell ref="C19:C20"/>
    <mergeCell ref="D19:D20"/>
    <mergeCell ref="E19:G19"/>
    <mergeCell ref="H19:J19"/>
    <mergeCell ref="A10:L10"/>
    <mergeCell ref="A11:L11"/>
    <mergeCell ref="A12:L12"/>
    <mergeCell ref="D14:J14"/>
    <mergeCell ref="A15:C15"/>
    <mergeCell ref="D15:J15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Sergie Dop 1</cp:lastModifiedBy>
  <dcterms:created xsi:type="dcterms:W3CDTF">2022-07-20T06:55:05Z</dcterms:created>
  <dcterms:modified xsi:type="dcterms:W3CDTF">2023-10-22T13:47:13Z</dcterms:modified>
</cp:coreProperties>
</file>