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2C582801-040F-4821-BFA3-B2B4A16AF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</sheets>
  <calcPr calcId="181029"/>
  <fileRecoveryPr repairLoad="1"/>
  <extLst>
    <ext uri="GoogleSheetsCustomDataVersion1">
      <go:sheetsCustomData xmlns:go="http://customooxmlschemas.google.com/" r:id="rId5" roundtripDataSignature="AMtx7mgic1FjXtay6OA/r+pWm3vAp+6Egg=="/>
    </ext>
  </extLst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G43" i="1" l="1"/>
  <c r="K43" i="1" s="1"/>
  <c r="G42" i="1"/>
  <c r="G41" i="1"/>
  <c r="K41" i="1" s="1"/>
  <c r="G40" i="1"/>
  <c r="G39" i="1"/>
  <c r="K39" i="1" s="1"/>
  <c r="G38" i="1"/>
  <c r="G37" i="1"/>
  <c r="G36" i="1"/>
  <c r="G35" i="1"/>
  <c r="G34" i="1"/>
  <c r="G33" i="1"/>
  <c r="G32" i="1"/>
  <c r="G31" i="1"/>
  <c r="J30" i="1"/>
  <c r="G30" i="1"/>
  <c r="G29" i="1"/>
  <c r="J29" i="1"/>
  <c r="J47" i="1"/>
  <c r="G47" i="1"/>
  <c r="J46" i="1"/>
  <c r="G46" i="1"/>
  <c r="J45" i="1"/>
  <c r="G45" i="1"/>
  <c r="J44" i="1"/>
  <c r="G44" i="1"/>
  <c r="J28" i="1"/>
  <c r="G28" i="1"/>
  <c r="J27" i="1"/>
  <c r="G27" i="1"/>
  <c r="K40" i="1" l="1"/>
  <c r="K37" i="1"/>
  <c r="K32" i="1"/>
  <c r="K34" i="1"/>
  <c r="K36" i="1"/>
  <c r="K38" i="1"/>
  <c r="K42" i="1"/>
  <c r="K44" i="1"/>
  <c r="K46" i="1"/>
  <c r="K35" i="1"/>
  <c r="K31" i="1"/>
  <c r="K30" i="1"/>
  <c r="K33" i="1"/>
  <c r="K29" i="1"/>
  <c r="K28" i="1"/>
  <c r="G48" i="1"/>
  <c r="G23" i="1" s="1"/>
  <c r="G50" i="1" s="1"/>
  <c r="K47" i="1"/>
  <c r="K27" i="1"/>
  <c r="K45" i="1"/>
  <c r="J48" i="1"/>
  <c r="J23" i="1" s="1"/>
  <c r="J50" i="1" s="1"/>
  <c r="K48" i="1" l="1"/>
  <c r="K23" i="1"/>
</calcChain>
</file>

<file path=xl/sharedStrings.xml><?xml version="1.0" encoding="utf-8"?>
<sst xmlns="http://schemas.openxmlformats.org/spreadsheetml/2006/main" count="112" uniqueCount="81">
  <si>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</si>
  <si>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</si>
  <si>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</si>
  <si>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</si>
  <si>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</si>
  <si>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</si>
  <si>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</si>
  <si>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</si>
  <si>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</si>
  <si>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</si>
  <si>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</si>
  <si>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</si>
  <si>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</si>
  <si>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</si>
  <si>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</si>
  <si>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</si>
  <si>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</si>
  <si>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</si>
  <si>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</si>
  <si>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</si>
  <si>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</si>
  <si>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</si>
  <si>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</si>
  <si>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</si>
  <si>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</si>
  <si>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</si>
  <si>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</si>
  <si>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</si>
  <si>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</si>
  <si>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</si>
  <si>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</si>
  <si>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</si>
  <si>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</si>
  <si>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</si>
  <si>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</si>
  <si>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ПРОЄКТУ</t>
  </si>
  <si>
    <t>(підпис)</t>
  </si>
  <si>
    <t>(Прізвище та ініціали)</t>
  </si>
  <si>
    <t>ФОНД:</t>
  </si>
  <si>
    <t>СТИПЕНДІАТ:</t>
  </si>
  <si>
    <t>№ 5RCA21-33193 від 31 травня 2023 року</t>
  </si>
  <si>
    <t>за період   з червня 2023 року по 31.10.2023 р.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</si>
  <si>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</si>
  <si>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</si>
  <si>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</si>
  <si>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</si>
  <si>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</si>
  <si>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</si>
  <si>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</si>
  <si>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</si>
  <si>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</si>
  <si>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</si>
  <si>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</si>
  <si>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</si>
  <si>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</si>
  <si>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</si>
  <si>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</si>
  <si>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 xml:space="preserve">Акрилова фарба ART Kompozit (021) слонова кістка 430 мл 
</t>
  </si>
  <si>
    <t xml:space="preserve">Акрилова фарба ART Kompozit (331) оливкова 430 мл  
</t>
  </si>
  <si>
    <t xml:space="preserve">Акрилова фарба ART Kompozit (540) сіра тепла 430 мл 
</t>
  </si>
  <si>
    <t xml:space="preserve">Акрилова фарба ART Kompozit (512) сіро блакитна 430 мл 
</t>
  </si>
  <si>
    <t xml:space="preserve">Акрилова фарба ART Kompozit (511) сіра темна 430 мл 
</t>
  </si>
  <si>
    <t xml:space="preserve">Вартість витратних матеріалів
</t>
  </si>
  <si>
    <t xml:space="preserve">Акрилова фарба ART Kompozit (018) білила титанові 1000 мл  
</t>
  </si>
  <si>
    <t xml:space="preserve">Акрилова фарба ART Kompozit (131) охра жовта 1000 мл  
</t>
  </si>
  <si>
    <t xml:space="preserve">Акрилова фарба AMSTERDAM (409) Умбра палена 500 мл  </t>
  </si>
  <si>
    <t xml:space="preserve">Планшет ДВП, 60*80 см, ТМ "Етюд"  </t>
  </si>
  <si>
    <t xml:space="preserve">Полотно грунтоване велика зернистість джут універсальний грунт 10 м *  210 см руде 584 г/м.кв. P.E.R. B  
</t>
  </si>
  <si>
    <t xml:space="preserve">Полотно грунтоване велика зернистість джут універсальний грунт на підрамнику
100 х 140 см 
</t>
  </si>
  <si>
    <t xml:space="preserve">Полотно грунтоване велика зернистість джут універсальний грунт на підрамнику
100 х 160 см </t>
  </si>
  <si>
    <t xml:space="preserve">Полотно грунтоване велика зернистість джут універсальний грунт на підрамнику
100 х 200 см </t>
  </si>
  <si>
    <t xml:space="preserve">Акрилова фарба ART Kompozit (107) неаполітанський жовтий темний 430  мл
</t>
  </si>
  <si>
    <t xml:space="preserve">Код даного товару не співпадає з вказаним у видатковій накладній №266 від 7 червня 2023 року, рахунку на оплату № 266 від 6 червня та договорі поставки від 7 червня 2023 року, оскільки мала місце помилка при складанні переліку матеріалів. Ціна вказана вірно. Дійсна повна назва товару: Акрилова фарба ART Kompozit (507) сіра тепла 430 мл </t>
  </si>
  <si>
    <t xml:space="preserve">Назва даного товару не співпадає з вказаним у видатковій накладній №266 від 7 червня 2023 року, рахунку на оплату № 266 від 6 червня та договорі поставки від 7 червня 2023 року, оскільки на момент покупки попереднього не було в наявності. Постачальник запропонував заміну в таку ж ціну. Назва придбаного товару: Полотно грунтоване, 2 * 10 м, крупне зерно 584 г/м.кв., джут, Італія, Unico  </t>
  </si>
  <si>
    <t xml:space="preserve">Назва даного товару не співпадає з вказаним у видатковій накладній №266 від 7 червня 2023 року, рахунку на оплату № 266 від 6 червня та договорі поставки від 7 червня 2023 року, оскільки на момент формування кошторису постачальник не вказав виробника. Назва придбаного товару: Підрамник, 100*140см, крупне зерно, акрил, джут, Італія, Unico  </t>
  </si>
  <si>
    <t>Назва даного товару не співпадає з вказаним у видатковій накладній №266 від 7 червня 2023 року, рахунку на оплату № 266 від 6 червня та договорі поставки від 7 червня 2023 року, оскільки на момент формування кошторису постачальник не вказав виробника. Назва придбаного товару: Підрамник, 100*160см, крупне зерно, акрил, джут, Італія, Unico</t>
  </si>
  <si>
    <t>Назва даного товару не співпадає з вказаним у видатковій накладній №266 від 7 червня 2023 року, рахунку на оплату № 266 від 6 червня та договорі поставки від 7 червня 2023 року, оскільки на момент формування кошторису постачальник не вказав виробника. Назва придбаного товару: Підрамник, 100*200см, крупне зерно, акрил, джут, Італія, Unico</t>
  </si>
  <si>
    <t>Прізвище, ім'я та по-батькові Стипендіата: Кузюра-Сметана Ольга Вікторівна</t>
  </si>
  <si>
    <t>Назва проєкту: Відносна безпека</t>
  </si>
  <si>
    <t>Період реалізації проєкту: червень 2023 - 31.10.2023</t>
  </si>
  <si>
    <t>Кузюра-Сметана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</si>
</sst>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4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219075</xdr:colOff>
      <xdr:row>49</xdr:row>
      <xdr:rowOff>9525</xdr:rowOff>
    </xdr:from>
    <xdr:to>
      <xdr:col>5</xdr:col>
      <xdr:colOff>531495</xdr:colOff>
      <xdr:row>52</xdr:row>
      <xdr:rowOff>90805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8698825"/>
          <a:ext cx="1426845" cy="68135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1038225</xdr:colOff>
      <xdr:row>53</xdr:row>
      <xdr:rowOff>190500</xdr:rowOff>
    </xdr:from>
    <xdr:to>
      <xdr:col>10</xdr:col>
      <xdr:colOff>179070</xdr:colOff>
      <xdr:row>57</xdr:row>
      <xdr:rowOff>71755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1CED5460-B853-4680-914C-249624B90FC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29679900"/>
          <a:ext cx="1426845" cy="6813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14"/>
  <sheetViews>
    <sheetView tabSelected="1" topLeftCell="B1" workbookViewId="0">
      <selection activeCell="J75" sqref="J75"/>
    </sheetView>
  </sheetViews>
  <sheetFormatPr defaultColWidth="14.42578125" defaultRowHeight="15" customHeight="1" x14ac:dyDescent="0.25"/>
  <cols>
    <col min="1" max="1" width="11.28515625" customWidth="1"/>
    <col min="2" max="2" width="8.5703125" customWidth="1"/>
    <col min="3" max="3" width="41" customWidth="1"/>
    <col min="4" max="4" width="8.5703125" customWidth="1"/>
    <col min="5" max="5" width="8.140625" customWidth="1"/>
    <col min="6" max="6" width="9.42578125" customWidth="1"/>
    <col min="7" max="7" width="13.85546875" customWidth="1"/>
    <col min="8" max="8" width="7.5703125" customWidth="1"/>
    <col min="9" max="9" width="21.85546875" customWidth="1"/>
    <col min="10" max="10" width="12.42578125" customWidth="1"/>
    <col min="11" max="11" width="12.28515625" customWidth="1"/>
    <col min="12" max="12" width="38.1406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6" t="s">
        <v>40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44" t="s">
        <v>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44" t="s">
        <v>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44" t="s">
        <v>41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" t="s">
        <v>77</v>
      </c>
      <c r="B14" s="8"/>
      <c r="C14" s="8"/>
      <c r="D14" s="145"/>
      <c r="E14" s="128"/>
      <c r="F14" s="128"/>
      <c r="G14" s="128"/>
      <c r="H14" s="128"/>
      <c r="I14" s="128"/>
      <c r="J14" s="128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38" t="s">
        <v>78</v>
      </c>
      <c r="B15" s="128"/>
      <c r="C15" s="128"/>
      <c r="D15" s="145"/>
      <c r="E15" s="128"/>
      <c r="F15" s="128"/>
      <c r="G15" s="128"/>
      <c r="H15" s="128"/>
      <c r="I15" s="128"/>
      <c r="J15" s="128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8" t="s">
        <v>79</v>
      </c>
      <c r="B16" s="128"/>
      <c r="C16" s="128"/>
      <c r="D16" s="127"/>
      <c r="E16" s="128"/>
      <c r="F16" s="128"/>
      <c r="G16" s="128"/>
      <c r="H16" s="128"/>
      <c r="I16" s="128"/>
      <c r="J16" s="128"/>
      <c r="K16" s="128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25">
      <c r="A19" s="139" t="s">
        <v>4</v>
      </c>
      <c r="B19" s="139" t="s">
        <v>5</v>
      </c>
      <c r="C19" s="139" t="s">
        <v>6</v>
      </c>
      <c r="D19" s="140" t="s">
        <v>7</v>
      </c>
      <c r="E19" s="141" t="s">
        <v>8</v>
      </c>
      <c r="F19" s="142"/>
      <c r="G19" s="143"/>
      <c r="H19" s="141" t="s">
        <v>9</v>
      </c>
      <c r="I19" s="142"/>
      <c r="J19" s="143"/>
      <c r="K19" s="129" t="s">
        <v>10</v>
      </c>
      <c r="L19" s="131" t="s">
        <v>11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25">
      <c r="A20" s="130"/>
      <c r="B20" s="130"/>
      <c r="C20" s="130"/>
      <c r="D20" s="132"/>
      <c r="E20" s="22" t="s">
        <v>12</v>
      </c>
      <c r="F20" s="23" t="s">
        <v>13</v>
      </c>
      <c r="G20" s="24" t="s">
        <v>14</v>
      </c>
      <c r="H20" s="22" t="s">
        <v>12</v>
      </c>
      <c r="I20" s="23" t="s">
        <v>13</v>
      </c>
      <c r="J20" s="24" t="s">
        <v>15</v>
      </c>
      <c r="K20" s="130"/>
      <c r="L20" s="13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25" t="s">
        <v>16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25">
      <c r="A22" s="28" t="s">
        <v>17</v>
      </c>
      <c r="B22" s="29" t="s">
        <v>18</v>
      </c>
      <c r="C22" s="30" t="s">
        <v>19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5">
      <c r="A23" s="36" t="s">
        <v>20</v>
      </c>
      <c r="B23" s="37" t="s">
        <v>21</v>
      </c>
      <c r="C23" s="38" t="s">
        <v>22</v>
      </c>
      <c r="D23" s="39" t="s">
        <v>23</v>
      </c>
      <c r="E23" s="40"/>
      <c r="F23" s="40"/>
      <c r="G23" s="41">
        <f>G48</f>
        <v>63390</v>
      </c>
      <c r="H23" s="40"/>
      <c r="I23" s="40"/>
      <c r="J23" s="41">
        <f>J48</f>
        <v>63390</v>
      </c>
      <c r="K23" s="41">
        <f>G23-J23</f>
        <v>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25">
      <c r="A24" s="43" t="s">
        <v>24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2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thickBot="1" x14ac:dyDescent="0.3">
      <c r="A26" s="58" t="s">
        <v>17</v>
      </c>
      <c r="B26" s="59" t="s">
        <v>25</v>
      </c>
      <c r="C26" s="60" t="s">
        <v>26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25">
      <c r="A27" s="65" t="s">
        <v>20</v>
      </c>
      <c r="B27" s="66">
        <v>1</v>
      </c>
      <c r="C27" s="67" t="s">
        <v>27</v>
      </c>
      <c r="D27" s="68" t="s">
        <v>28</v>
      </c>
      <c r="E27" s="69"/>
      <c r="F27" s="70"/>
      <c r="G27" s="71">
        <f t="shared" ref="G27:G47" si="0">E27*F27</f>
        <v>0</v>
      </c>
      <c r="H27" s="72"/>
      <c r="I27" s="73"/>
      <c r="J27" s="74">
        <f t="shared" ref="J27:J47" si="1">H27*I27</f>
        <v>0</v>
      </c>
      <c r="K27" s="75">
        <f t="shared" ref="K27:K47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25">
      <c r="A28" s="77" t="s">
        <v>20</v>
      </c>
      <c r="B28" s="78">
        <v>2</v>
      </c>
      <c r="C28" s="79" t="s">
        <v>29</v>
      </c>
      <c r="D28" s="80" t="s">
        <v>30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71.25" customHeight="1" x14ac:dyDescent="0.25">
      <c r="A29" s="77" t="s">
        <v>20</v>
      </c>
      <c r="B29" s="126" t="s">
        <v>42</v>
      </c>
      <c r="C29" s="79" t="s">
        <v>62</v>
      </c>
      <c r="D29" s="80" t="s">
        <v>28</v>
      </c>
      <c r="E29" s="81"/>
      <c r="F29" s="82"/>
      <c r="G29" s="83">
        <f t="shared" si="0"/>
        <v>0</v>
      </c>
      <c r="H29" s="84"/>
      <c r="I29" s="85"/>
      <c r="J29" s="86">
        <f t="shared" si="1"/>
        <v>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71.25" customHeight="1" x14ac:dyDescent="0.25">
      <c r="A30" s="77"/>
      <c r="B30" s="126" t="s">
        <v>43</v>
      </c>
      <c r="C30" s="79" t="s">
        <v>61</v>
      </c>
      <c r="D30" s="80" t="s">
        <v>28</v>
      </c>
      <c r="E30" s="81">
        <v>10</v>
      </c>
      <c r="F30" s="82">
        <v>210</v>
      </c>
      <c r="G30" s="83">
        <f t="shared" ref="G30" si="3">E30*F30</f>
        <v>2100</v>
      </c>
      <c r="H30" s="84">
        <v>10</v>
      </c>
      <c r="I30" s="85">
        <v>210</v>
      </c>
      <c r="J30" s="86">
        <f t="shared" ref="J30:J43" si="4">H30*I30</f>
        <v>2100</v>
      </c>
      <c r="K30" s="87">
        <f t="shared" ref="K30" si="5">G30-J30</f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1.25" customHeight="1" x14ac:dyDescent="0.25">
      <c r="A31" s="77"/>
      <c r="B31" s="126" t="s">
        <v>44</v>
      </c>
      <c r="C31" s="79" t="s">
        <v>60</v>
      </c>
      <c r="D31" s="80" t="s">
        <v>28</v>
      </c>
      <c r="E31" s="81">
        <v>4</v>
      </c>
      <c r="F31" s="82">
        <v>210</v>
      </c>
      <c r="G31" s="83">
        <f t="shared" ref="G31:G33" si="6">E31*F31</f>
        <v>840</v>
      </c>
      <c r="H31" s="81">
        <v>4</v>
      </c>
      <c r="I31" s="82">
        <v>210</v>
      </c>
      <c r="J31" s="83">
        <f t="shared" si="4"/>
        <v>840</v>
      </c>
      <c r="K31" s="87">
        <f t="shared" ref="K31:K33" si="7">G31-J31</f>
        <v>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6.75" customHeight="1" x14ac:dyDescent="0.25">
      <c r="A32" s="77"/>
      <c r="B32" s="126" t="s">
        <v>45</v>
      </c>
      <c r="C32" s="79" t="s">
        <v>59</v>
      </c>
      <c r="D32" s="80" t="s">
        <v>28</v>
      </c>
      <c r="E32" s="81">
        <v>10</v>
      </c>
      <c r="F32" s="82">
        <v>210</v>
      </c>
      <c r="G32" s="83">
        <f t="shared" si="6"/>
        <v>2100</v>
      </c>
      <c r="H32" s="81">
        <v>10</v>
      </c>
      <c r="I32" s="82">
        <v>210</v>
      </c>
      <c r="J32" s="83">
        <f t="shared" si="4"/>
        <v>2100</v>
      </c>
      <c r="K32" s="87">
        <f t="shared" si="7"/>
        <v>0</v>
      </c>
      <c r="L32" s="88" t="s">
        <v>72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71.25" customHeight="1" x14ac:dyDescent="0.25">
      <c r="A33" s="77"/>
      <c r="B33" s="126" t="s">
        <v>46</v>
      </c>
      <c r="C33" s="79" t="s">
        <v>58</v>
      </c>
      <c r="D33" s="80" t="s">
        <v>28</v>
      </c>
      <c r="E33" s="81">
        <v>4</v>
      </c>
      <c r="F33" s="82">
        <v>210</v>
      </c>
      <c r="G33" s="83">
        <f t="shared" si="6"/>
        <v>840</v>
      </c>
      <c r="H33" s="81">
        <v>4</v>
      </c>
      <c r="I33" s="82">
        <v>210</v>
      </c>
      <c r="J33" s="83">
        <f t="shared" si="4"/>
        <v>840</v>
      </c>
      <c r="K33" s="87">
        <f t="shared" si="7"/>
        <v>0</v>
      </c>
      <c r="L33" s="8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71.25" customHeight="1" x14ac:dyDescent="0.25">
      <c r="A34" s="77"/>
      <c r="B34" s="126" t="s">
        <v>47</v>
      </c>
      <c r="C34" s="79" t="s">
        <v>71</v>
      </c>
      <c r="D34" s="80" t="s">
        <v>28</v>
      </c>
      <c r="E34" s="81">
        <v>4</v>
      </c>
      <c r="F34" s="82">
        <v>210</v>
      </c>
      <c r="G34" s="83">
        <f t="shared" ref="G34:G38" si="8">E34*F34</f>
        <v>840</v>
      </c>
      <c r="H34" s="81">
        <v>4</v>
      </c>
      <c r="I34" s="82">
        <v>210</v>
      </c>
      <c r="J34" s="83">
        <f t="shared" si="4"/>
        <v>840</v>
      </c>
      <c r="K34" s="87">
        <f t="shared" ref="K34:K38" si="9">G34-J34</f>
        <v>0</v>
      </c>
      <c r="L34" s="88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71.25" customHeight="1" x14ac:dyDescent="0.25">
      <c r="A35" s="77"/>
      <c r="B35" s="126" t="s">
        <v>48</v>
      </c>
      <c r="C35" s="79" t="s">
        <v>57</v>
      </c>
      <c r="D35" s="80" t="s">
        <v>28</v>
      </c>
      <c r="E35" s="81">
        <v>10</v>
      </c>
      <c r="F35" s="82">
        <v>210</v>
      </c>
      <c r="G35" s="83">
        <f t="shared" si="8"/>
        <v>2100</v>
      </c>
      <c r="H35" s="81">
        <v>10</v>
      </c>
      <c r="I35" s="82">
        <v>210</v>
      </c>
      <c r="J35" s="83">
        <f t="shared" si="4"/>
        <v>2100</v>
      </c>
      <c r="K35" s="87">
        <f t="shared" si="9"/>
        <v>0</v>
      </c>
      <c r="L35" s="8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71.25" customHeight="1" x14ac:dyDescent="0.25">
      <c r="A36" s="77"/>
      <c r="B36" s="126" t="s">
        <v>49</v>
      </c>
      <c r="C36" s="79" t="s">
        <v>63</v>
      </c>
      <c r="D36" s="80" t="s">
        <v>28</v>
      </c>
      <c r="E36" s="81">
        <v>16</v>
      </c>
      <c r="F36" s="82">
        <v>400</v>
      </c>
      <c r="G36" s="83">
        <f t="shared" si="8"/>
        <v>6400</v>
      </c>
      <c r="H36" s="81">
        <v>16</v>
      </c>
      <c r="I36" s="82">
        <v>400</v>
      </c>
      <c r="J36" s="83">
        <f t="shared" si="4"/>
        <v>6400</v>
      </c>
      <c r="K36" s="87">
        <f t="shared" si="9"/>
        <v>0</v>
      </c>
      <c r="L36" s="8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71.25" customHeight="1" x14ac:dyDescent="0.25">
      <c r="A37" s="77"/>
      <c r="B37" s="126" t="s">
        <v>50</v>
      </c>
      <c r="C37" s="79" t="s">
        <v>64</v>
      </c>
      <c r="D37" s="80" t="s">
        <v>28</v>
      </c>
      <c r="E37" s="81">
        <v>4</v>
      </c>
      <c r="F37" s="82">
        <v>475</v>
      </c>
      <c r="G37" s="83">
        <f t="shared" si="8"/>
        <v>1900</v>
      </c>
      <c r="H37" s="81">
        <v>4</v>
      </c>
      <c r="I37" s="82">
        <v>475</v>
      </c>
      <c r="J37" s="83">
        <f t="shared" si="4"/>
        <v>1900</v>
      </c>
      <c r="K37" s="87">
        <f t="shared" si="9"/>
        <v>0</v>
      </c>
      <c r="L37" s="88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71.25" customHeight="1" x14ac:dyDescent="0.25">
      <c r="A38" s="77"/>
      <c r="B38" s="126" t="s">
        <v>51</v>
      </c>
      <c r="C38" s="79" t="s">
        <v>65</v>
      </c>
      <c r="D38" s="80" t="s">
        <v>28</v>
      </c>
      <c r="E38" s="81">
        <v>2</v>
      </c>
      <c r="F38" s="82">
        <v>650</v>
      </c>
      <c r="G38" s="83">
        <f t="shared" si="8"/>
        <v>1300</v>
      </c>
      <c r="H38" s="81">
        <v>2</v>
      </c>
      <c r="I38" s="82">
        <v>650</v>
      </c>
      <c r="J38" s="83">
        <f t="shared" si="4"/>
        <v>1300</v>
      </c>
      <c r="K38" s="87">
        <f t="shared" si="9"/>
        <v>0</v>
      </c>
      <c r="L38" s="88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71.25" customHeight="1" x14ac:dyDescent="0.25">
      <c r="A39" s="77"/>
      <c r="B39" s="126" t="s">
        <v>52</v>
      </c>
      <c r="C39" s="79" t="s">
        <v>66</v>
      </c>
      <c r="D39" s="80" t="s">
        <v>28</v>
      </c>
      <c r="E39" s="81">
        <v>8</v>
      </c>
      <c r="F39" s="82">
        <v>325</v>
      </c>
      <c r="G39" s="83">
        <f t="shared" ref="G39" si="10">E39*F39</f>
        <v>2600</v>
      </c>
      <c r="H39" s="81">
        <v>8</v>
      </c>
      <c r="I39" s="82">
        <v>325</v>
      </c>
      <c r="J39" s="83">
        <f t="shared" si="4"/>
        <v>2600</v>
      </c>
      <c r="K39" s="87">
        <f t="shared" ref="K39" si="11">G39-J39</f>
        <v>0</v>
      </c>
      <c r="L39" s="88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5.25" customHeight="1" x14ac:dyDescent="0.25">
      <c r="A40" s="77"/>
      <c r="B40" s="126" t="s">
        <v>53</v>
      </c>
      <c r="C40" s="79" t="s">
        <v>67</v>
      </c>
      <c r="D40" s="80" t="s">
        <v>28</v>
      </c>
      <c r="E40" s="81">
        <v>1</v>
      </c>
      <c r="F40" s="82">
        <v>10250</v>
      </c>
      <c r="G40" s="83">
        <f t="shared" ref="G40" si="12">E40*F40</f>
        <v>10250</v>
      </c>
      <c r="H40" s="81">
        <v>1</v>
      </c>
      <c r="I40" s="82">
        <v>10250</v>
      </c>
      <c r="J40" s="83">
        <f t="shared" si="4"/>
        <v>10250</v>
      </c>
      <c r="K40" s="87">
        <f t="shared" ref="K40" si="13">G40-J40</f>
        <v>0</v>
      </c>
      <c r="L40" s="88" t="s">
        <v>73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37.25" customHeight="1" x14ac:dyDescent="0.25">
      <c r="A41" s="77"/>
      <c r="B41" s="126" t="s">
        <v>54</v>
      </c>
      <c r="C41" s="79" t="s">
        <v>68</v>
      </c>
      <c r="D41" s="80" t="s">
        <v>28</v>
      </c>
      <c r="E41" s="81">
        <v>4</v>
      </c>
      <c r="F41" s="82">
        <v>2350</v>
      </c>
      <c r="G41" s="83">
        <f t="shared" ref="G41" si="14">E41*F41</f>
        <v>9400</v>
      </c>
      <c r="H41" s="81">
        <v>4</v>
      </c>
      <c r="I41" s="82">
        <v>2350</v>
      </c>
      <c r="J41" s="83">
        <f t="shared" si="4"/>
        <v>9400</v>
      </c>
      <c r="K41" s="87">
        <f t="shared" ref="K41" si="15">G41-J41</f>
        <v>0</v>
      </c>
      <c r="L41" s="88" t="s">
        <v>74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34.25" customHeight="1" x14ac:dyDescent="0.25">
      <c r="A42" s="77"/>
      <c r="B42" s="126" t="s">
        <v>55</v>
      </c>
      <c r="C42" s="79" t="s">
        <v>69</v>
      </c>
      <c r="D42" s="80" t="s">
        <v>28</v>
      </c>
      <c r="E42" s="81">
        <v>4</v>
      </c>
      <c r="F42" s="82">
        <v>2590</v>
      </c>
      <c r="G42" s="83">
        <f t="shared" ref="G42" si="16">E42*F42</f>
        <v>10360</v>
      </c>
      <c r="H42" s="81">
        <v>4</v>
      </c>
      <c r="I42" s="82">
        <v>2590</v>
      </c>
      <c r="J42" s="83">
        <f t="shared" si="4"/>
        <v>10360</v>
      </c>
      <c r="K42" s="87">
        <f t="shared" ref="K42" si="17">G42-J42</f>
        <v>0</v>
      </c>
      <c r="L42" s="88" t="s">
        <v>75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1.5" customHeight="1" x14ac:dyDescent="0.25">
      <c r="A43" s="77"/>
      <c r="B43" s="126" t="s">
        <v>56</v>
      </c>
      <c r="C43" s="79" t="s">
        <v>70</v>
      </c>
      <c r="D43" s="80" t="s">
        <v>28</v>
      </c>
      <c r="E43" s="81">
        <v>4</v>
      </c>
      <c r="F43" s="82">
        <v>3090</v>
      </c>
      <c r="G43" s="83">
        <f t="shared" ref="G43" si="18">E43*F43</f>
        <v>12360</v>
      </c>
      <c r="H43" s="81">
        <v>4</v>
      </c>
      <c r="I43" s="82">
        <v>3090</v>
      </c>
      <c r="J43" s="83">
        <f t="shared" si="4"/>
        <v>12360</v>
      </c>
      <c r="K43" s="87">
        <f t="shared" ref="K43" si="19">G43-J43</f>
        <v>0</v>
      </c>
      <c r="L43" s="88" t="s">
        <v>76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60" customHeight="1" x14ac:dyDescent="0.25">
      <c r="A44" s="77" t="s">
        <v>20</v>
      </c>
      <c r="B44" s="78">
        <v>4</v>
      </c>
      <c r="C44" s="79" t="s">
        <v>31</v>
      </c>
      <c r="D44" s="80" t="s">
        <v>28</v>
      </c>
      <c r="E44" s="81"/>
      <c r="F44" s="82"/>
      <c r="G44" s="83">
        <f t="shared" si="0"/>
        <v>0</v>
      </c>
      <c r="H44" s="84"/>
      <c r="I44" s="85"/>
      <c r="J44" s="86">
        <f t="shared" si="1"/>
        <v>0</v>
      </c>
      <c r="K44" s="87">
        <f t="shared" si="2"/>
        <v>0</v>
      </c>
      <c r="L44" s="88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70.5" customHeight="1" x14ac:dyDescent="0.25">
      <c r="A45" s="77" t="s">
        <v>20</v>
      </c>
      <c r="B45" s="78">
        <v>5</v>
      </c>
      <c r="C45" s="79" t="s">
        <v>32</v>
      </c>
      <c r="D45" s="80" t="s">
        <v>33</v>
      </c>
      <c r="E45" s="81"/>
      <c r="F45" s="82"/>
      <c r="G45" s="83">
        <f t="shared" si="0"/>
        <v>0</v>
      </c>
      <c r="H45" s="84"/>
      <c r="I45" s="85"/>
      <c r="J45" s="86">
        <f t="shared" si="1"/>
        <v>0</v>
      </c>
      <c r="K45" s="87">
        <f t="shared" si="2"/>
        <v>0</v>
      </c>
      <c r="L45" s="88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67.5" customHeight="1" x14ac:dyDescent="0.25">
      <c r="A46" s="77" t="s">
        <v>20</v>
      </c>
      <c r="B46" s="78">
        <v>6</v>
      </c>
      <c r="C46" s="79" t="s">
        <v>32</v>
      </c>
      <c r="D46" s="80" t="s">
        <v>33</v>
      </c>
      <c r="E46" s="81"/>
      <c r="F46" s="82"/>
      <c r="G46" s="83">
        <f t="shared" si="0"/>
        <v>0</v>
      </c>
      <c r="H46" s="84"/>
      <c r="I46" s="85"/>
      <c r="J46" s="86">
        <f t="shared" si="1"/>
        <v>0</v>
      </c>
      <c r="K46" s="87">
        <f t="shared" si="2"/>
        <v>0</v>
      </c>
      <c r="L46" s="88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69.75" customHeight="1" x14ac:dyDescent="0.25">
      <c r="A47" s="89" t="s">
        <v>20</v>
      </c>
      <c r="B47" s="90">
        <v>7</v>
      </c>
      <c r="C47" s="91" t="s">
        <v>32</v>
      </c>
      <c r="D47" s="92" t="s">
        <v>33</v>
      </c>
      <c r="E47" s="93"/>
      <c r="F47" s="94"/>
      <c r="G47" s="95">
        <f t="shared" si="0"/>
        <v>0</v>
      </c>
      <c r="H47" s="84"/>
      <c r="I47" s="85"/>
      <c r="J47" s="86">
        <f t="shared" si="1"/>
        <v>0</v>
      </c>
      <c r="K47" s="87">
        <f t="shared" si="2"/>
        <v>0</v>
      </c>
      <c r="L47" s="88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.75" customHeight="1" x14ac:dyDescent="0.25">
      <c r="A48" s="96" t="s">
        <v>34</v>
      </c>
      <c r="B48" s="97"/>
      <c r="C48" s="98"/>
      <c r="D48" s="99"/>
      <c r="E48" s="100"/>
      <c r="F48" s="101"/>
      <c r="G48" s="102">
        <f>SUM(G27:G47)</f>
        <v>63390</v>
      </c>
      <c r="H48" s="100"/>
      <c r="I48" s="101"/>
      <c r="J48" s="102">
        <f>SUM(J27:J47)</f>
        <v>63390</v>
      </c>
      <c r="K48" s="103">
        <f>SUM(K27:K47)</f>
        <v>0</v>
      </c>
      <c r="L48" s="104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.75" customHeight="1" x14ac:dyDescent="0.25">
      <c r="A49" s="106"/>
      <c r="B49" s="107"/>
      <c r="C49" s="108"/>
      <c r="D49" s="108"/>
      <c r="E49" s="108"/>
      <c r="F49" s="108"/>
      <c r="G49" s="108"/>
      <c r="H49" s="108"/>
      <c r="I49" s="108"/>
      <c r="J49" s="108"/>
      <c r="K49" s="109"/>
      <c r="L49" s="11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33" t="s">
        <v>35</v>
      </c>
      <c r="B50" s="134"/>
      <c r="C50" s="135"/>
      <c r="D50" s="111"/>
      <c r="E50" s="111"/>
      <c r="F50" s="111"/>
      <c r="G50" s="112">
        <f>G23-G48</f>
        <v>0</v>
      </c>
      <c r="H50" s="111"/>
      <c r="I50" s="111"/>
      <c r="J50" s="112">
        <f>J23-J48</f>
        <v>0</v>
      </c>
      <c r="K50" s="113"/>
      <c r="L50" s="114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08"/>
      <c r="B51" s="115"/>
      <c r="C51" s="108"/>
      <c r="D51" s="108"/>
      <c r="E51" s="108"/>
      <c r="F51" s="108"/>
      <c r="G51" s="108"/>
      <c r="H51" s="108"/>
      <c r="I51" s="108"/>
      <c r="J51" s="108"/>
      <c r="K51" s="116"/>
      <c r="L51" s="108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1"/>
      <c r="C52" s="117"/>
      <c r="D52" s="118"/>
      <c r="E52" s="118"/>
      <c r="F52" s="119"/>
      <c r="G52" s="118"/>
      <c r="H52" s="118"/>
      <c r="I52" s="146" t="s">
        <v>80</v>
      </c>
      <c r="J52" s="118"/>
      <c r="K52" s="15"/>
      <c r="L52" s="108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5">
      <c r="A53" s="11"/>
      <c r="B53" s="11"/>
      <c r="C53" s="119"/>
      <c r="D53" s="136" t="s">
        <v>36</v>
      </c>
      <c r="E53" s="137"/>
      <c r="F53" s="120"/>
      <c r="G53" s="136" t="s">
        <v>37</v>
      </c>
      <c r="H53" s="137"/>
      <c r="I53" s="137"/>
      <c r="J53" s="137"/>
      <c r="K53" s="15"/>
      <c r="L53" s="108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08"/>
      <c r="B54" s="115"/>
      <c r="C54" s="108"/>
      <c r="D54" s="108"/>
      <c r="E54" s="108"/>
      <c r="F54" s="108"/>
      <c r="G54" s="108"/>
      <c r="H54" s="108"/>
      <c r="I54" s="108"/>
      <c r="J54" s="108"/>
      <c r="K54" s="15"/>
      <c r="L54" s="108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08"/>
      <c r="B55" s="115"/>
      <c r="C55" s="108"/>
      <c r="D55" s="108"/>
      <c r="E55" s="108"/>
      <c r="F55" s="108"/>
      <c r="G55" s="108"/>
      <c r="H55" s="108"/>
      <c r="I55" s="108"/>
      <c r="J55" s="108"/>
      <c r="K55" s="15"/>
      <c r="L55" s="108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">
      <c r="A56" s="108"/>
      <c r="B56" s="115"/>
      <c r="C56" s="121" t="s">
        <v>38</v>
      </c>
      <c r="G56" s="122" t="s">
        <v>39</v>
      </c>
      <c r="I56" t="s">
        <v>80</v>
      </c>
      <c r="J56" s="121"/>
      <c r="K56" s="15"/>
      <c r="L56" s="108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08"/>
      <c r="B57" s="115"/>
      <c r="C57" s="123"/>
      <c r="K57" s="15"/>
      <c r="L57" s="108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08"/>
      <c r="B58" s="115"/>
      <c r="C58" s="124"/>
      <c r="D58" s="15"/>
      <c r="H58" s="123"/>
      <c r="J58" s="124"/>
      <c r="K58" s="15"/>
      <c r="L58" s="108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2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2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2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2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2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2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2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2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2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2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2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2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2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2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2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2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2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2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2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2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2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2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2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2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2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2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2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2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2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2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2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2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2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2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2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2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2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2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2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2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2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2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2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2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2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2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2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2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2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2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2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2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2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2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2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25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25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25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25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2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25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25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25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25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25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25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25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25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25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25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25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25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25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25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2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2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2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25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25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25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2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25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2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25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25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25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25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25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25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25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25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25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25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25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25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25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25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2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25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25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25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25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25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25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25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25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2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2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2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2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2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2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2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2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25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25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2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2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25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25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25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25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25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25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25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25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25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25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25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25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2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25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25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25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25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2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25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25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2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25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25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25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25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2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25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25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25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25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25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25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25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25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25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25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25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25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25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25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25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25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2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25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25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25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2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2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2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25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25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25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25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2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2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2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25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25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25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25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25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25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25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25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2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25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25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2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25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2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25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25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25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25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25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25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25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25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50:C50"/>
    <mergeCell ref="D53:E53"/>
    <mergeCell ref="G53:J53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Demchenko</dc:creator>
  <cp:lastModifiedBy>kuzyura olya</cp:lastModifiedBy>
  <cp:lastPrinted>2023-10-25T08:25:04Z</cp:lastPrinted>
  <dcterms:created xsi:type="dcterms:W3CDTF">2022-07-20T06:55:05Z</dcterms:created>
  <dcterms:modified xsi:type="dcterms:W3CDTF">2023-12-15T10:41:17Z</dcterms:modified>
</cp:coreProperties>
</file>