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Звіт" sheetId="1" r:id="rId1"/>
    <sheet name="Лист1" sheetId="2" r:id="rId2"/>
    <sheet name="Лист2" sheetId="3" r:id="rId3"/>
  </sheets>
  <calcPr calcId="124519"/>
  <extLst>
    <ext uri="GoogleSheetsCustomDataVersion1">
      <go:sheetsCustomData xmlns:go="http://customooxmlschemas.google.com/" r:id="" roundtripDataSignature="AMtx7mgic1FjXtay6OA/r+pWm3vAp+6Egg=="/>
    </ext>
  </extLst>
</workbook>
</file>

<file path=xl/calcChain.xml><?xml version="1.0" encoding="utf-8"?>
<calcChain xmlns="http://schemas.openxmlformats.org/spreadsheetml/2006/main">
  <c r="J29" i="1"/>
  <c r="G28"/>
  <c r="K28" s="1"/>
  <c r="J28"/>
  <c r="J32"/>
  <c r="J33" l="1"/>
  <c r="G33"/>
  <c r="G32"/>
  <c r="J31"/>
  <c r="G31"/>
  <c r="K31" s="1"/>
  <c r="J30"/>
  <c r="G30"/>
  <c r="G29"/>
  <c r="J27"/>
  <c r="G27"/>
  <c r="G34" s="1"/>
  <c r="G23" s="1"/>
  <c r="J34" l="1"/>
  <c r="K33"/>
  <c r="K32"/>
  <c r="K30"/>
  <c r="J23"/>
  <c r="J36" s="1"/>
  <c r="K29"/>
  <c r="G36"/>
  <c r="K27"/>
  <c r="K34" l="1"/>
  <c r="K23"/>
</calcChain>
</file>

<file path=xl/sharedStrings.xml><?xml version="1.0" encoding="utf-8"?>
<sst xmlns="http://schemas.openxmlformats.org/spreadsheetml/2006/main" count="70" uniqueCount="55">
  <si>
    <t>Додаток № 4</t>
  </si>
  <si>
    <t>до Договору про надання стипендії (гранту)</t>
  </si>
  <si>
    <t>№ __________________ від ______________  року</t>
  </si>
  <si>
    <t>ЗВІТ</t>
  </si>
  <si>
    <t>про надходження та використання коштів для реалізації проєкту</t>
  </si>
  <si>
    <t>за період   з ________________ по________________  р.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</si>
  <si>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</si>
  <si>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</si>
  <si>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</si>
  <si>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</si>
  <si>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</si>
  <si>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</si>
  <si>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</si>
  <si>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</si>
  <si>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</si>
  <si>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</si>
  <si>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</si>
  <si>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</si>
  <si>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</si>
  <si>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</si>
  <si>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</si>
  <si>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</si>
  <si>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</si>
  <si>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</si>
  <si>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</si>
  <si>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</si>
  <si>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</si>
  <si>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</si>
  <si>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</si>
  <si>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</si>
  <si>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</si>
  <si>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</si>
  <si>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</si>
  <si>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</si>
  <si>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</si>
  <si>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</si>
  <si>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</si>
  <si>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</si>
  <si>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</si>
  <si>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Вишиванки чоловічі</t>
  </si>
  <si>
    <t>1.Сукня вишиванка жіноча "Ксенія" - 2424грн; 2.Сукня вишиванка жіноча "Петраківське" - 2112грн; 3.Сукня вишиванка жіноча "Орися" синє - 2000грн; 4.Сукня вишиванка жіноча "Світанок" - 2480грн; 5.Сукня вишиванка жіноча "Цвіт" теракот - 2424грн; 6.Сукня вишиванка жіноча "Цвіт" - 2424грн; 7.Сукня вишиванка жіноча "Орися" блакитне - 2000грн; 8.Сукня вишиванка жіноча "Калина" - 2040грн; 9.Сукня вишиванка жіноча "Орися" блакитне - 2000грн; 10.Вишиванка жіноча - 1100грн + Плахта "Україна" - 1260грн; 11.Сукня вишита в асортименті - 2500грн.</t>
  </si>
  <si>
    <t>Вишиванки жіночі (Сукні)</t>
  </si>
  <si>
    <t>Офісний папір (Папір офісний А4 Smart Lsne, 500арк*6пачек) необхідний був, щоб роздрукувати п"єси і лекційний матеріал.</t>
  </si>
  <si>
    <t>Чорнило Canon PG-37/40/50, PGI-5Bk, BCI-15, пігментне, Black, 200 г,</t>
  </si>
  <si>
    <t>Штани чоловічі (льняні)</t>
  </si>
  <si>
    <t xml:space="preserve">Папір офісний А4 </t>
  </si>
  <si>
    <t>1.Штани чоловічі, джинси, темно-сині - 749грн; 2.Штани чоловічі, спорт, темно-зелені - 499,99грн; 3.Штани чоловічі, спорт, темно зелені - 399грн.</t>
  </si>
  <si>
    <t>1.Сорочка вишиванка чоловіча "Довбуш" - 2527грн; 2.Сорочка вишиванка чоловіча "Говерла" - 1330грн; 3.Сорочка вишиванка чоловіча ВЧ-00 - 1501грн; 4.Сорочка вишиванка чоловіча "Вишиванка" - 1852,5грн; 5.Сорочка вишиванка чоловіча "Перемога" - 768грн; 6.Сорочка вишиванка чоловіча "Всеволод" білий, червоний - 1760грн; 7.Сорочка вишиванка чоловіча "Всеволод" білий, синій - 1760грн; 8.Сорочка вишиванка чоловіча "Всеволод" білий, чорний - 1760грн; 9.Сорочка вишиванка чоловіча "Міць" - 1984грн; 10.Сорочка вишиванка чоловіча "Алатир" - 1984грн; 11.Сорочка вишиванка чоловіча - 1500грн; 12.Сорочка вишиванка чоловіча - 1500грн.</t>
  </si>
  <si>
    <t>Картридж для принтера необхідно  заправити, щоб роздрукувати п"єси і лекційний матеріал.</t>
  </si>
  <si>
    <t xml:space="preserve">Прізвище, ім'я та по-батькові Стипендіата: </t>
  </si>
  <si>
    <t>Кириченко Олексій Борисович</t>
  </si>
  <si>
    <t>Назва проєкту:</t>
  </si>
  <si>
    <t>Період реалізації проєкту:</t>
  </si>
  <si>
    <t>08.2023 - 31.10.2023</t>
  </si>
  <si>
    <t>«Читка п'єси "Зерносховище», групова дискусія на тему: "Голодомор 1932–1933 років в Україні" та лекція по Міжнародному праву.»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</si>
</sst>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6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165" fontId="23" fillId="0" borderId="34" xfId="0" applyNumberFormat="1" applyFont="1" applyBorder="1" applyAlignment="1">
      <alignment vertical="top" wrapText="1"/>
    </xf>
    <xf numFmtId="0" fontId="23" fillId="0" borderId="18" xfId="0" applyFont="1" applyBorder="1" applyAlignment="1">
      <alignment horizontal="center" vertical="center" wrapText="1"/>
    </xf>
    <xf numFmtId="165" fontId="23" fillId="0" borderId="33" xfId="0" applyNumberFormat="1" applyFont="1" applyBorder="1" applyAlignment="1">
      <alignment vertical="top" wrapText="1"/>
    </xf>
    <xf numFmtId="0" fontId="23" fillId="0" borderId="36" xfId="0" applyFont="1" applyBorder="1" applyAlignment="1">
      <alignment vertical="top" wrapText="1"/>
    </xf>
    <xf numFmtId="2" fontId="23" fillId="0" borderId="1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Z1000"/>
  <sheetViews>
    <sheetView tabSelected="1" zoomScale="70" zoomScaleNormal="70" workbookViewId="0">
      <selection activeCell="D16" sqref="D16:K16"/>
    </sheetView>
  </sheetViews>
  <sheetFormatPr defaultColWidth="14.42578125" defaultRowHeight="15" customHeight="1"/>
  <cols>
    <col min="1" max="1" width="13.5703125" customWidth="1"/>
    <col min="2" max="2" width="5.85546875" customWidth="1"/>
    <col min="3" max="3" width="32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30.42578125" customWidth="1"/>
    <col min="13" max="26" width="7.570312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6" t="s">
        <v>2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29" t="s">
        <v>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29" t="s">
        <v>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29" t="s">
        <v>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45" t="s">
        <v>49</v>
      </c>
      <c r="B14" s="7"/>
      <c r="C14" s="7"/>
      <c r="D14" s="147" t="s">
        <v>50</v>
      </c>
      <c r="E14" s="130"/>
      <c r="F14" s="130"/>
      <c r="G14" s="130"/>
      <c r="H14" s="130"/>
      <c r="I14" s="130"/>
      <c r="J14" s="130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46" t="s">
        <v>51</v>
      </c>
      <c r="B15" s="130"/>
      <c r="C15" s="130"/>
      <c r="D15" s="147" t="s">
        <v>54</v>
      </c>
      <c r="E15" s="130"/>
      <c r="F15" s="130"/>
      <c r="G15" s="130"/>
      <c r="H15" s="130"/>
      <c r="I15" s="130"/>
      <c r="J15" s="130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46" t="s">
        <v>52</v>
      </c>
      <c r="B16" s="130"/>
      <c r="C16" s="130"/>
      <c r="D16" s="148" t="s">
        <v>53</v>
      </c>
      <c r="E16" s="130"/>
      <c r="F16" s="130"/>
      <c r="G16" s="130"/>
      <c r="H16" s="130"/>
      <c r="I16" s="130"/>
      <c r="J16" s="130"/>
      <c r="K16" s="13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3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8"/>
      <c r="L18" s="1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0" customHeight="1">
      <c r="A19" s="140" t="s">
        <v>6</v>
      </c>
      <c r="B19" s="140" t="s">
        <v>7</v>
      </c>
      <c r="C19" s="140" t="s">
        <v>8</v>
      </c>
      <c r="D19" s="141" t="s">
        <v>9</v>
      </c>
      <c r="E19" s="142" t="s">
        <v>10</v>
      </c>
      <c r="F19" s="143"/>
      <c r="G19" s="144"/>
      <c r="H19" s="142" t="s">
        <v>11</v>
      </c>
      <c r="I19" s="143"/>
      <c r="J19" s="144"/>
      <c r="K19" s="131" t="s">
        <v>12</v>
      </c>
      <c r="L19" s="133" t="s">
        <v>13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52.5" customHeight="1">
      <c r="A20" s="132"/>
      <c r="B20" s="132"/>
      <c r="C20" s="132"/>
      <c r="D20" s="134"/>
      <c r="E20" s="21" t="s">
        <v>14</v>
      </c>
      <c r="F20" s="22" t="s">
        <v>15</v>
      </c>
      <c r="G20" s="23" t="s">
        <v>16</v>
      </c>
      <c r="H20" s="21" t="s">
        <v>14</v>
      </c>
      <c r="I20" s="22" t="s">
        <v>15</v>
      </c>
      <c r="J20" s="23" t="s">
        <v>17</v>
      </c>
      <c r="K20" s="132"/>
      <c r="L20" s="13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24" t="s">
        <v>18</v>
      </c>
      <c r="B21" s="25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25">
        <v>8</v>
      </c>
      <c r="J21" s="25">
        <v>9</v>
      </c>
      <c r="K21" s="25">
        <v>10</v>
      </c>
      <c r="L21" s="26">
        <v>11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0" customHeight="1">
      <c r="A22" s="27" t="s">
        <v>19</v>
      </c>
      <c r="B22" s="28" t="s">
        <v>20</v>
      </c>
      <c r="C22" s="29" t="s">
        <v>21</v>
      </c>
      <c r="D22" s="30"/>
      <c r="E22" s="30"/>
      <c r="F22" s="30"/>
      <c r="G22" s="31"/>
      <c r="H22" s="30"/>
      <c r="I22" s="30"/>
      <c r="J22" s="31"/>
      <c r="K22" s="32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24" customHeight="1">
      <c r="A23" s="35" t="s">
        <v>22</v>
      </c>
      <c r="B23" s="36" t="s">
        <v>23</v>
      </c>
      <c r="C23" s="37" t="s">
        <v>24</v>
      </c>
      <c r="D23" s="38" t="s">
        <v>25</v>
      </c>
      <c r="E23" s="39"/>
      <c r="F23" s="39"/>
      <c r="G23" s="40">
        <f>G34</f>
        <v>47045</v>
      </c>
      <c r="H23" s="39"/>
      <c r="I23" s="39"/>
      <c r="J23" s="40">
        <f>J34</f>
        <v>47565.49</v>
      </c>
      <c r="K23" s="40">
        <f>G23-J23</f>
        <v>-520.48999999999796</v>
      </c>
      <c r="L23" s="41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30" customHeight="1">
      <c r="A24" s="42" t="s">
        <v>26</v>
      </c>
      <c r="B24" s="43"/>
      <c r="C24" s="44"/>
      <c r="D24" s="45"/>
      <c r="E24" s="45"/>
      <c r="F24" s="45"/>
      <c r="G24" s="46"/>
      <c r="H24" s="45"/>
      <c r="I24" s="45"/>
      <c r="J24" s="46"/>
      <c r="K24" s="47"/>
      <c r="L24" s="48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8" customHeight="1">
      <c r="A25" s="49"/>
      <c r="B25" s="50"/>
      <c r="C25" s="51"/>
      <c r="D25" s="52"/>
      <c r="E25" s="53"/>
      <c r="F25" s="53"/>
      <c r="G25" s="54"/>
      <c r="H25" s="53"/>
      <c r="I25" s="53"/>
      <c r="J25" s="54"/>
      <c r="K25" s="55"/>
      <c r="L25" s="5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22.5" customHeight="1">
      <c r="A26" s="57" t="s">
        <v>19</v>
      </c>
      <c r="B26" s="58" t="s">
        <v>27</v>
      </c>
      <c r="C26" s="59" t="s">
        <v>28</v>
      </c>
      <c r="D26" s="60"/>
      <c r="E26" s="60"/>
      <c r="F26" s="60"/>
      <c r="G26" s="61"/>
      <c r="H26" s="60"/>
      <c r="I26" s="60"/>
      <c r="J26" s="61"/>
      <c r="K26" s="62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30.75" customHeight="1">
      <c r="A27" s="64" t="s">
        <v>22</v>
      </c>
      <c r="B27" s="65">
        <v>1</v>
      </c>
      <c r="C27" s="66" t="s">
        <v>29</v>
      </c>
      <c r="D27" s="67" t="s">
        <v>30</v>
      </c>
      <c r="E27" s="68"/>
      <c r="F27" s="69"/>
      <c r="G27" s="70">
        <f t="shared" ref="G27:G33" si="0">E27*F27</f>
        <v>0</v>
      </c>
      <c r="H27" s="71"/>
      <c r="I27" s="72"/>
      <c r="J27" s="73">
        <f t="shared" ref="J27:J33" si="1">H27*I27</f>
        <v>0</v>
      </c>
      <c r="K27" s="74">
        <f t="shared" ref="K27:K33" si="2">G27-J27</f>
        <v>0</v>
      </c>
      <c r="L27" s="75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43.5" customHeight="1">
      <c r="A28" s="76" t="s">
        <v>22</v>
      </c>
      <c r="B28" s="77">
        <v>2</v>
      </c>
      <c r="C28" s="124" t="s">
        <v>43</v>
      </c>
      <c r="D28" s="125" t="s">
        <v>30</v>
      </c>
      <c r="E28" s="79">
        <v>5</v>
      </c>
      <c r="F28" s="80">
        <v>200</v>
      </c>
      <c r="G28" s="81">
        <f t="shared" si="0"/>
        <v>1000</v>
      </c>
      <c r="H28" s="82">
        <v>0</v>
      </c>
      <c r="I28" s="83">
        <v>0</v>
      </c>
      <c r="J28" s="84">
        <f t="shared" si="1"/>
        <v>0</v>
      </c>
      <c r="K28" s="85">
        <f t="shared" si="2"/>
        <v>1000</v>
      </c>
      <c r="L28" s="127" t="s">
        <v>48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66.75" customHeight="1">
      <c r="A29" s="126" t="s">
        <v>22</v>
      </c>
      <c r="B29" s="77">
        <v>3</v>
      </c>
      <c r="C29" s="124" t="s">
        <v>45</v>
      </c>
      <c r="D29" s="125" t="s">
        <v>30</v>
      </c>
      <c r="E29" s="79">
        <v>5</v>
      </c>
      <c r="F29" s="80">
        <v>209</v>
      </c>
      <c r="G29" s="81">
        <f t="shared" si="0"/>
        <v>1045</v>
      </c>
      <c r="H29" s="82">
        <v>6</v>
      </c>
      <c r="I29" s="83">
        <v>154.5</v>
      </c>
      <c r="J29" s="84">
        <f>H29*I29</f>
        <v>927</v>
      </c>
      <c r="K29" s="85">
        <f t="shared" si="2"/>
        <v>118</v>
      </c>
      <c r="L29" s="127" t="s">
        <v>42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297.75" customHeight="1">
      <c r="A30" s="76" t="s">
        <v>22</v>
      </c>
      <c r="B30" s="77">
        <v>4</v>
      </c>
      <c r="C30" s="124" t="s">
        <v>39</v>
      </c>
      <c r="D30" s="78" t="s">
        <v>30</v>
      </c>
      <c r="E30" s="79">
        <v>10</v>
      </c>
      <c r="F30" s="80">
        <v>1500</v>
      </c>
      <c r="G30" s="81">
        <f t="shared" si="0"/>
        <v>15000</v>
      </c>
      <c r="H30" s="82">
        <v>1</v>
      </c>
      <c r="I30" s="83">
        <v>20226.5</v>
      </c>
      <c r="J30" s="84">
        <f t="shared" si="1"/>
        <v>20226.5</v>
      </c>
      <c r="K30" s="85">
        <f t="shared" si="2"/>
        <v>-5226.5</v>
      </c>
      <c r="L30" s="127" t="s">
        <v>47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254.25" customHeight="1">
      <c r="A31" s="76" t="s">
        <v>22</v>
      </c>
      <c r="B31" s="77">
        <v>5</v>
      </c>
      <c r="C31" s="124" t="s">
        <v>41</v>
      </c>
      <c r="D31" s="125" t="s">
        <v>30</v>
      </c>
      <c r="E31" s="79">
        <v>10</v>
      </c>
      <c r="F31" s="80">
        <v>2500</v>
      </c>
      <c r="G31" s="81">
        <f t="shared" si="0"/>
        <v>25000</v>
      </c>
      <c r="H31" s="82">
        <v>1</v>
      </c>
      <c r="I31" s="83">
        <v>24764</v>
      </c>
      <c r="J31" s="84">
        <f t="shared" si="1"/>
        <v>24764</v>
      </c>
      <c r="K31" s="85">
        <f>G31-J31</f>
        <v>236</v>
      </c>
      <c r="L31" s="127" t="s">
        <v>40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67.5" customHeight="1">
      <c r="A32" s="76" t="s">
        <v>22</v>
      </c>
      <c r="B32" s="77">
        <v>6</v>
      </c>
      <c r="C32" s="124" t="s">
        <v>44</v>
      </c>
      <c r="D32" s="125" t="s">
        <v>30</v>
      </c>
      <c r="E32" s="79">
        <v>10</v>
      </c>
      <c r="F32" s="80">
        <v>500</v>
      </c>
      <c r="G32" s="81">
        <f t="shared" si="0"/>
        <v>5000</v>
      </c>
      <c r="H32" s="82">
        <v>1</v>
      </c>
      <c r="I32" s="128">
        <v>1647.99</v>
      </c>
      <c r="J32" s="84">
        <f t="shared" si="1"/>
        <v>1647.99</v>
      </c>
      <c r="K32" s="85">
        <f t="shared" si="2"/>
        <v>3352.01</v>
      </c>
      <c r="L32" s="127" t="s">
        <v>46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69.75" customHeight="1">
      <c r="A33" s="87" t="s">
        <v>22</v>
      </c>
      <c r="B33" s="88">
        <v>7</v>
      </c>
      <c r="C33" s="89" t="s">
        <v>31</v>
      </c>
      <c r="D33" s="90" t="s">
        <v>32</v>
      </c>
      <c r="E33" s="91"/>
      <c r="F33" s="92"/>
      <c r="G33" s="93">
        <f t="shared" si="0"/>
        <v>0</v>
      </c>
      <c r="H33" s="82"/>
      <c r="I33" s="83"/>
      <c r="J33" s="84">
        <f t="shared" si="1"/>
        <v>0</v>
      </c>
      <c r="K33" s="85">
        <f t="shared" si="2"/>
        <v>0</v>
      </c>
      <c r="L33" s="86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94" t="s">
        <v>33</v>
      </c>
      <c r="B34" s="95"/>
      <c r="C34" s="96"/>
      <c r="D34" s="97"/>
      <c r="E34" s="98"/>
      <c r="F34" s="99"/>
      <c r="G34" s="100">
        <f>SUM(G27:G33)</f>
        <v>47045</v>
      </c>
      <c r="H34" s="98"/>
      <c r="I34" s="99"/>
      <c r="J34" s="100">
        <f t="shared" ref="J34:K34" si="3">SUM(J27:J33)</f>
        <v>47565.49</v>
      </c>
      <c r="K34" s="101">
        <f t="shared" si="3"/>
        <v>-520.48999999999978</v>
      </c>
      <c r="L34" s="102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15.75" customHeight="1">
      <c r="A35" s="104"/>
      <c r="B35" s="105"/>
      <c r="C35" s="106"/>
      <c r="D35" s="106"/>
      <c r="E35" s="106"/>
      <c r="F35" s="106"/>
      <c r="G35" s="106"/>
      <c r="H35" s="106"/>
      <c r="I35" s="106"/>
      <c r="J35" s="106"/>
      <c r="K35" s="107"/>
      <c r="L35" s="108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35" t="s">
        <v>34</v>
      </c>
      <c r="B36" s="136"/>
      <c r="C36" s="137"/>
      <c r="D36" s="109"/>
      <c r="E36" s="109"/>
      <c r="F36" s="109"/>
      <c r="G36" s="110">
        <f>G23-G34</f>
        <v>0</v>
      </c>
      <c r="H36" s="109"/>
      <c r="I36" s="109"/>
      <c r="J36" s="110">
        <f>J23-J34</f>
        <v>0</v>
      </c>
      <c r="K36" s="111"/>
      <c r="L36" s="11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106"/>
      <c r="B37" s="113"/>
      <c r="C37" s="106"/>
      <c r="D37" s="106"/>
      <c r="E37" s="106"/>
      <c r="F37" s="106"/>
      <c r="G37" s="106"/>
      <c r="H37" s="106"/>
      <c r="I37" s="106"/>
      <c r="J37" s="106"/>
      <c r="K37" s="114"/>
      <c r="L37" s="106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10"/>
      <c r="B38" s="10"/>
      <c r="C38" s="115"/>
      <c r="D38" s="116"/>
      <c r="E38" s="116"/>
      <c r="F38" s="117"/>
      <c r="G38" s="116"/>
      <c r="H38" s="116"/>
      <c r="I38" s="117"/>
      <c r="J38" s="116"/>
      <c r="K38" s="14"/>
      <c r="L38" s="106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0"/>
      <c r="B39" s="10"/>
      <c r="C39" s="117"/>
      <c r="D39" s="138" t="s">
        <v>35</v>
      </c>
      <c r="E39" s="139"/>
      <c r="F39" s="118"/>
      <c r="G39" s="138" t="s">
        <v>36</v>
      </c>
      <c r="H39" s="139"/>
      <c r="I39" s="139"/>
      <c r="J39" s="139"/>
      <c r="K39" s="14"/>
      <c r="L39" s="106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06"/>
      <c r="B40" s="113"/>
      <c r="C40" s="106"/>
      <c r="D40" s="106"/>
      <c r="E40" s="106"/>
      <c r="F40" s="106"/>
      <c r="G40" s="106"/>
      <c r="H40" s="106"/>
      <c r="I40" s="106"/>
      <c r="J40" s="106"/>
      <c r="K40" s="14"/>
      <c r="L40" s="106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06"/>
      <c r="B41" s="113"/>
      <c r="C41" s="106"/>
      <c r="D41" s="106"/>
      <c r="E41" s="106"/>
      <c r="F41" s="106"/>
      <c r="G41" s="106"/>
      <c r="H41" s="106"/>
      <c r="I41" s="106"/>
      <c r="J41" s="106"/>
      <c r="K41" s="14"/>
      <c r="L41" s="106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06"/>
      <c r="B42" s="113"/>
      <c r="C42" s="119" t="s">
        <v>37</v>
      </c>
      <c r="G42" s="120" t="s">
        <v>38</v>
      </c>
      <c r="J42" s="119"/>
      <c r="K42" s="14"/>
      <c r="L42" s="106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106"/>
      <c r="B43" s="113"/>
      <c r="C43" s="121"/>
      <c r="K43" s="14"/>
      <c r="L43" s="106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106"/>
      <c r="B44" s="113"/>
      <c r="C44" s="122"/>
      <c r="D44" s="14"/>
      <c r="H44" s="121"/>
      <c r="J44" s="122"/>
      <c r="K44" s="14"/>
      <c r="L44" s="106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10"/>
      <c r="B45" s="12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0"/>
      <c r="B46" s="12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0"/>
      <c r="B47" s="12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0"/>
      <c r="B48" s="12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0"/>
      <c r="B49" s="12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0"/>
      <c r="B50" s="12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0"/>
      <c r="B51" s="12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0"/>
      <c r="B52" s="12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0"/>
      <c r="B53" s="12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0"/>
      <c r="B54" s="12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/>
      <c r="B55" s="12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/>
      <c r="B56" s="12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/>
      <c r="B57" s="12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/>
      <c r="B58" s="12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/>
      <c r="B59" s="12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/>
      <c r="B60" s="12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B61" s="12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B62" s="12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/>
      <c r="B63" s="12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/>
      <c r="B64" s="12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/>
      <c r="B65" s="12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2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/>
      <c r="B67" s="12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/>
      <c r="B68" s="12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/>
      <c r="B69" s="12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/>
      <c r="B70" s="12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/>
      <c r="B71" s="12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/>
      <c r="B72" s="12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/>
      <c r="B73" s="12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/>
      <c r="B74" s="12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/>
      <c r="B75" s="12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/>
      <c r="B76" s="12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/>
      <c r="B77" s="12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/>
      <c r="B78" s="12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/>
      <c r="B79" s="12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/>
      <c r="B80" s="12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/>
      <c r="B81" s="12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/>
      <c r="B82" s="12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/>
      <c r="B83" s="12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/>
      <c r="B84" s="12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/>
      <c r="B85" s="12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/>
      <c r="B86" s="12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/>
      <c r="B87" s="12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/>
      <c r="B88" s="12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/>
      <c r="B89" s="12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/>
      <c r="B90" s="12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/>
      <c r="B91" s="12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/>
      <c r="B92" s="12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/>
      <c r="B93" s="12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/>
      <c r="B94" s="12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/>
      <c r="B95" s="12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/>
      <c r="B96" s="12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/>
      <c r="B97" s="12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/>
      <c r="B98" s="12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/>
      <c r="B99" s="12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/>
      <c r="B100" s="12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/>
      <c r="B101" s="12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/>
      <c r="B102" s="12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/>
      <c r="B103" s="12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/>
      <c r="B104" s="12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/>
      <c r="B105" s="12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/>
      <c r="B106" s="12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2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2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2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2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2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2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2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2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2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2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2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2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2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2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2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2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2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2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2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2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2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2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2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2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2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2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2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2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2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2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2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2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2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2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2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2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2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2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2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2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2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2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2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2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2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2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2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2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2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2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2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2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2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2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2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2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2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2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2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2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2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2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2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2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2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2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2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2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2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2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2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2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2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2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2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2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2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2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2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2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2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2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2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2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2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2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2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2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2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2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2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2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2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2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0"/>
      <c r="B201" s="12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0"/>
      <c r="B202" s="12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0"/>
      <c r="B203" s="12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0"/>
      <c r="B204" s="12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0"/>
      <c r="B205" s="12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0"/>
      <c r="B206" s="12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0"/>
      <c r="B207" s="12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0"/>
      <c r="B208" s="12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0"/>
      <c r="B209" s="12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0"/>
      <c r="B210" s="12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0"/>
      <c r="B211" s="12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0"/>
      <c r="B212" s="12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0"/>
      <c r="B213" s="12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0"/>
      <c r="B214" s="12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2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2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2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2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2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2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2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2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2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2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2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2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2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2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2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2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2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2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2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2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2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2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2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2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2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2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2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2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/>
    <row r="244" spans="1:26" ht="15.75" customHeight="1"/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D16:K16"/>
    <mergeCell ref="K19:K20"/>
    <mergeCell ref="L19:L20"/>
    <mergeCell ref="A36:C36"/>
    <mergeCell ref="D39:E39"/>
    <mergeCell ref="G39:J39"/>
    <mergeCell ref="A16:C16"/>
    <mergeCell ref="A19:A20"/>
    <mergeCell ref="B19:B20"/>
    <mergeCell ref="C19:C20"/>
    <mergeCell ref="D19:D20"/>
    <mergeCell ref="E19:G19"/>
    <mergeCell ref="H19:J19"/>
    <mergeCell ref="A10:L10"/>
    <mergeCell ref="A11:L11"/>
    <mergeCell ref="A12:L12"/>
    <mergeCell ref="D14:J14"/>
    <mergeCell ref="A15:C15"/>
    <mergeCell ref="D15:J15"/>
  </mergeCells>
  <printOptions horizontalCentered="1" verticalCentered="1"/>
  <pageMargins left="0.19685039370078741" right="0.19685039370078741" top="0.39370078740157483" bottom="0.39370078740157483" header="0" footer="0"/>
  <pageSetup paperSize="9" scale="5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Звіт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jr_te</cp:lastModifiedBy>
  <cp:lastPrinted>2023-12-25T16:06:01Z</cp:lastPrinted>
  <dcterms:created xsi:type="dcterms:W3CDTF">2022-07-20T06:55:05Z</dcterms:created>
  <dcterms:modified xsi:type="dcterms:W3CDTF">2023-12-25T16:07:58Z</dcterms:modified>
</cp:coreProperties>
</file>