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</workbook>
</file>

<file path=xl/sharedStrings.xml><?xml version="1.0" encoding="utf-8"?>
<sst xmlns="http://schemas.openxmlformats.org/spreadsheetml/2006/main" count="78" uniqueCount="58">
  <si>
    <t>Додаток № 4</t>
  </si>
  <si>
    <t>до Договору про надання стипендії (гранту)</t>
  </si>
  <si>
    <t>№ 5RCA21-33071 від 31.10.2023  року</t>
  </si>
  <si>
    <t>ЗВІТ</t>
  </si>
  <si>
    <t>про надходження та використання коштів для реалізації проєкту</t>
  </si>
  <si>
    <t>за період   з липня 2023 по 31.10.23 р.</t>
  </si>
  <si>
    <t>Прізвище, ім'я та по-батькові Стипендіата:</t>
  </si>
  <si>
    <t>Семенова Антоніна Володимирівна</t>
  </si>
  <si>
    <t>Назва проєкту:</t>
  </si>
  <si>
    <t>Візуальний щоденник війни</t>
  </si>
  <si>
    <t>Період реалізації проєкту:</t>
  </si>
  <si>
    <t>липень 2023 - 31.10.23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</si>
  <si>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</si>
  <si>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</si>
  <si>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</si>
  <si>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</si>
  <si>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</si>
  <si>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</si>
  <si>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</si>
  <si>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</si>
  <si>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</si>
  <si>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</si>
  <si>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</si>
  <si>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</si>
  <si>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</si>
  <si>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</si>
  <si>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</si>
  <si>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</si>
  <si>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</si>
  <si>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</si>
  <si>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</si>
  <si>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</si>
  <si>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</si>
  <si>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</si>
  <si>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</si>
  <si>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</si>
  <si>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</si>
  <si>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</si>
  <si>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</si>
  <si>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</si>
  <si>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</si>
  <si>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Професійне сканування ілюстрацій в поліграфії</t>
  </si>
  <si>
    <t>послуга</t>
  </si>
  <si>
    <t>Професійне сканування ілюстрацій необхідне для якісного друку ілюстрацій в артбуці. Необхідно відсканувати 184 розвороти скетчбуків. Сканування ілюстрацій планується в липні 2023 року.
Фактично відсканувати 80 розворотів за рахунок фонду. Різниця в квитанції з прорахунком таблиці складає 0,20 грн. Певно, це знижка.</t>
  </si>
  <si>
    <t>Пакет послуг додрукарської підготовки, в
який входить макет обкладинки та
сторінок, вичитка та додрукарська
підготовка</t>
  </si>
  <si>
    <t>Друк артбуку.</t>
  </si>
  <si>
    <t>Друк артбуку накладом 100 примірників
планується в вересні 2023 року. Формат
210х210мм, 380ст., 80-100г/м² крейдованого
паперу внутрішній блок, паперова тканина на
обкладинці, з тисненням по площині обкладинки.
Наклад в 100 примірників необхідний для
розповсюдження фізичного результату проєкту в
Україні та поза її межами. Артбук буде
зберігатись в тематичних музеях, бібліотеках та
українських культурних центрах поза межами
країни. Також частина накладу стане лотами
аукціонів на користь українського війська та
гуманітарних проєктів. Зазначена вартість
артбуку (52700 = 527×100) вирахована з
урахуванням необхідності використання
матеріалів музейної якості, що дозволять
зберігати артбук десятиліттями.
Фактично: друк накладом 100 надруковано в жовтні 2023. Формат 220х220 мм, 376 ст., 115 г/м² матового крейдованого паперу, матова ламінація на обкладинці. Фактично за друк + додрукарську підготовку + присвоєння ISBN сплачено 46680 (+233,40 грн комісії банку). Друкарня надала знижку в розмірі 450 грн. Разом з комісією = 46 913,4</t>
  </si>
  <si>
    <t>Послуга з присвоєння коду ISBN, штрихкоду,
УДК, ББК в пакеті послуг.</t>
  </si>
  <si>
    <t>Необхідний пакет кодів для реєстрації артбуку в
бібліотеках та музеях. Пропонується як послуга
пакетом в друкарнях, що економить кошти.
Планується в вересні 2023.
Фактично: послуга надана в пакеті з додрукарською підготовкою.</t>
  </si>
  <si>
    <t>Послуги Укрпошти.</t>
  </si>
  <si>
    <t>Послуги Укрпошти по відправленню посилок.
Вказую 4/5 накладу, бо приблизно 1/5 відвезу до
адресатів особисто. Планується у жовтні 2023
року
Фактично: частина накладу (20 книжок) надіслана поштою, ще частина накладу (15 книжок) відвезена адресатам особисто.</t>
  </si>
  <si>
    <t>Всього по розділу ІІ "Витрати":</t>
  </si>
  <si>
    <t>РЕЗУЛЬТАТ РЕАЛІЗАЦІЇ ПРОЄКТУ</t>
  </si>
  <si>
    <t>Семенова А.В.</t>
  </si>
  <si>
    <t>(підпис)</t>
  </si>
  <si>
    <t>(Прізвище та ініціали)</t>
  </si>
  <si>
    <t>ФОНД:</t>
  </si>
  <si>
    <t>СТИПЕНДІАТ: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</si>
</sst>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color theme="1"/>
      <name val="Calibri"/>
      <scheme val="minor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top"/>
    </xf>
    <xf borderId="0" fillId="0" fontId="5" numFmtId="0" xfId="0" applyAlignment="1" applyFont="1">
      <alignment horizontal="left" readingOrder="0" vertical="center"/>
    </xf>
    <xf borderId="0" fillId="0" fontId="8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1" fillId="2" fontId="8" numFmtId="0" xfId="0" applyAlignment="1" applyBorder="1" applyFill="1" applyFont="1">
      <alignment horizontal="center" shrinkToFit="0" vertical="center" wrapText="1"/>
    </xf>
    <xf borderId="2" fillId="2" fontId="8" numFmtId="3" xfId="0" applyAlignment="1" applyBorder="1" applyFont="1" applyNumberForma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1" numFmtId="0" xfId="0" applyBorder="1" applyFont="1"/>
    <xf borderId="1" fillId="2" fontId="8" numFmtId="164" xfId="0" applyAlignment="1" applyBorder="1" applyFont="1" applyNumberFormat="1">
      <alignment horizontal="center" shrinkToFit="0" vertical="center" wrapText="1"/>
    </xf>
    <xf borderId="2" fillId="2" fontId="8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1" numFmtId="0" xfId="0" applyBorder="1" applyFont="1"/>
    <xf borderId="7" fillId="0" fontId="11" numFmtId="0" xfId="0" applyBorder="1" applyFont="1"/>
    <xf borderId="8" fillId="2" fontId="8" numFmtId="3" xfId="0" applyAlignment="1" applyBorder="1" applyFont="1" applyNumberFormat="1">
      <alignment horizontal="center" shrinkToFit="0" vertical="center" wrapText="1"/>
    </xf>
    <xf borderId="9" fillId="2" fontId="8" numFmtId="3" xfId="0" applyAlignment="1" applyBorder="1" applyFont="1" applyNumberFormat="1">
      <alignment horizontal="center" shrinkToFit="0" vertical="center" wrapText="1"/>
    </xf>
    <xf borderId="10" fillId="2" fontId="8" numFmtId="3" xfId="0" applyAlignment="1" applyBorder="1" applyFont="1" applyNumberFormat="1">
      <alignment horizontal="center" shrinkToFit="0" vertical="center" wrapText="1"/>
    </xf>
    <xf borderId="11" fillId="3" fontId="8" numFmtId="0" xfId="0" applyAlignment="1" applyBorder="1" applyFill="1" applyFont="1">
      <alignment horizontal="center" shrinkToFit="0" vertical="center" wrapText="1"/>
    </xf>
    <xf borderId="12" fillId="3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4" fillId="4" fontId="6" numFmtId="165" xfId="0" applyAlignment="1" applyBorder="1" applyFill="1" applyFont="1" applyNumberFormat="1">
      <alignment vertical="top"/>
    </xf>
    <xf borderId="15" fillId="4" fontId="6" numFmtId="49" xfId="0" applyAlignment="1" applyBorder="1" applyFont="1" applyNumberFormat="1">
      <alignment horizontal="center" vertical="top"/>
    </xf>
    <xf borderId="15" fillId="4" fontId="6" numFmtId="165" xfId="0" applyAlignment="1" applyBorder="1" applyFont="1" applyNumberFormat="1">
      <alignment vertical="top"/>
    </xf>
    <xf borderId="15" fillId="4" fontId="8" numFmtId="165" xfId="0" applyAlignment="1" applyBorder="1" applyFont="1" applyNumberFormat="1">
      <alignment horizontal="center" shrinkToFit="0" vertical="top" wrapText="1"/>
    </xf>
    <xf borderId="15" fillId="4" fontId="8" numFmtId="165" xfId="0" applyAlignment="1" applyBorder="1" applyFont="1" applyNumberFormat="1">
      <alignment horizontal="right" shrinkToFit="0" vertical="top" wrapText="1"/>
    </xf>
    <xf borderId="15" fillId="4" fontId="12" numFmtId="165" xfId="0" applyAlignment="1" applyBorder="1" applyFont="1" applyNumberFormat="1">
      <alignment horizontal="right" shrinkToFit="0" vertical="top" wrapText="1"/>
    </xf>
    <xf borderId="16" fillId="4" fontId="8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3" numFmtId="165" xfId="0" applyAlignment="1" applyBorder="1" applyFont="1" applyNumberFormat="1">
      <alignment vertical="center"/>
    </xf>
    <xf borderId="18" fillId="0" fontId="13" numFmtId="49" xfId="0" applyAlignment="1" applyBorder="1" applyFont="1" applyNumberFormat="1">
      <alignment horizontal="center" vertical="center"/>
    </xf>
    <xf borderId="18" fillId="0" fontId="13" numFmtId="165" xfId="0" applyAlignment="1" applyBorder="1" applyFont="1" applyNumberFormat="1">
      <alignment vertical="center"/>
    </xf>
    <xf borderId="18" fillId="0" fontId="8" numFmtId="165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right" shrinkToFit="0" vertical="center" wrapText="1"/>
    </xf>
    <xf borderId="19" fillId="0" fontId="8" numFmtId="0" xfId="0" applyAlignment="1" applyBorder="1" applyFont="1">
      <alignment shrinkToFit="0" vertical="center" wrapText="1"/>
    </xf>
    <xf borderId="20" fillId="4" fontId="14" numFmtId="165" xfId="0" applyAlignment="1" applyBorder="1" applyFont="1" applyNumberFormat="1">
      <alignment vertical="top"/>
    </xf>
    <xf borderId="21" fillId="4" fontId="8" numFmtId="49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shrinkToFit="0" vertical="top" wrapText="1"/>
    </xf>
    <xf borderId="21" fillId="4" fontId="8" numFmtId="165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horizontal="right" shrinkToFit="0" vertical="top" wrapText="1"/>
    </xf>
    <xf borderId="21" fillId="4" fontId="12" numFmtId="165" xfId="0" applyAlignment="1" applyBorder="1" applyFont="1" applyNumberFormat="1">
      <alignment horizontal="right" shrinkToFit="0" vertical="top" wrapText="1"/>
    </xf>
    <xf borderId="22" fillId="4" fontId="8" numFmtId="0" xfId="0" applyAlignment="1" applyBorder="1" applyFont="1">
      <alignment shrinkToFit="0" vertical="top" wrapText="1"/>
    </xf>
    <xf borderId="23" fillId="5" fontId="13" numFmtId="165" xfId="0" applyAlignment="1" applyBorder="1" applyFill="1" applyFont="1" applyNumberFormat="1">
      <alignment vertical="top"/>
    </xf>
    <xf borderId="24" fillId="5" fontId="13" numFmtId="49" xfId="0" applyAlignment="1" applyBorder="1" applyFont="1" applyNumberFormat="1">
      <alignment horizontal="center" vertical="top"/>
    </xf>
    <xf borderId="24" fillId="5" fontId="13" numFmtId="165" xfId="0" applyAlignment="1" applyBorder="1" applyFont="1" applyNumberFormat="1">
      <alignment vertical="top"/>
    </xf>
    <xf borderId="24" fillId="5" fontId="8" numFmtId="165" xfId="0" applyAlignment="1" applyBorder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right" shrinkToFit="0" vertical="top" wrapText="1"/>
    </xf>
    <xf borderId="0" fillId="0" fontId="12" numFmtId="165" xfId="0" applyAlignment="1" applyFont="1" applyNumberFormat="1">
      <alignment horizontal="right" shrinkToFit="0" vertical="top" wrapText="1"/>
    </xf>
    <xf borderId="25" fillId="0" fontId="8" numFmtId="0" xfId="0" applyAlignment="1" applyBorder="1" applyFont="1">
      <alignment shrinkToFit="0" vertical="top" wrapText="1"/>
    </xf>
    <xf borderId="11" fillId="4" fontId="6" numFmtId="165" xfId="0" applyAlignment="1" applyBorder="1" applyFont="1" applyNumberFormat="1">
      <alignment vertical="top"/>
    </xf>
    <xf borderId="12" fillId="4" fontId="6" numFmtId="49" xfId="0" applyAlignment="1" applyBorder="1" applyFont="1" applyNumberFormat="1">
      <alignment horizontal="center" vertical="top"/>
    </xf>
    <xf borderId="12" fillId="4" fontId="6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shrinkToFit="0" vertical="top" wrapText="1"/>
    </xf>
    <xf borderId="12" fillId="4" fontId="8" numFmtId="165" xfId="0" applyAlignment="1" applyBorder="1" applyFont="1" applyNumberFormat="1">
      <alignment horizontal="right" shrinkToFit="0" vertical="top" wrapText="1"/>
    </xf>
    <xf borderId="12" fillId="4" fontId="12" numFmtId="165" xfId="0" applyAlignment="1" applyBorder="1" applyFont="1" applyNumberFormat="1">
      <alignment horizontal="right" shrinkToFit="0" vertical="top" wrapText="1"/>
    </xf>
    <xf borderId="13" fillId="4" fontId="8" numFmtId="0" xfId="0" applyAlignment="1" applyBorder="1" applyFont="1">
      <alignment shrinkToFit="0" vertical="top" wrapText="1"/>
    </xf>
    <xf borderId="26" fillId="0" fontId="8" numFmtId="165" xfId="0" applyAlignment="1" applyBorder="1" applyFont="1" applyNumberFormat="1">
      <alignment shrinkToFit="0" vertical="top" wrapText="1"/>
    </xf>
    <xf borderId="26" fillId="0" fontId="8" numFmtId="0" xfId="0" applyAlignment="1" applyBorder="1" applyFont="1">
      <alignment horizontal="center" shrinkToFit="0" vertical="top" wrapText="1"/>
    </xf>
    <xf borderId="27" fillId="0" fontId="8" numFmtId="165" xfId="0" applyAlignment="1" applyBorder="1" applyFont="1" applyNumberFormat="1">
      <alignment shrinkToFit="0" vertical="top" wrapText="1"/>
    </xf>
    <xf borderId="28" fillId="0" fontId="8" numFmtId="0" xfId="0" applyAlignment="1" applyBorder="1" applyFont="1">
      <alignment horizontal="center" shrinkToFit="0" vertical="center" wrapText="1"/>
    </xf>
    <xf borderId="29" fillId="0" fontId="8" numFmtId="166" xfId="0" applyAlignment="1" applyBorder="1" applyFont="1" applyNumberFormat="1">
      <alignment horizontal="center" shrinkToFit="0" vertical="top" wrapText="1"/>
    </xf>
    <xf borderId="28" fillId="0" fontId="8" numFmtId="166" xfId="0" applyAlignment="1" applyBorder="1" applyFont="1" applyNumberFormat="1">
      <alignment horizontal="center" shrinkToFit="0" vertical="top" wrapText="1"/>
    </xf>
    <xf borderId="30" fillId="0" fontId="8" numFmtId="166" xfId="0" applyAlignment="1" applyBorder="1" applyFont="1" applyNumberFormat="1">
      <alignment horizontal="right" shrinkToFit="0" vertical="top" wrapText="1"/>
    </xf>
    <xf borderId="31" fillId="0" fontId="8" numFmtId="2" xfId="0" applyAlignment="1" applyBorder="1" applyFont="1" applyNumberFormat="1">
      <alignment horizontal="center" shrinkToFit="0" vertical="top" wrapText="1"/>
    </xf>
    <xf borderId="28" fillId="0" fontId="8" numFmtId="2" xfId="0" applyAlignment="1" applyBorder="1" applyFont="1" applyNumberFormat="1">
      <alignment horizontal="center" shrinkToFit="0" vertical="top" wrapText="1"/>
    </xf>
    <xf borderId="30" fillId="0" fontId="8" numFmtId="2" xfId="0" applyAlignment="1" applyBorder="1" applyFont="1" applyNumberFormat="1">
      <alignment horizontal="right" shrinkToFit="0" vertical="top" wrapText="1"/>
    </xf>
    <xf borderId="26" fillId="0" fontId="8" numFmtId="166" xfId="0" applyAlignment="1" applyBorder="1" applyFont="1" applyNumberFormat="1">
      <alignment horizontal="right" shrinkToFit="0" vertical="top" wrapText="1"/>
    </xf>
    <xf borderId="32" fillId="0" fontId="8" numFmtId="0" xfId="0" applyAlignment="1" applyBorder="1" applyFont="1">
      <alignment shrinkToFit="0" vertical="top" wrapText="1"/>
    </xf>
    <xf borderId="33" fillId="0" fontId="8" numFmtId="165" xfId="0" applyAlignment="1" applyBorder="1" applyFont="1" applyNumberFormat="1">
      <alignment shrinkToFit="0" vertical="top" wrapText="1"/>
    </xf>
    <xf borderId="33" fillId="0" fontId="8" numFmtId="0" xfId="0" applyAlignment="1" applyBorder="1" applyFont="1">
      <alignment horizontal="center" shrinkToFit="0" vertical="top" wrapText="1"/>
    </xf>
    <xf borderId="34" fillId="0" fontId="8" numFmtId="165" xfId="0" applyAlignment="1" applyBorder="1" applyFont="1" applyNumberFormat="1">
      <alignment shrinkToFit="0" vertical="top" wrapText="1"/>
    </xf>
    <xf borderId="18" fillId="0" fontId="8" numFmtId="0" xfId="0" applyAlignment="1" applyBorder="1" applyFont="1">
      <alignment horizontal="center" shrinkToFit="0" vertical="center" wrapText="1"/>
    </xf>
    <xf borderId="35" fillId="0" fontId="8" numFmtId="166" xfId="0" applyAlignment="1" applyBorder="1" applyFont="1" applyNumberFormat="1">
      <alignment horizontal="center" shrinkToFit="0" vertical="top" wrapText="1"/>
    </xf>
    <xf borderId="18" fillId="0" fontId="8" numFmtId="166" xfId="0" applyAlignment="1" applyBorder="1" applyFont="1" applyNumberFormat="1">
      <alignment horizontal="center" shrinkToFit="0" vertical="top" wrapText="1"/>
    </xf>
    <xf borderId="19" fillId="0" fontId="8" numFmtId="166" xfId="0" applyAlignment="1" applyBorder="1" applyFont="1" applyNumberFormat="1">
      <alignment horizontal="right" shrinkToFit="0" vertical="top" wrapText="1"/>
    </xf>
    <xf borderId="17" fillId="0" fontId="8" numFmtId="2" xfId="0" applyAlignment="1" applyBorder="1" applyFont="1" applyNumberFormat="1">
      <alignment horizontal="center" shrinkToFit="0" vertical="top" wrapText="1"/>
    </xf>
    <xf borderId="18" fillId="0" fontId="8" numFmtId="2" xfId="0" applyAlignment="1" applyBorder="1" applyFont="1" applyNumberFormat="1">
      <alignment horizontal="center" shrinkToFit="0" vertical="top" wrapText="1"/>
    </xf>
    <xf borderId="19" fillId="0" fontId="8" numFmtId="2" xfId="0" applyAlignment="1" applyBorder="1" applyFont="1" applyNumberFormat="1">
      <alignment horizontal="right" shrinkToFit="0" vertical="top" wrapText="1"/>
    </xf>
    <xf borderId="33" fillId="0" fontId="8" numFmtId="166" xfId="0" applyAlignment="1" applyBorder="1" applyFont="1" applyNumberFormat="1">
      <alignment horizontal="right" shrinkToFit="0" vertical="top" wrapText="1"/>
    </xf>
    <xf borderId="36" fillId="0" fontId="8" numFmtId="0" xfId="0" applyAlignment="1" applyBorder="1" applyFont="1">
      <alignment shrinkToFit="0" vertical="top" wrapText="1"/>
    </xf>
    <xf borderId="34" fillId="0" fontId="8" numFmtId="165" xfId="0" applyAlignment="1" applyBorder="1" applyFont="1" applyNumberFormat="1">
      <alignment readingOrder="0" shrinkToFit="0" vertical="top" wrapText="1"/>
    </xf>
    <xf borderId="35" fillId="0" fontId="8" numFmtId="166" xfId="0" applyAlignment="1" applyBorder="1" applyFont="1" applyNumberFormat="1">
      <alignment horizontal="center" readingOrder="0" shrinkToFit="0" vertical="top" wrapText="1"/>
    </xf>
    <xf borderId="18" fillId="0" fontId="8" numFmtId="166" xfId="0" applyAlignment="1" applyBorder="1" applyFont="1" applyNumberFormat="1">
      <alignment horizontal="center" readingOrder="0" shrinkToFit="0" vertical="top" wrapText="1"/>
    </xf>
    <xf borderId="17" fillId="0" fontId="8" numFmtId="2" xfId="0" applyAlignment="1" applyBorder="1" applyFont="1" applyNumberFormat="1">
      <alignment horizontal="center" readingOrder="0" shrinkToFit="0" vertical="top" wrapText="1"/>
    </xf>
    <xf borderId="18" fillId="0" fontId="8" numFmtId="2" xfId="0" applyAlignment="1" applyBorder="1" applyFont="1" applyNumberFormat="1">
      <alignment horizontal="center" readingOrder="0" shrinkToFit="0" vertical="top" wrapText="1"/>
    </xf>
    <xf borderId="36" fillId="0" fontId="8" numFmtId="0" xfId="0" applyAlignment="1" applyBorder="1" applyFont="1">
      <alignment readingOrder="0" shrinkToFit="0" vertical="top" wrapText="1"/>
    </xf>
    <xf borderId="33" fillId="0" fontId="8" numFmtId="0" xfId="0" applyAlignment="1" applyBorder="1" applyFont="1">
      <alignment horizontal="center" readingOrder="0" shrinkToFit="0" vertical="top" wrapText="1"/>
    </xf>
    <xf borderId="34" fillId="0" fontId="8" numFmtId="165" xfId="0" applyAlignment="1" applyBorder="1" applyFont="1" applyNumberFormat="1">
      <alignment horizontal="left" readingOrder="0" shrinkToFit="0" vertical="center" wrapText="1"/>
    </xf>
    <xf borderId="37" fillId="0" fontId="8" numFmtId="165" xfId="0" applyAlignment="1" applyBorder="1" applyFont="1" applyNumberFormat="1">
      <alignment shrinkToFit="0" vertical="top" wrapText="1"/>
    </xf>
    <xf borderId="37" fillId="0" fontId="8" numFmtId="0" xfId="0" applyAlignment="1" applyBorder="1" applyFont="1">
      <alignment horizontal="center" readingOrder="0" shrinkToFit="0" vertical="top" wrapText="1"/>
    </xf>
    <xf borderId="38" fillId="0" fontId="8" numFmtId="165" xfId="0" applyAlignment="1" applyBorder="1" applyFont="1" applyNumberFormat="1">
      <alignment readingOrder="0" shrinkToFit="0" vertical="top" wrapText="1"/>
    </xf>
    <xf borderId="39" fillId="0" fontId="8" numFmtId="0" xfId="0" applyAlignment="1" applyBorder="1" applyFont="1">
      <alignment horizontal="center" shrinkToFit="0" vertical="center" wrapText="1"/>
    </xf>
    <xf borderId="40" fillId="0" fontId="8" numFmtId="166" xfId="0" applyAlignment="1" applyBorder="1" applyFont="1" applyNumberFormat="1">
      <alignment horizontal="center" readingOrder="0" shrinkToFit="0" vertical="top" wrapText="1"/>
    </xf>
    <xf borderId="39" fillId="0" fontId="8" numFmtId="166" xfId="0" applyAlignment="1" applyBorder="1" applyFont="1" applyNumberFormat="1">
      <alignment horizontal="center" readingOrder="0" shrinkToFit="0" vertical="top" wrapText="1"/>
    </xf>
    <xf borderId="41" fillId="0" fontId="8" numFmtId="166" xfId="0" applyAlignment="1" applyBorder="1" applyFont="1" applyNumberFormat="1">
      <alignment horizontal="right" shrinkToFit="0" vertical="top" wrapText="1"/>
    </xf>
    <xf borderId="42" fillId="4" fontId="14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vertical="top"/>
    </xf>
    <xf borderId="43" fillId="4" fontId="8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vertical="top"/>
    </xf>
    <xf borderId="44" fillId="4" fontId="8" numFmtId="166" xfId="0" applyAlignment="1" applyBorder="1" applyFont="1" applyNumberFormat="1">
      <alignment vertical="top"/>
    </xf>
    <xf borderId="12" fillId="4" fontId="8" numFmtId="166" xfId="0" applyAlignment="1" applyBorder="1" applyFont="1" applyNumberFormat="1">
      <alignment vertical="top"/>
    </xf>
    <xf borderId="13" fillId="4" fontId="8" numFmtId="166" xfId="0" applyAlignment="1" applyBorder="1" applyFont="1" applyNumberFormat="1">
      <alignment horizontal="right" vertical="top"/>
    </xf>
    <xf borderId="45" fillId="4" fontId="8" numFmtId="166" xfId="0" applyAlignment="1" applyBorder="1" applyFont="1" applyNumberFormat="1">
      <alignment horizontal="right" vertical="top"/>
    </xf>
    <xf borderId="46" fillId="4" fontId="8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47" fillId="0" fontId="8" numFmtId="0" xfId="0" applyAlignment="1" applyBorder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16" numFmtId="167" xfId="0" applyAlignment="1" applyFont="1" applyNumberFormat="1">
      <alignment shrinkToFit="0" wrapText="1"/>
    </xf>
    <xf borderId="25" fillId="0" fontId="8" numFmtId="0" xfId="0" applyAlignment="1" applyBorder="1" applyFont="1">
      <alignment shrinkToFit="0" wrapText="1"/>
    </xf>
    <xf borderId="48" fillId="4" fontId="13" numFmtId="0" xfId="0" applyAlignment="1" applyBorder="1" applyFont="1">
      <alignment horizontal="left"/>
    </xf>
    <xf borderId="49" fillId="0" fontId="11" numFmtId="0" xfId="0" applyBorder="1" applyFont="1"/>
    <xf borderId="50" fillId="0" fontId="11" numFmtId="0" xfId="0" applyBorder="1" applyFont="1"/>
    <xf borderId="12" fillId="4" fontId="8" numFmtId="0" xfId="0" applyAlignment="1" applyBorder="1" applyFont="1">
      <alignment shrinkToFit="0" wrapText="1"/>
    </xf>
    <xf borderId="12" fillId="4" fontId="8" numFmtId="166" xfId="0" applyAlignment="1" applyBorder="1" applyFont="1" applyNumberFormat="1">
      <alignment shrinkToFit="0" wrapText="1"/>
    </xf>
    <xf borderId="12" fillId="4" fontId="16" numFmtId="167" xfId="0" applyAlignment="1" applyBorder="1" applyFont="1" applyNumberFormat="1">
      <alignment shrinkToFit="0" wrapText="1"/>
    </xf>
    <xf borderId="13" fillId="4" fontId="8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17" numFmtId="167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51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1" fillId="0" fontId="3" numFmtId="0" xfId="0" applyAlignment="1" applyBorder="1" applyFont="1">
      <alignment readingOrder="0" shrinkToFit="0" wrapText="1"/>
    </xf>
    <xf borderId="51" fillId="0" fontId="11" numFmtId="0" xfId="0" applyBorder="1" applyFont="1"/>
    <xf borderId="52" fillId="0" fontId="18" numFmtId="0" xfId="0" applyAlignment="1" applyBorder="1" applyFont="1">
      <alignment horizontal="center"/>
    </xf>
    <xf borderId="52" fillId="0" fontId="11" numFmtId="0" xfId="0" applyBorder="1" applyFont="1"/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left" vertical="center"/>
    </xf>
    <xf borderId="0" fillId="0" fontId="20" numFmtId="0" xfId="0" applyFont="1"/>
    <xf borderId="0" fillId="0" fontId="21" numFmtId="0" xfId="0" applyAlignment="1" applyFont="1">
      <alignment readingOrder="0"/>
    </xf>
    <xf borderId="0" fillId="0" fontId="22" numFmtId="0" xfId="0" applyAlignment="1" applyFont="1">
      <alignment horizontal="left" vertical="center"/>
    </xf>
    <xf borderId="0" fillId="0" fontId="2" numFmtId="0" xfId="0" applyFont="1"/>
    <xf borderId="0" fillId="0" fontId="23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38</xdr:row>
      <xdr:rowOff>0</xdr:rowOff>
    </xdr:from>
    <xdr:ext cx="723900" cy="6477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209550</xdr:colOff>
      <xdr:row>41</xdr:row>
      <xdr:rowOff>152400</xdr:rowOff>
    </xdr:from>
    <xdr:ext cx="723900" cy="647700"/>
    <xdr:pic>
      <xdr:nvPicPr>
        <xdr:cNvPr id="0" name="image2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8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9" t="s">
        <v>6</v>
      </c>
      <c r="B14" s="10"/>
      <c r="C14" s="10"/>
      <c r="D14" s="11" t="s">
        <v>7</v>
      </c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3" t="s">
        <v>8</v>
      </c>
      <c r="D15" s="11" t="s">
        <v>9</v>
      </c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3" t="s">
        <v>10</v>
      </c>
      <c r="D16" s="14" t="s">
        <v>11</v>
      </c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5.75" customHeight="1">
      <c r="A17" s="17"/>
      <c r="B17" s="17"/>
      <c r="C17" s="17"/>
      <c r="D17" s="18"/>
      <c r="E17" s="18"/>
      <c r="F17" s="18"/>
      <c r="G17" s="18"/>
      <c r="H17" s="18"/>
      <c r="I17" s="18"/>
      <c r="J17" s="18"/>
      <c r="K17" s="19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4"/>
      <c r="L18" s="2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30.0" customHeight="1">
      <c r="A19" s="26" t="s">
        <v>12</v>
      </c>
      <c r="B19" s="26" t="s">
        <v>13</v>
      </c>
      <c r="C19" s="26" t="s">
        <v>14</v>
      </c>
      <c r="D19" s="27" t="s">
        <v>15</v>
      </c>
      <c r="E19" s="28" t="s">
        <v>16</v>
      </c>
      <c r="F19" s="29"/>
      <c r="G19" s="30"/>
      <c r="H19" s="28" t="s">
        <v>17</v>
      </c>
      <c r="I19" s="29"/>
      <c r="J19" s="30"/>
      <c r="K19" s="31" t="s">
        <v>18</v>
      </c>
      <c r="L19" s="32" t="s">
        <v>19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52.5" customHeight="1">
      <c r="A20" s="34"/>
      <c r="B20" s="34"/>
      <c r="C20" s="34"/>
      <c r="D20" s="35"/>
      <c r="E20" s="36" t="s">
        <v>20</v>
      </c>
      <c r="F20" s="37" t="s">
        <v>21</v>
      </c>
      <c r="G20" s="38" t="s">
        <v>22</v>
      </c>
      <c r="H20" s="36" t="s">
        <v>20</v>
      </c>
      <c r="I20" s="37" t="s">
        <v>21</v>
      </c>
      <c r="J20" s="38" t="s">
        <v>23</v>
      </c>
      <c r="K20" s="34"/>
      <c r="L20" s="3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39" t="s">
        <v>24</v>
      </c>
      <c r="B21" s="40">
        <v>1.0</v>
      </c>
      <c r="C21" s="40">
        <v>2.0</v>
      </c>
      <c r="D21" s="40">
        <v>3.0</v>
      </c>
      <c r="E21" s="40">
        <v>4.0</v>
      </c>
      <c r="F21" s="40">
        <v>5.0</v>
      </c>
      <c r="G21" s="40">
        <v>6.0</v>
      </c>
      <c r="H21" s="40">
        <v>7.0</v>
      </c>
      <c r="I21" s="40">
        <v>8.0</v>
      </c>
      <c r="J21" s="40">
        <v>9.0</v>
      </c>
      <c r="K21" s="40">
        <v>10.0</v>
      </c>
      <c r="L21" s="41">
        <v>11.0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30.0" customHeight="1">
      <c r="A22" s="42" t="s">
        <v>25</v>
      </c>
      <c r="B22" s="43" t="s">
        <v>26</v>
      </c>
      <c r="C22" s="44" t="s">
        <v>27</v>
      </c>
      <c r="D22" s="45"/>
      <c r="E22" s="45"/>
      <c r="F22" s="45"/>
      <c r="G22" s="46"/>
      <c r="H22" s="45"/>
      <c r="I22" s="45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24.0" customHeight="1">
      <c r="A23" s="50" t="s">
        <v>28</v>
      </c>
      <c r="B23" s="51" t="s">
        <v>29</v>
      </c>
      <c r="C23" s="52" t="s">
        <v>30</v>
      </c>
      <c r="D23" s="53" t="s">
        <v>31</v>
      </c>
      <c r="E23" s="54"/>
      <c r="F23" s="54"/>
      <c r="G23" s="55">
        <f>G36</f>
        <v>66020</v>
      </c>
      <c r="H23" s="54"/>
      <c r="I23" s="54"/>
      <c r="J23" s="55">
        <f>J36</f>
        <v>47916.8</v>
      </c>
      <c r="K23" s="55">
        <f>G23-J23</f>
        <v>18103.2</v>
      </c>
      <c r="L23" s="56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30.0" customHeight="1">
      <c r="A24" s="57" t="s">
        <v>32</v>
      </c>
      <c r="B24" s="58"/>
      <c r="C24" s="59"/>
      <c r="D24" s="60"/>
      <c r="E24" s="60"/>
      <c r="F24" s="60"/>
      <c r="G24" s="61"/>
      <c r="H24" s="60"/>
      <c r="I24" s="60"/>
      <c r="J24" s="61"/>
      <c r="K24" s="62"/>
      <c r="L24" s="6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8.0" customHeight="1">
      <c r="A25" s="64"/>
      <c r="B25" s="65"/>
      <c r="C25" s="66"/>
      <c r="D25" s="67"/>
      <c r="E25" s="68"/>
      <c r="F25" s="68"/>
      <c r="G25" s="69"/>
      <c r="H25" s="68"/>
      <c r="I25" s="68"/>
      <c r="J25" s="69"/>
      <c r="K25" s="70"/>
      <c r="L25" s="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22.5" customHeight="1">
      <c r="A26" s="72" t="s">
        <v>25</v>
      </c>
      <c r="B26" s="73" t="s">
        <v>33</v>
      </c>
      <c r="C26" s="74" t="s">
        <v>34</v>
      </c>
      <c r="D26" s="75"/>
      <c r="E26" s="75"/>
      <c r="F26" s="75"/>
      <c r="G26" s="76"/>
      <c r="H26" s="75"/>
      <c r="I26" s="75"/>
      <c r="J26" s="76"/>
      <c r="K26" s="77"/>
      <c r="L26" s="7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30.75" customHeight="1">
      <c r="A27" s="79" t="s">
        <v>28</v>
      </c>
      <c r="B27" s="80">
        <v>1.0</v>
      </c>
      <c r="C27" s="81" t="s">
        <v>35</v>
      </c>
      <c r="D27" s="82" t="s">
        <v>36</v>
      </c>
      <c r="E27" s="83"/>
      <c r="F27" s="84"/>
      <c r="G27" s="85">
        <f t="shared" ref="G27:G35" si="1">E27*F27</f>
        <v>0</v>
      </c>
      <c r="H27" s="86"/>
      <c r="I27" s="87"/>
      <c r="J27" s="88">
        <f t="shared" ref="J27:J35" si="2">H27*I27</f>
        <v>0</v>
      </c>
      <c r="K27" s="89">
        <f t="shared" ref="K27:K35" si="3">G27-J27</f>
        <v>0</v>
      </c>
      <c r="L27" s="9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36.75" customHeight="1">
      <c r="A28" s="91" t="s">
        <v>28</v>
      </c>
      <c r="B28" s="92">
        <v>2.0</v>
      </c>
      <c r="C28" s="93" t="s">
        <v>37</v>
      </c>
      <c r="D28" s="94" t="s">
        <v>38</v>
      </c>
      <c r="E28" s="95"/>
      <c r="F28" s="96"/>
      <c r="G28" s="97">
        <f t="shared" si="1"/>
        <v>0</v>
      </c>
      <c r="H28" s="98"/>
      <c r="I28" s="99"/>
      <c r="J28" s="100">
        <f t="shared" si="2"/>
        <v>0</v>
      </c>
      <c r="K28" s="101">
        <f t="shared" si="3"/>
        <v>0</v>
      </c>
      <c r="L28" s="10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39.75" customHeight="1">
      <c r="A29" s="91" t="s">
        <v>28</v>
      </c>
      <c r="B29" s="92">
        <v>3.0</v>
      </c>
      <c r="C29" s="93" t="s">
        <v>39</v>
      </c>
      <c r="D29" s="94" t="s">
        <v>36</v>
      </c>
      <c r="E29" s="95"/>
      <c r="F29" s="96"/>
      <c r="G29" s="97">
        <f t="shared" si="1"/>
        <v>0</v>
      </c>
      <c r="H29" s="98"/>
      <c r="I29" s="99"/>
      <c r="J29" s="100">
        <f t="shared" si="2"/>
        <v>0</v>
      </c>
      <c r="K29" s="101">
        <f t="shared" si="3"/>
        <v>0</v>
      </c>
      <c r="L29" s="10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60.0" customHeight="1">
      <c r="A30" s="91" t="s">
        <v>28</v>
      </c>
      <c r="B30" s="92">
        <v>4.0</v>
      </c>
      <c r="C30" s="93" t="s">
        <v>40</v>
      </c>
      <c r="D30" s="94" t="s">
        <v>36</v>
      </c>
      <c r="E30" s="95"/>
      <c r="F30" s="96"/>
      <c r="G30" s="97">
        <f t="shared" si="1"/>
        <v>0</v>
      </c>
      <c r="H30" s="98"/>
      <c r="I30" s="99"/>
      <c r="J30" s="100">
        <f t="shared" si="2"/>
        <v>0</v>
      </c>
      <c r="K30" s="101">
        <f t="shared" si="3"/>
        <v>0</v>
      </c>
      <c r="L30" s="102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70.5" customHeight="1">
      <c r="A31" s="91" t="s">
        <v>28</v>
      </c>
      <c r="B31" s="92">
        <v>5.0</v>
      </c>
      <c r="C31" s="103" t="s">
        <v>41</v>
      </c>
      <c r="D31" s="94" t="s">
        <v>42</v>
      </c>
      <c r="E31" s="104">
        <v>184.0</v>
      </c>
      <c r="F31" s="105">
        <v>5.0</v>
      </c>
      <c r="G31" s="97">
        <f t="shared" si="1"/>
        <v>920</v>
      </c>
      <c r="H31" s="106">
        <v>80.0</v>
      </c>
      <c r="I31" s="107">
        <v>6.46</v>
      </c>
      <c r="J31" s="100">
        <f t="shared" si="2"/>
        <v>516.8</v>
      </c>
      <c r="K31" s="101">
        <f t="shared" si="3"/>
        <v>403.2</v>
      </c>
      <c r="L31" s="108" t="s">
        <v>43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67.5" customHeight="1">
      <c r="A32" s="91" t="s">
        <v>28</v>
      </c>
      <c r="B32" s="92">
        <v>6.0</v>
      </c>
      <c r="C32" s="103" t="s">
        <v>44</v>
      </c>
      <c r="D32" s="94" t="s">
        <v>42</v>
      </c>
      <c r="E32" s="104">
        <v>1.0</v>
      </c>
      <c r="F32" s="105">
        <v>8000.0</v>
      </c>
      <c r="G32" s="97">
        <f t="shared" si="1"/>
        <v>8000</v>
      </c>
      <c r="H32" s="106">
        <v>1.0</v>
      </c>
      <c r="I32" s="107">
        <v>7070.0</v>
      </c>
      <c r="J32" s="100">
        <f t="shared" si="2"/>
        <v>7070</v>
      </c>
      <c r="K32" s="101">
        <f t="shared" si="3"/>
        <v>930</v>
      </c>
      <c r="L32" s="108" t="s">
        <v>44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67.5" customHeight="1">
      <c r="A33" s="91" t="s">
        <v>28</v>
      </c>
      <c r="B33" s="109">
        <v>7.0</v>
      </c>
      <c r="C33" s="110" t="s">
        <v>45</v>
      </c>
      <c r="D33" s="94" t="s">
        <v>42</v>
      </c>
      <c r="E33" s="104">
        <v>100.0</v>
      </c>
      <c r="F33" s="105">
        <v>527.0</v>
      </c>
      <c r="G33" s="97">
        <f t="shared" si="1"/>
        <v>52700</v>
      </c>
      <c r="H33" s="106">
        <v>100.0</v>
      </c>
      <c r="I33" s="107">
        <v>396.1</v>
      </c>
      <c r="J33" s="100">
        <f t="shared" si="2"/>
        <v>39610</v>
      </c>
      <c r="K33" s="101">
        <f t="shared" si="3"/>
        <v>13090</v>
      </c>
      <c r="L33" s="108" t="s">
        <v>46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69.75" customHeight="1">
      <c r="A34" s="111" t="s">
        <v>28</v>
      </c>
      <c r="B34" s="112">
        <v>8.0</v>
      </c>
      <c r="C34" s="113" t="s">
        <v>47</v>
      </c>
      <c r="D34" s="114" t="s">
        <v>42</v>
      </c>
      <c r="E34" s="115">
        <v>1.0</v>
      </c>
      <c r="F34" s="116">
        <v>1600.0</v>
      </c>
      <c r="G34" s="117">
        <f t="shared" si="1"/>
        <v>1600</v>
      </c>
      <c r="H34" s="106">
        <v>0.0</v>
      </c>
      <c r="I34" s="107">
        <v>0.0</v>
      </c>
      <c r="J34" s="100">
        <f t="shared" si="2"/>
        <v>0</v>
      </c>
      <c r="K34" s="101">
        <f t="shared" si="3"/>
        <v>1600</v>
      </c>
      <c r="L34" s="108" t="s">
        <v>48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69.75" customHeight="1">
      <c r="A35" s="111" t="s">
        <v>28</v>
      </c>
      <c r="B35" s="112">
        <v>9.0</v>
      </c>
      <c r="C35" s="113" t="s">
        <v>49</v>
      </c>
      <c r="D35" s="114" t="s">
        <v>42</v>
      </c>
      <c r="E35" s="115">
        <v>80.0</v>
      </c>
      <c r="F35" s="116">
        <v>35.0</v>
      </c>
      <c r="G35" s="117">
        <f t="shared" si="1"/>
        <v>2800</v>
      </c>
      <c r="H35" s="106">
        <v>9.0</v>
      </c>
      <c r="I35" s="107">
        <v>80.0</v>
      </c>
      <c r="J35" s="100">
        <f t="shared" si="2"/>
        <v>720</v>
      </c>
      <c r="K35" s="101">
        <f t="shared" si="3"/>
        <v>2080</v>
      </c>
      <c r="L35" s="108" t="s">
        <v>50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5.75" customHeight="1">
      <c r="A36" s="118" t="s">
        <v>51</v>
      </c>
      <c r="B36" s="119"/>
      <c r="C36" s="120"/>
      <c r="D36" s="121"/>
      <c r="E36" s="122"/>
      <c r="F36" s="123"/>
      <c r="G36" s="124">
        <f>SUM(G31:G35)</f>
        <v>66020</v>
      </c>
      <c r="H36" s="122"/>
      <c r="I36" s="123"/>
      <c r="J36" s="124">
        <f t="shared" ref="J36:K36" si="4">SUM(J31:J35)</f>
        <v>47916.8</v>
      </c>
      <c r="K36" s="125">
        <f t="shared" si="4"/>
        <v>18103.2</v>
      </c>
      <c r="L36" s="126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5.75" customHeight="1">
      <c r="A37" s="128"/>
      <c r="B37" s="129"/>
      <c r="C37" s="130"/>
      <c r="D37" s="130"/>
      <c r="E37" s="130"/>
      <c r="F37" s="130"/>
      <c r="G37" s="130"/>
      <c r="H37" s="130"/>
      <c r="I37" s="130"/>
      <c r="J37" s="130"/>
      <c r="K37" s="131"/>
      <c r="L37" s="13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33" t="s">
        <v>52</v>
      </c>
      <c r="B38" s="134"/>
      <c r="C38" s="135"/>
      <c r="D38" s="136"/>
      <c r="E38" s="136"/>
      <c r="F38" s="136"/>
      <c r="G38" s="137">
        <f>G23-G36</f>
        <v>0</v>
      </c>
      <c r="H38" s="136"/>
      <c r="I38" s="136"/>
      <c r="J38" s="137">
        <f>J23-J36</f>
        <v>0</v>
      </c>
      <c r="K38" s="138"/>
      <c r="L38" s="139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30"/>
      <c r="B39" s="140"/>
      <c r="C39" s="130"/>
      <c r="D39" s="130"/>
      <c r="E39" s="130"/>
      <c r="F39" s="130"/>
      <c r="G39" s="130"/>
      <c r="H39" s="130"/>
      <c r="I39" s="130"/>
      <c r="J39" s="130"/>
      <c r="K39" s="141"/>
      <c r="L39" s="13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42"/>
      <c r="D40" s="143"/>
      <c r="E40" s="143"/>
      <c r="F40" s="144"/>
      <c r="G40" s="143"/>
      <c r="H40" s="145" t="s">
        <v>53</v>
      </c>
      <c r="I40" s="146"/>
      <c r="J40" s="143"/>
      <c r="K40" s="20"/>
      <c r="L40" s="13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44"/>
      <c r="D41" s="147" t="s">
        <v>54</v>
      </c>
      <c r="E41" s="148"/>
      <c r="F41" s="149"/>
      <c r="G41" s="147" t="s">
        <v>55</v>
      </c>
      <c r="H41" s="148"/>
      <c r="I41" s="148"/>
      <c r="J41" s="148"/>
      <c r="K41" s="20"/>
      <c r="L41" s="13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30"/>
      <c r="B42" s="140"/>
      <c r="C42" s="130"/>
      <c r="D42" s="130"/>
      <c r="E42" s="130"/>
      <c r="F42" s="130"/>
      <c r="G42" s="130"/>
      <c r="H42" s="130"/>
      <c r="I42" s="130"/>
      <c r="J42" s="130"/>
      <c r="K42" s="20"/>
      <c r="L42" s="13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30"/>
      <c r="B43" s="140"/>
      <c r="C43" s="130"/>
      <c r="D43" s="130"/>
      <c r="E43" s="130"/>
      <c r="F43" s="130"/>
      <c r="G43" s="130"/>
      <c r="H43" s="130"/>
      <c r="I43" s="130"/>
      <c r="J43" s="130"/>
      <c r="K43" s="20"/>
      <c r="L43" s="13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30"/>
      <c r="B44" s="140"/>
      <c r="C44" s="150" t="s">
        <v>56</v>
      </c>
      <c r="G44" s="151" t="s">
        <v>57</v>
      </c>
      <c r="I44" s="152" t="s">
        <v>53</v>
      </c>
      <c r="J44" s="150"/>
      <c r="K44" s="20"/>
      <c r="L44" s="13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30"/>
      <c r="B45" s="140"/>
      <c r="C45" s="153"/>
      <c r="K45" s="20"/>
      <c r="L45" s="13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30"/>
      <c r="B46" s="140"/>
      <c r="C46" s="154"/>
      <c r="D46" s="20"/>
      <c r="H46" s="153"/>
      <c r="J46" s="154"/>
      <c r="K46" s="20"/>
      <c r="L46" s="130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5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5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5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5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5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5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5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5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5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5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5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5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5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5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5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5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5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5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5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5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5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5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5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5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5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5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5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5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5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5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5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5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5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5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5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5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5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5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5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5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5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5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5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5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5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5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5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5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5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5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5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5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5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5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5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5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5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5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5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5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5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5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5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5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5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5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5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5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5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5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5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5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5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5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5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5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5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5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5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5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5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5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5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5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5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5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5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5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5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5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5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5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5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5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5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5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5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5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5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5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5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5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5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5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5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5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5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5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5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5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5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5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5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5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5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5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5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5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5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5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5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5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5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5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5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5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5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5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5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5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5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5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5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5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5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5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5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5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5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5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5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5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5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5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5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5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5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5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5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5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5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5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5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5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5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5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5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5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5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5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5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5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5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5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5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5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5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5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5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5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5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5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5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5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5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5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5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5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5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5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5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5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5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5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5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5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5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5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5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5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5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5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5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5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5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5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5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5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0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8:C38"/>
    <mergeCell ref="H40:I40"/>
    <mergeCell ref="D41:E41"/>
    <mergeCell ref="G41:J41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portrait"/>
  <drawing r:id="rId1"/>
</worksheet>
</file>