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</workbook>
</file>

<file path=xl/sharedStrings.xml><?xml version="1.0" encoding="utf-8"?>
<sst xmlns="http://schemas.openxmlformats.org/spreadsheetml/2006/main" count="68" uniqueCount="54">
  <si>
    <t>Додаток № 4</t>
  </si>
  <si>
    <t>до Договору про надання стипендії (гранту)</t>
  </si>
  <si>
    <t>№ 5RCA21-28339 від 24 травня 2023 року</t>
  </si>
  <si>
    <t>ЗВІТ</t>
  </si>
  <si>
    <t>про надходження та використання коштів для реалізації проєкту</t>
  </si>
  <si>
    <t>за період з 24 травня 2023 року по 30 вересня 2023 року</t>
  </si>
  <si>
    <t>Прізвище, ім'я та по-батькові Стипендіата:</t>
  </si>
  <si>
    <t>Окуневич Анастасія Дмитрівна</t>
  </si>
  <si>
    <t>Назва проєкту:</t>
  </si>
  <si>
    <t>Подкаст «Будинок Слово»</t>
  </si>
  <si>
    <t>Період реалізації проєкту:</t>
  </si>
  <si>
    <t>червень 2023 – 30 вересня 2023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</si>
  <si>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</si>
  <si>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</si>
  <si>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</si>
  <si>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</si>
  <si>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</si>
  <si>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</si>
  <si>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</si>
  <si>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</si>
  <si>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</si>
  <si>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</si>
  <si>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</si>
  <si>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</si>
  <si>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</si>
  <si>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</si>
  <si>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</si>
  <si>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</si>
  <si>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</si>
  <si>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</si>
  <si>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</si>
  <si>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</si>
  <si>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</si>
  <si>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</si>
  <si>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</si>
  <si>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</si>
  <si>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</si>
  <si>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</si>
  <si>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</si>
  <si>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</si>
  <si>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(Флеш-накопичувач)</t>
  </si>
  <si>
    <t>Флеш-пам'ять USB Verbatim PinStripe USB 3.0 16 GB Black (49316)
Продавець ТОВ ОТК "Європлюс". Деталі операції: ПНФП 20145, Луцьк, просп.Волi,буд.15. (фіскальний чек, банківська виписка)</t>
  </si>
  <si>
    <t>Інші витрати, які здійснюються на підставі чеків, рахунків, квитанцій тощо та не передбачають укладення угод або договорів 
(Послуга Видання звукозаписів (аудіозаставка))</t>
  </si>
  <si>
    <t>послуга</t>
  </si>
  <si>
    <t xml:space="preserve"> Послуга Видання звукозаписів. Аудіозаставка.
Призначення платежу: за надані послуги ( КВЕД 59.20), зг. Рахунку-фактури Г-2 від 28.07.2023 року, без ПДВ.
(рахунок-фактура, акт, банківська виписка, платіжна інструкція)</t>
  </si>
  <si>
    <t>Інші витрати, які здійснюються на підставі чеків, рахунків, квитанцій тощо та не передбачають укладення угод або договорів 
(Послуга Видання звукозаписів (виготовлення подкастів))</t>
  </si>
  <si>
    <t>Послуга Видання звукозаписів. Виготовлення подкастів. Призначення платежу: за надані послуги ( КВЕД 59.20), зг. Рахунку-фактури Г-2 від 28.07.2023 року, без ПДВ.
(рахунок-фактура, акт, банківська виписка, платіжна інструкція)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</si>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</sst>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0" fontId="5" numFmtId="0" xfId="0" applyAlignment="1" applyFont="1">
      <alignment horizontal="left" readingOrder="0"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6" numFmtId="165" xfId="0" applyAlignment="1" applyBorder="1" applyFill="1" applyFont="1" applyNumberFormat="1">
      <alignment vertical="top"/>
    </xf>
    <xf borderId="15" fillId="4" fontId="6" numFmtId="49" xfId="0" applyAlignment="1" applyBorder="1" applyFont="1" applyNumberFormat="1">
      <alignment horizontal="center" vertical="top"/>
    </xf>
    <xf borderId="15" fillId="4" fontId="6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readingOrder="0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6" numFmtId="165" xfId="0" applyAlignment="1" applyBorder="1" applyFont="1" applyNumberFormat="1">
      <alignment vertical="top"/>
    </xf>
    <xf borderId="12" fillId="4" fontId="6" numFmtId="49" xfId="0" applyAlignment="1" applyBorder="1" applyFont="1" applyNumberFormat="1">
      <alignment horizontal="center" vertical="top"/>
    </xf>
    <xf borderId="12" fillId="4" fontId="6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top" wrapText="1"/>
    </xf>
    <xf borderId="26" fillId="0" fontId="8" numFmtId="0" xfId="0" applyAlignment="1" applyBorder="1" applyFont="1">
      <alignment horizontal="center" shrinkToFit="0" vertical="top" wrapText="1"/>
    </xf>
    <xf borderId="18" fillId="0" fontId="8" numFmtId="166" xfId="0" applyAlignment="1" applyBorder="1" applyFont="1" applyNumberFormat="1">
      <alignment horizontal="center" shrinkToFit="0" vertical="top" wrapText="1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66" xfId="0" applyAlignment="1" applyBorder="1" applyFont="1" applyNumberFormat="1">
      <alignment horizontal="center" shrinkToFit="0" vertical="top" wrapText="1"/>
    </xf>
    <xf borderId="27" fillId="0" fontId="8" numFmtId="166" xfId="0" applyAlignment="1" applyBorder="1" applyFont="1" applyNumberFormat="1">
      <alignment horizontal="center" shrinkToFit="0" vertical="top" wrapText="1"/>
    </xf>
    <xf borderId="29" fillId="0" fontId="8" numFmtId="166" xfId="0" applyAlignment="1" applyBorder="1" applyFont="1" applyNumberFormat="1">
      <alignment horizontal="right" shrinkToFit="0" vertical="top" wrapText="1"/>
    </xf>
    <xf borderId="30" fillId="0" fontId="8" numFmtId="2" xfId="0" applyAlignment="1" applyBorder="1" applyFont="1" applyNumberFormat="1">
      <alignment horizontal="center" shrinkToFit="0" vertical="top" wrapText="1"/>
    </xf>
    <xf borderId="27" fillId="0" fontId="8" numFmtId="2" xfId="0" applyAlignment="1" applyBorder="1" applyFont="1" applyNumberFormat="1">
      <alignment horizontal="center" shrinkToFit="0" vertical="top" wrapText="1"/>
    </xf>
    <xf borderId="29" fillId="0" fontId="8" numFmtId="2" xfId="0" applyAlignment="1" applyBorder="1" applyFont="1" applyNumberFormat="1">
      <alignment horizontal="right" shrinkToFit="0" vertical="top" wrapText="1"/>
    </xf>
    <xf borderId="26" fillId="0" fontId="8" numFmtId="166" xfId="0" applyAlignment="1" applyBorder="1" applyFont="1" applyNumberFormat="1">
      <alignment horizontal="right" shrinkToFit="0" vertical="top" wrapText="1"/>
    </xf>
    <xf borderId="31" fillId="0" fontId="8" numFmtId="0" xfId="0" applyAlignment="1" applyBorder="1" applyFont="1">
      <alignment shrinkToFit="0" vertical="top" wrapText="1"/>
    </xf>
    <xf borderId="32" fillId="0" fontId="8" numFmtId="165" xfId="0" applyAlignment="1" applyBorder="1" applyFont="1" applyNumberFormat="1">
      <alignment shrinkToFit="0" vertical="top" wrapText="1"/>
    </xf>
    <xf borderId="32" fillId="0" fontId="8" numFmtId="0" xfId="0" applyAlignment="1" applyBorder="1" applyFont="1">
      <alignment horizontal="center" shrinkToFit="0" vertical="top" wrapText="1"/>
    </xf>
    <xf borderId="33" fillId="0" fontId="8" numFmtId="165" xfId="0" applyAlignment="1" applyBorder="1" applyFont="1" applyNumberFormat="1">
      <alignment shrinkToFit="0" vertical="top" wrapText="1"/>
    </xf>
    <xf borderId="18" fillId="0" fontId="8" numFmtId="0" xfId="0" applyAlignment="1" applyBorder="1" applyFont="1">
      <alignment horizontal="center" shrinkToFit="0" vertical="center" wrapText="1"/>
    </xf>
    <xf borderId="34" fillId="0" fontId="8" numFmtId="166" xfId="0" applyAlignment="1" applyBorder="1" applyFont="1" applyNumberFormat="1">
      <alignment horizontal="center" shrinkToFit="0" vertical="top" wrapText="1"/>
    </xf>
    <xf borderId="19" fillId="0" fontId="8" numFmtId="166" xfId="0" applyAlignment="1" applyBorder="1" applyFont="1" applyNumberFormat="1">
      <alignment horizontal="right" shrinkToFit="0" vertical="top" wrapText="1"/>
    </xf>
    <xf borderId="17" fillId="0" fontId="8" numFmtId="2" xfId="0" applyAlignment="1" applyBorder="1" applyFont="1" applyNumberFormat="1">
      <alignment horizontal="center" shrinkToFit="0" vertical="top" wrapText="1"/>
    </xf>
    <xf borderId="18" fillId="0" fontId="8" numFmtId="2" xfId="0" applyAlignment="1" applyBorder="1" applyFont="1" applyNumberFormat="1">
      <alignment horizontal="center" shrinkToFit="0" vertical="top" wrapText="1"/>
    </xf>
    <xf borderId="19" fillId="0" fontId="8" numFmtId="2" xfId="0" applyAlignment="1" applyBorder="1" applyFont="1" applyNumberFormat="1">
      <alignment horizontal="right" shrinkToFit="0" vertical="top" wrapText="1"/>
    </xf>
    <xf borderId="32" fillId="0" fontId="8" numFmtId="166" xfId="0" applyAlignment="1" applyBorder="1" applyFont="1" applyNumberFormat="1">
      <alignment horizontal="right" shrinkToFit="0" vertical="top" wrapText="1"/>
    </xf>
    <xf borderId="35" fillId="0" fontId="8" numFmtId="0" xfId="0" applyAlignment="1" applyBorder="1" applyFont="1">
      <alignment shrinkToFit="0" vertical="top" wrapText="1"/>
    </xf>
    <xf borderId="33" fillId="0" fontId="8" numFmtId="165" xfId="0" applyAlignment="1" applyBorder="1" applyFont="1" applyNumberFormat="1">
      <alignment readingOrder="0" shrinkToFit="0" vertical="top" wrapText="1"/>
    </xf>
    <xf borderId="34" fillId="0" fontId="8" numFmtId="166" xfId="0" applyAlignment="1" applyBorder="1" applyFont="1" applyNumberFormat="1">
      <alignment horizontal="center" readingOrder="0" shrinkToFit="0" vertical="top" wrapText="1"/>
    </xf>
    <xf borderId="18" fillId="0" fontId="8" numFmtId="166" xfId="0" applyAlignment="1" applyBorder="1" applyFont="1" applyNumberFormat="1">
      <alignment horizontal="center" readingOrder="0" shrinkToFit="0" vertical="top" wrapText="1"/>
    </xf>
    <xf borderId="17" fillId="0" fontId="8" numFmtId="2" xfId="0" applyAlignment="1" applyBorder="1" applyFont="1" applyNumberFormat="1">
      <alignment horizontal="center" readingOrder="0" shrinkToFit="0" vertical="top" wrapText="1"/>
    </xf>
    <xf borderId="18" fillId="0" fontId="8" numFmtId="2" xfId="0" applyAlignment="1" applyBorder="1" applyFont="1" applyNumberFormat="1">
      <alignment horizontal="center" readingOrder="0" shrinkToFit="0" vertical="top" wrapText="1"/>
    </xf>
    <xf borderId="35" fillId="0" fontId="8" numFmtId="0" xfId="0" applyAlignment="1" applyBorder="1" applyFont="1">
      <alignment readingOrder="0" shrinkToFit="0" vertical="top" wrapText="1"/>
    </xf>
    <xf borderId="36" fillId="0" fontId="8" numFmtId="165" xfId="0" applyAlignment="1" applyBorder="1" applyFont="1" applyNumberFormat="1">
      <alignment shrinkToFit="0" vertical="top" wrapText="1"/>
    </xf>
    <xf borderId="36" fillId="0" fontId="8" numFmtId="0" xfId="0" applyAlignment="1" applyBorder="1" applyFont="1">
      <alignment horizontal="center" shrinkToFit="0" vertical="top" wrapText="1"/>
    </xf>
    <xf borderId="37" fillId="0" fontId="8" numFmtId="165" xfId="0" applyAlignment="1" applyBorder="1" applyFont="1" applyNumberFormat="1">
      <alignment shrinkToFit="0" vertical="top" wrapText="1"/>
    </xf>
    <xf borderId="38" fillId="0" fontId="8" numFmtId="0" xfId="0" applyAlignment="1" applyBorder="1" applyFont="1">
      <alignment horizontal="center" shrinkToFit="0" vertical="center" wrapText="1"/>
    </xf>
    <xf borderId="39" fillId="0" fontId="8" numFmtId="166" xfId="0" applyAlignment="1" applyBorder="1" applyFont="1" applyNumberFormat="1">
      <alignment horizontal="center" shrinkToFit="0" vertical="top" wrapText="1"/>
    </xf>
    <xf borderId="38" fillId="0" fontId="8" numFmtId="166" xfId="0" applyAlignment="1" applyBorder="1" applyFont="1" applyNumberFormat="1">
      <alignment horizontal="center" shrinkToFit="0" vertical="top" wrapText="1"/>
    </xf>
    <xf borderId="40" fillId="0" fontId="8" numFmtId="166" xfId="0" applyAlignment="1" applyBorder="1" applyFont="1" applyNumberFormat="1">
      <alignment horizontal="right" shrinkToFit="0" vertical="top" wrapText="1"/>
    </xf>
    <xf borderId="41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42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3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4" fillId="4" fontId="8" numFmtId="166" xfId="0" applyAlignment="1" applyBorder="1" applyFont="1" applyNumberFormat="1">
      <alignment horizontal="right" vertical="top"/>
    </xf>
    <xf borderId="45" fillId="4" fontId="8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46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6" numFmtId="167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7" fillId="4" fontId="13" numFmtId="0" xfId="0" applyAlignment="1" applyBorder="1" applyFont="1">
      <alignment horizontal="left"/>
    </xf>
    <xf borderId="48" fillId="0" fontId="11" numFmtId="0" xfId="0" applyBorder="1" applyFont="1"/>
    <xf borderId="49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6" numFmtId="167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7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0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1" fillId="0" fontId="18" numFmtId="0" xfId="0" applyAlignment="1" applyBorder="1" applyFont="1">
      <alignment horizontal="center"/>
    </xf>
    <xf borderId="51" fillId="0" fontId="11" numFmtId="0" xfId="0" applyBorder="1" applyFont="1"/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left" vertical="center"/>
    </xf>
    <xf borderId="0" fillId="0" fontId="20" numFmtId="0" xfId="0" applyFont="1"/>
    <xf borderId="0" fillId="0" fontId="21" numFmtId="0" xfId="0" applyAlignment="1" applyFont="1">
      <alignment horizontal="left" vertical="center"/>
    </xf>
    <xf borderId="0" fillId="0" fontId="2" numFmtId="0" xfId="0" applyFont="1"/>
    <xf borderId="0" fillId="0" fontId="2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9" t="s">
        <v>6</v>
      </c>
      <c r="B14" s="10"/>
      <c r="C14" s="10"/>
      <c r="D14" s="11" t="s">
        <v>7</v>
      </c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3" t="s">
        <v>8</v>
      </c>
      <c r="D15" s="11" t="s">
        <v>9</v>
      </c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 t="s">
        <v>10</v>
      </c>
      <c r="D16" s="14" t="s">
        <v>11</v>
      </c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5.75" customHeight="1">
      <c r="A17" s="17"/>
      <c r="B17" s="17"/>
      <c r="C17" s="17"/>
      <c r="D17" s="18"/>
      <c r="E17" s="18"/>
      <c r="F17" s="18"/>
      <c r="G17" s="18"/>
      <c r="H17" s="18"/>
      <c r="I17" s="18"/>
      <c r="J17" s="18"/>
      <c r="K17" s="19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4"/>
      <c r="L18" s="2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30.0" customHeight="1">
      <c r="A19" s="26" t="s">
        <v>12</v>
      </c>
      <c r="B19" s="26" t="s">
        <v>13</v>
      </c>
      <c r="C19" s="26" t="s">
        <v>14</v>
      </c>
      <c r="D19" s="27" t="s">
        <v>15</v>
      </c>
      <c r="E19" s="28" t="s">
        <v>16</v>
      </c>
      <c r="F19" s="29"/>
      <c r="G19" s="30"/>
      <c r="H19" s="28" t="s">
        <v>17</v>
      </c>
      <c r="I19" s="29"/>
      <c r="J19" s="30"/>
      <c r="K19" s="31" t="s">
        <v>18</v>
      </c>
      <c r="L19" s="32" t="s">
        <v>19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52.5" customHeight="1">
      <c r="A20" s="34"/>
      <c r="B20" s="34"/>
      <c r="C20" s="34"/>
      <c r="D20" s="35"/>
      <c r="E20" s="36" t="s">
        <v>20</v>
      </c>
      <c r="F20" s="37" t="s">
        <v>21</v>
      </c>
      <c r="G20" s="38" t="s">
        <v>22</v>
      </c>
      <c r="H20" s="36" t="s">
        <v>20</v>
      </c>
      <c r="I20" s="37" t="s">
        <v>21</v>
      </c>
      <c r="J20" s="38" t="s">
        <v>23</v>
      </c>
      <c r="K20" s="34"/>
      <c r="L20" s="3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39" t="s">
        <v>24</v>
      </c>
      <c r="B21" s="40">
        <v>1.0</v>
      </c>
      <c r="C21" s="40">
        <v>2.0</v>
      </c>
      <c r="D21" s="40">
        <v>3.0</v>
      </c>
      <c r="E21" s="40">
        <v>4.0</v>
      </c>
      <c r="F21" s="40">
        <v>5.0</v>
      </c>
      <c r="G21" s="40">
        <v>6.0</v>
      </c>
      <c r="H21" s="40">
        <v>7.0</v>
      </c>
      <c r="I21" s="40">
        <v>8.0</v>
      </c>
      <c r="J21" s="40">
        <v>9.0</v>
      </c>
      <c r="K21" s="40">
        <v>10.0</v>
      </c>
      <c r="L21" s="41">
        <v>11.0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30.0" customHeight="1">
      <c r="A22" s="42" t="s">
        <v>25</v>
      </c>
      <c r="B22" s="43" t="s">
        <v>26</v>
      </c>
      <c r="C22" s="44" t="s">
        <v>27</v>
      </c>
      <c r="D22" s="45"/>
      <c r="E22" s="45"/>
      <c r="F22" s="45"/>
      <c r="G22" s="46"/>
      <c r="H22" s="45"/>
      <c r="I22" s="45"/>
      <c r="J22" s="46"/>
      <c r="K22" s="47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24.0" customHeight="1">
      <c r="A23" s="50" t="s">
        <v>28</v>
      </c>
      <c r="B23" s="51" t="s">
        <v>29</v>
      </c>
      <c r="C23" s="52" t="s">
        <v>30</v>
      </c>
      <c r="D23" s="53" t="s">
        <v>31</v>
      </c>
      <c r="E23" s="54"/>
      <c r="F23" s="54"/>
      <c r="G23" s="55">
        <v>107200.0</v>
      </c>
      <c r="H23" s="54"/>
      <c r="I23" s="54"/>
      <c r="J23" s="55">
        <v>107200.0</v>
      </c>
      <c r="K23" s="56">
        <f>G23-J23</f>
        <v>0</v>
      </c>
      <c r="L23" s="57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30.0" customHeight="1">
      <c r="A24" s="58" t="s">
        <v>32</v>
      </c>
      <c r="B24" s="59"/>
      <c r="C24" s="60"/>
      <c r="D24" s="61"/>
      <c r="E24" s="61"/>
      <c r="F24" s="61"/>
      <c r="G24" s="62"/>
      <c r="H24" s="61"/>
      <c r="I24" s="61"/>
      <c r="J24" s="62"/>
      <c r="K24" s="63"/>
      <c r="L24" s="64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8.0" customHeight="1">
      <c r="A25" s="65"/>
      <c r="B25" s="66"/>
      <c r="C25" s="67"/>
      <c r="D25" s="68"/>
      <c r="E25" s="69"/>
      <c r="F25" s="69"/>
      <c r="G25" s="70"/>
      <c r="H25" s="69"/>
      <c r="I25" s="69"/>
      <c r="J25" s="70"/>
      <c r="K25" s="71"/>
      <c r="L25" s="72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22.5" customHeight="1">
      <c r="A26" s="73" t="s">
        <v>25</v>
      </c>
      <c r="B26" s="74" t="s">
        <v>33</v>
      </c>
      <c r="C26" s="75" t="s">
        <v>34</v>
      </c>
      <c r="D26" s="76"/>
      <c r="E26" s="76"/>
      <c r="F26" s="76"/>
      <c r="G26" s="77"/>
      <c r="H26" s="76"/>
      <c r="I26" s="76"/>
      <c r="J26" s="77"/>
      <c r="K26" s="78"/>
      <c r="L26" s="7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25.5" customHeight="1">
      <c r="A27" s="80" t="s">
        <v>28</v>
      </c>
      <c r="B27" s="81">
        <v>1.0</v>
      </c>
      <c r="C27" s="82" t="s">
        <v>35</v>
      </c>
      <c r="D27" s="83" t="s">
        <v>36</v>
      </c>
      <c r="E27" s="84"/>
      <c r="F27" s="85"/>
      <c r="G27" s="86">
        <f t="shared" ref="G27:G33" si="1">E27*F27</f>
        <v>0</v>
      </c>
      <c r="H27" s="87"/>
      <c r="I27" s="88"/>
      <c r="J27" s="89">
        <f t="shared" ref="J27:J33" si="2">H27*I27</f>
        <v>0</v>
      </c>
      <c r="K27" s="90">
        <f t="shared" ref="K27:K33" si="3">G27-J27</f>
        <v>0</v>
      </c>
      <c r="L27" s="91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27.75" customHeight="1">
      <c r="A28" s="92" t="s">
        <v>28</v>
      </c>
      <c r="B28" s="93">
        <v>2.0</v>
      </c>
      <c r="C28" s="94" t="s">
        <v>37</v>
      </c>
      <c r="D28" s="95" t="s">
        <v>38</v>
      </c>
      <c r="E28" s="96"/>
      <c r="F28" s="82"/>
      <c r="G28" s="97">
        <f t="shared" si="1"/>
        <v>0</v>
      </c>
      <c r="H28" s="98"/>
      <c r="I28" s="99"/>
      <c r="J28" s="100">
        <f t="shared" si="2"/>
        <v>0</v>
      </c>
      <c r="K28" s="101">
        <f t="shared" si="3"/>
        <v>0</v>
      </c>
      <c r="L28" s="102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28.5" customHeight="1">
      <c r="A29" s="92" t="s">
        <v>28</v>
      </c>
      <c r="B29" s="93">
        <v>3.0</v>
      </c>
      <c r="C29" s="94" t="s">
        <v>39</v>
      </c>
      <c r="D29" s="95" t="s">
        <v>36</v>
      </c>
      <c r="E29" s="96"/>
      <c r="F29" s="82"/>
      <c r="G29" s="97">
        <f t="shared" si="1"/>
        <v>0</v>
      </c>
      <c r="H29" s="98"/>
      <c r="I29" s="99"/>
      <c r="J29" s="100">
        <f t="shared" si="2"/>
        <v>0</v>
      </c>
      <c r="K29" s="101">
        <f t="shared" si="3"/>
        <v>0</v>
      </c>
      <c r="L29" s="102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00.5" customHeight="1">
      <c r="A30" s="92" t="s">
        <v>28</v>
      </c>
      <c r="B30" s="93">
        <v>4.0</v>
      </c>
      <c r="C30" s="103" t="s">
        <v>40</v>
      </c>
      <c r="D30" s="95" t="s">
        <v>36</v>
      </c>
      <c r="E30" s="104">
        <v>1.0</v>
      </c>
      <c r="F30" s="105">
        <v>200.0</v>
      </c>
      <c r="G30" s="97">
        <f t="shared" si="1"/>
        <v>200</v>
      </c>
      <c r="H30" s="106">
        <v>1.0</v>
      </c>
      <c r="I30" s="107">
        <v>200.0</v>
      </c>
      <c r="J30" s="100">
        <f t="shared" si="2"/>
        <v>200</v>
      </c>
      <c r="K30" s="101">
        <f t="shared" si="3"/>
        <v>0</v>
      </c>
      <c r="L30" s="108" t="s">
        <v>41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14.75" customHeight="1">
      <c r="A31" s="92" t="s">
        <v>28</v>
      </c>
      <c r="B31" s="93">
        <v>5.0</v>
      </c>
      <c r="C31" s="103" t="s">
        <v>42</v>
      </c>
      <c r="D31" s="95" t="s">
        <v>43</v>
      </c>
      <c r="E31" s="104">
        <v>1.0</v>
      </c>
      <c r="F31" s="105">
        <v>2000.0</v>
      </c>
      <c r="G31" s="97">
        <f t="shared" si="1"/>
        <v>2000</v>
      </c>
      <c r="H31" s="106">
        <v>1.0</v>
      </c>
      <c r="I31" s="107">
        <v>2000.0</v>
      </c>
      <c r="J31" s="100">
        <f t="shared" si="2"/>
        <v>2000</v>
      </c>
      <c r="K31" s="101">
        <f t="shared" si="3"/>
        <v>0</v>
      </c>
      <c r="L31" s="108" t="s">
        <v>44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11.75" customHeight="1">
      <c r="A32" s="92" t="s">
        <v>28</v>
      </c>
      <c r="B32" s="93">
        <v>6.0</v>
      </c>
      <c r="C32" s="103" t="s">
        <v>45</v>
      </c>
      <c r="D32" s="95" t="s">
        <v>43</v>
      </c>
      <c r="E32" s="104">
        <v>15.0</v>
      </c>
      <c r="F32" s="105">
        <v>7000.0</v>
      </c>
      <c r="G32" s="97">
        <f t="shared" si="1"/>
        <v>105000</v>
      </c>
      <c r="H32" s="106">
        <v>15.0</v>
      </c>
      <c r="I32" s="107">
        <v>7000.0</v>
      </c>
      <c r="J32" s="100">
        <f t="shared" si="2"/>
        <v>105000</v>
      </c>
      <c r="K32" s="101">
        <f t="shared" si="3"/>
        <v>0</v>
      </c>
      <c r="L32" s="108" t="s">
        <v>46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69.75" customHeight="1">
      <c r="A33" s="109" t="s">
        <v>28</v>
      </c>
      <c r="B33" s="110">
        <v>7.0</v>
      </c>
      <c r="C33" s="111" t="s">
        <v>47</v>
      </c>
      <c r="D33" s="112" t="s">
        <v>43</v>
      </c>
      <c r="E33" s="113"/>
      <c r="F33" s="114"/>
      <c r="G33" s="115">
        <f t="shared" si="1"/>
        <v>0</v>
      </c>
      <c r="H33" s="98"/>
      <c r="I33" s="99"/>
      <c r="J33" s="100">
        <f t="shared" si="2"/>
        <v>0</v>
      </c>
      <c r="K33" s="101">
        <f t="shared" si="3"/>
        <v>0</v>
      </c>
      <c r="L33" s="102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5.75" customHeight="1">
      <c r="A34" s="116" t="s">
        <v>48</v>
      </c>
      <c r="B34" s="117"/>
      <c r="C34" s="118"/>
      <c r="D34" s="119"/>
      <c r="E34" s="120"/>
      <c r="F34" s="121"/>
      <c r="G34" s="122">
        <f>SUM(G27:G33)</f>
        <v>107200</v>
      </c>
      <c r="H34" s="120"/>
      <c r="I34" s="121"/>
      <c r="J34" s="122">
        <f t="shared" ref="J34:K34" si="4">SUM(J27:J33)</f>
        <v>107200</v>
      </c>
      <c r="K34" s="123">
        <f t="shared" si="4"/>
        <v>0</v>
      </c>
      <c r="L34" s="12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ht="15.75" customHeight="1">
      <c r="A35" s="126"/>
      <c r="B35" s="127"/>
      <c r="C35" s="128"/>
      <c r="D35" s="128"/>
      <c r="E35" s="128"/>
      <c r="F35" s="128"/>
      <c r="G35" s="128"/>
      <c r="H35" s="128"/>
      <c r="I35" s="128"/>
      <c r="J35" s="128"/>
      <c r="K35" s="129"/>
      <c r="L35" s="13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31" t="s">
        <v>49</v>
      </c>
      <c r="B36" s="132"/>
      <c r="C36" s="133"/>
      <c r="D36" s="134"/>
      <c r="E36" s="134"/>
      <c r="F36" s="134"/>
      <c r="G36" s="135">
        <f>G23-G34</f>
        <v>0</v>
      </c>
      <c r="H36" s="134"/>
      <c r="I36" s="134"/>
      <c r="J36" s="135">
        <f>J23-J34</f>
        <v>0</v>
      </c>
      <c r="K36" s="136"/>
      <c r="L36" s="13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28"/>
      <c r="B37" s="138"/>
      <c r="C37" s="128"/>
      <c r="D37" s="128"/>
      <c r="E37" s="128"/>
      <c r="F37" s="128"/>
      <c r="G37" s="128"/>
      <c r="H37" s="128"/>
      <c r="I37" s="128"/>
      <c r="J37" s="128"/>
      <c r="K37" s="139"/>
      <c r="L37" s="128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40"/>
      <c r="D38" s="141"/>
      <c r="E38" s="141"/>
      <c r="F38" s="142"/>
      <c r="G38" s="141"/>
      <c r="H38" s="141"/>
      <c r="I38" s="142"/>
      <c r="J38" s="141"/>
      <c r="K38" s="20"/>
      <c r="L38" s="128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42"/>
      <c r="D39" s="143" t="s">
        <v>50</v>
      </c>
      <c r="E39" s="144"/>
      <c r="F39" s="145"/>
      <c r="G39" s="143" t="s">
        <v>51</v>
      </c>
      <c r="H39" s="144"/>
      <c r="I39" s="144"/>
      <c r="J39" s="144"/>
      <c r="K39" s="20"/>
      <c r="L39" s="128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28"/>
      <c r="B40" s="138"/>
      <c r="C40" s="128"/>
      <c r="D40" s="128"/>
      <c r="E40" s="128"/>
      <c r="F40" s="128"/>
      <c r="G40" s="128"/>
      <c r="H40" s="128"/>
      <c r="I40" s="128"/>
      <c r="J40" s="128"/>
      <c r="K40" s="20"/>
      <c r="L40" s="128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28"/>
      <c r="B41" s="138"/>
      <c r="C41" s="128"/>
      <c r="D41" s="128"/>
      <c r="E41" s="128"/>
      <c r="F41" s="128"/>
      <c r="G41" s="128"/>
      <c r="H41" s="128"/>
      <c r="I41" s="128"/>
      <c r="J41" s="128"/>
      <c r="K41" s="20"/>
      <c r="L41" s="128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28"/>
      <c r="B42" s="138"/>
      <c r="C42" s="146" t="s">
        <v>52</v>
      </c>
      <c r="G42" s="147" t="s">
        <v>53</v>
      </c>
      <c r="J42" s="146"/>
      <c r="K42" s="20"/>
      <c r="L42" s="128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28"/>
      <c r="B43" s="138"/>
      <c r="C43" s="148"/>
      <c r="K43" s="20"/>
      <c r="L43" s="12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28"/>
      <c r="B44" s="138"/>
      <c r="C44" s="149"/>
      <c r="D44" s="20"/>
      <c r="H44" s="148"/>
      <c r="J44" s="149"/>
      <c r="K44" s="20"/>
      <c r="L44" s="128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5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5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5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5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5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5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5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5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5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5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5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5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5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5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5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5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5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5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5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5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5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5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5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5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5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5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5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5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5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5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5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5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5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5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5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5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5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5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5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5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5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5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5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5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5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5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5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5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5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5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5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5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5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5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5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5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5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5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5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5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5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5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5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5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5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5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5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5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5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5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5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5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5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5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5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5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5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5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5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5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5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5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5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5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5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5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5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5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5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5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5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5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5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5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5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5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5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5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5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5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5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5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5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5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5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5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5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5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5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5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5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5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5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5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5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5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5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5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5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5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5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5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5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5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5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5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5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5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5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5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5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5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5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5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5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5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5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5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5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5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5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5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5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5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5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5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5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5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5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5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5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5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5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5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5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5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5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5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5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5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5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5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5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5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5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5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5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5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5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5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5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5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5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5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5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5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5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5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5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5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5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5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5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5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5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5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5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5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5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5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5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5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5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5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5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5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5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5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landscape"/>
  <drawing r:id="rId1"/>
</worksheet>
</file>