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Вячеслав\Desktop\ВИШИВАНКА_материалы\УКФ\ЗВІТ УКФ\"/>
    </mc:Choice>
  </mc:AlternateContent>
  <xr:revisionPtr revIDLastSave="0" documentId="13_ncr:1_{3A4F434C-2BB5-43C3-88D3-5E79A7D4D0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Зві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ic1FjXtay6OA/r+pWm3vAp+6Egg=="/>
    </ext>
  </extLst>
</workbook>
</file>

<file path=xl/calcChain.xml><?xml version="1.0" encoding="utf-8"?>
<calcChain xmlns="http://schemas.openxmlformats.org/spreadsheetml/2006/main">
  <c r="J46" i="1" l="1"/>
  <c r="G46" i="1"/>
  <c r="G43" i="1"/>
  <c r="J43" i="1"/>
  <c r="J40" i="1"/>
  <c r="G40" i="1"/>
  <c r="J37" i="1"/>
  <c r="G37" i="1"/>
  <c r="J35" i="1"/>
  <c r="G35" i="1"/>
  <c r="J36" i="1"/>
  <c r="G36" i="1"/>
  <c r="J34" i="1"/>
  <c r="G34" i="1"/>
  <c r="J33" i="1"/>
  <c r="G33" i="1"/>
  <c r="J38" i="1"/>
  <c r="G38" i="1"/>
  <c r="J32" i="1"/>
  <c r="G32" i="1"/>
  <c r="J31" i="1"/>
  <c r="G31" i="1"/>
  <c r="J39" i="1"/>
  <c r="G39" i="1"/>
  <c r="K37" i="1" l="1"/>
  <c r="K36" i="1"/>
  <c r="K46" i="1"/>
  <c r="K40" i="1"/>
  <c r="K43" i="1"/>
  <c r="K35" i="1"/>
  <c r="K34" i="1"/>
  <c r="K38" i="1"/>
  <c r="K33" i="1"/>
  <c r="K39" i="1"/>
  <c r="K31" i="1"/>
  <c r="K32" i="1"/>
  <c r="J49" i="1" l="1"/>
  <c r="G49" i="1"/>
  <c r="K23" i="1" s="1"/>
  <c r="J48" i="1"/>
  <c r="G48" i="1"/>
  <c r="J47" i="1"/>
  <c r="G47" i="1"/>
  <c r="J44" i="1"/>
  <c r="G44" i="1"/>
  <c r="J41" i="1"/>
  <c r="G41" i="1"/>
  <c r="J29" i="1"/>
  <c r="G29" i="1"/>
  <c r="K29" i="1" s="1"/>
  <c r="J28" i="1"/>
  <c r="G28" i="1"/>
  <c r="K41" i="1" l="1"/>
  <c r="K44" i="1"/>
  <c r="J50" i="1"/>
  <c r="J52" i="1" s="1"/>
  <c r="K47" i="1"/>
  <c r="K49" i="1"/>
  <c r="K48" i="1"/>
  <c r="G50" i="1"/>
  <c r="G52" i="1" s="1"/>
  <c r="K28" i="1"/>
  <c r="K24" i="1" l="1"/>
  <c r="K50" i="1"/>
</calcChain>
</file>

<file path=xl/sharedStrings.xml><?xml version="1.0" encoding="utf-8"?>
<sst xmlns="http://schemas.openxmlformats.org/spreadsheetml/2006/main" count="143" uniqueCount="97">
  <si>
    <t>Додаток № 4</t>
  </si>
  <si>
    <t>до Договору про надання стипендії (гранту)</t>
  </si>
  <si>
    <t>№ __________________ від ______________  року</t>
  </si>
  <si>
    <t>ЗВІТ</t>
  </si>
  <si>
    <t>про надходження та використання коштів для реалізації проєкту</t>
  </si>
  <si>
    <t>за період   з ________________ по________________  р.</t>
  </si>
  <si>
    <t>Прізвище, ім'я та по-батькові Стипендіата:</t>
  </si>
  <si>
    <t>Назва проєкту:</t>
  </si>
  <si>
    <t>Період реалізації проєкту: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</si>
  <si>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</si>
  <si>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</si>
  <si>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</si>
  <si>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</si>
  <si>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</si>
  <si>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</si>
  <si>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</si>
  <si>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</si>
  <si>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</si>
  <si>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</si>
  <si>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</si>
  <si>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</si>
  <si>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</si>
  <si>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</si>
  <si>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</si>
  <si>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</si>
  <si>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</si>
  <si>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</si>
  <si>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</si>
  <si>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</si>
  <si>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</si>
  <si>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</si>
  <si>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</si>
  <si>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шт</t>
  </si>
  <si>
    <t>Вартість проживання 
(вказати місце проживання)</t>
  </si>
  <si>
    <t>доба</t>
  </si>
  <si>
    <t>послуга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</si>
  <si>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</si>
  <si>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</si>
  <si>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</si>
  <si>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</si>
  <si>
    <t>ФОНД:</t>
  </si>
  <si>
    <t>СТИПЕНДІАТ:</t>
  </si>
  <si>
    <t>Вячеслав Олександрович Островцев</t>
  </si>
  <si>
    <t>Вишиванка</t>
  </si>
  <si>
    <t>1.08.2023 - 31.10.2023</t>
  </si>
  <si>
    <t>Вартість проїзду 
(Краматорськ-Київ)</t>
  </si>
  <si>
    <t xml:space="preserve">Вартість витратних матеріалів
</t>
  </si>
  <si>
    <t>3 , 1</t>
  </si>
  <si>
    <t>Вартість витратних матеріалів
флеш накопичувач</t>
  </si>
  <si>
    <t>Вартість витратних матеріалів
папір офісний А4</t>
  </si>
  <si>
    <t>3 , 2</t>
  </si>
  <si>
    <t>3 , 3</t>
  </si>
  <si>
    <t>Вартість витратних матеріалів
Папір кольоровий</t>
  </si>
  <si>
    <t>3 , 4</t>
  </si>
  <si>
    <t>Вартість витратних матеріалів
Блокнот А5</t>
  </si>
  <si>
    <t>3 , 5</t>
  </si>
  <si>
    <t>Вартість витратних матеріалів
Блокнот А6</t>
  </si>
  <si>
    <t>Вартість витратних матеріалів
Стікери</t>
  </si>
  <si>
    <t>3 , 6</t>
  </si>
  <si>
    <t>3 , 7</t>
  </si>
  <si>
    <t>Вартість витратних матеріалів
Набір маркерів для дошок</t>
  </si>
  <si>
    <t>3 , 8</t>
  </si>
  <si>
    <t>Вартість витратних матеріалів
Набір ручок</t>
  </si>
  <si>
    <t>3 , 9</t>
  </si>
  <si>
    <t>Вартість витратних матеріалів
Папка-конверт</t>
  </si>
  <si>
    <t>Вартість витратних матеріалів
Файли</t>
  </si>
  <si>
    <t>Вартість обладнання, інструментів, інвентаря, які не є основними засобами</t>
  </si>
  <si>
    <t>Вартість обладнання, інструментів, інвентаря, які не є основними засобами
магнітна дошка</t>
  </si>
  <si>
    <t>4 , 1</t>
  </si>
  <si>
    <t>Вартість обладнання, інструментів, інвентаря, які не є основними засобами
навчальні книги для сценаристів</t>
  </si>
  <si>
    <t>4 , 2</t>
  </si>
  <si>
    <t xml:space="preserve">Інші витрати, які здійснюються на підставі чеків, рахунків, квитанцій тощо та не передбачають укладення угод або договорів </t>
  </si>
  <si>
    <t>Інші витрати, які здійснюються на підставі чеків, рахунків, квитанцій тощо та не передбачають укладення угод або договорів 
пошив сорочки</t>
  </si>
  <si>
    <t>Інші витрати, які здійснюються на підставі чеків, рахунків, квитанцій тощо та не передбачають укладення угод або договорів 
квиток до музею</t>
  </si>
  <si>
    <t>5 , 1</t>
  </si>
  <si>
    <t>5 , 2</t>
  </si>
  <si>
    <t>Інші витрати, які здійснюються на підставі чеків, рахунків, квитанцій тощо та не передбачають укладення угод або договорів 
послуга мобільного зв'язку</t>
  </si>
  <si>
    <t>Інші витрати, які здійснюються на підставі чеків, рахунків, квитанцій тощо та не передбачають укладення угод або договорів 
технічне обслуговування ноутбука</t>
  </si>
  <si>
    <t xml:space="preserve"> У зв'язку з економією коштів за п.1 було збільшено кількісні показники витратних матералів</t>
  </si>
  <si>
    <t xml:space="preserve"> У зв'язку з акційною пропозицією в магазині, відбулася економія коштів. Ці кошти в межах 10% були спрямовані на п.3.5</t>
  </si>
  <si>
    <t>У зв'язку зі зменшенням вартості витратних матеріалів відбулася економія коштів.</t>
  </si>
  <si>
    <t>У зв'язку з тим, що з моменту формування кошторису при подачі заявки на стипендію відбулося подорожчання товару, було збільшено суму витрат за рахунок економії коштів за п.4.1</t>
  </si>
  <si>
    <t>3 , 10</t>
  </si>
  <si>
    <t>3 , 11</t>
  </si>
  <si>
    <t xml:space="preserve">Враховуючи 2180 грн вартість сорочки, 1 грн комісії банку, 80 грн. доставка  У зв'зку з тим, що знайдено продавця з більш вигіднішою пропозицею аналогічного товару, відбулася економія коштів. Ці кошти в межах 10% були спрямовані на п.7 </t>
  </si>
  <si>
    <t>враховуючи 750 грн послуга та 5 грн комісія банку. У зв'язку з тим, що з моменту формування кошторису при подачі заявки на стипендію відбулося подорожчання послуги, було збільшено суму витрат за рахунок економії коштів за п.5.1 та 3.1</t>
  </si>
  <si>
    <t>У зв'язку з тим, що зарахування коштів на рахунок відбулося пізніше від дати початку роботи над проектом, витрати на проїзд були здійснені за кошти стипендіанта. Зекономлені кошти в межах 10% були спрямовані на п.3.3, п.3.5</t>
  </si>
  <si>
    <t>У зв'зку з тим, що знайдено продавця з більш вигіднішою пропозицею аналогічного товару, відбулася економія коштів. Ці кошти в межах 10% були спрямовані на п.7</t>
  </si>
  <si>
    <t>У зв'язку з тим, що з моменту формування кошторису при подачі заявки на стипендію відбулося подорожчання товару, було збільшено суму витрат за рахунок власних коштів стипендіата</t>
  </si>
  <si>
    <t xml:space="preserve"> Було збільшено кількісні показники витратних матералів за рахунок коштів стипендіата</t>
  </si>
  <si>
    <t>У зв'язку з тим, що з моменту формування кошторису при подачі заявки на стипендію відбулося подорожчання товару, було збільшено суму витрат за рахунок коштів стипендіата</t>
  </si>
  <si>
    <t>Враховуючи 996,16 вартість дошки, 1 грн. комісія банку, 105 грн доставка. У зв'зку з тим, що знайдено продавця з більш вигіднішою пропозицею аналогічного товару, відбулася економія коштів. Ці кошти в межах 10% були спрямовані на п.3.10, п.3.11</t>
  </si>
  <si>
    <t>Під час формування кошторису при подачі заявки на стипендію не було враховано банківську комісію (4 грн.). Суму витрат було збільшено за рахунок економії коштів стипендіата</t>
  </si>
  <si>
    <t>У зв'язку зі зниженням вартості вхідного квитка відбулася економія коштів. Ці кошти в межах 10% були спрямовані на п.3.5</t>
  </si>
  <si>
    <t>У зв'зку з тим, що знайдено продавця з більш вигіднішою пропозицею аналогічного товару, відбулася економія коштів. Ці кошти в межах 10% були спрямовані на п.3.5</t>
  </si>
  <si>
    <t>У зв'язку з тим, що з моменту формування кошторису при подачі заявки на стипендію відбулося подорожчання товару, було збільшено суму витрат за рахунок економії коштів за п.1, п.5.2, п.3.7  Також у зв'язку з економією коштів за п.1, п.5.2, п.3.7 було збільшено кількісні показники витратних матералів</t>
  </si>
  <si>
    <t>Співфінансування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</si>
</sst>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3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165" fontId="8" fillId="0" borderId="38" xfId="0" applyNumberFormat="1" applyFont="1" applyBorder="1" applyAlignment="1">
      <alignment vertical="top" wrapText="1"/>
    </xf>
    <xf numFmtId="0" fontId="8" fillId="0" borderId="39" xfId="0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right" vertical="top" wrapText="1"/>
    </xf>
    <xf numFmtId="165" fontId="14" fillId="4" borderId="4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3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4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5" xfId="0" applyNumberFormat="1" applyFont="1" applyFill="1" applyBorder="1" applyAlignment="1">
      <alignment horizontal="right" vertical="top"/>
    </xf>
    <xf numFmtId="0" fontId="8" fillId="4" borderId="46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1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16" fontId="8" fillId="0" borderId="33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0" fillId="0" borderId="0" xfId="0"/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8" xfId="0" applyFont="1" applyFill="1" applyBorder="1" applyAlignment="1">
      <alignment horizontal="left"/>
    </xf>
    <xf numFmtId="0" fontId="11" fillId="0" borderId="49" xfId="0" applyFont="1" applyBorder="1"/>
    <xf numFmtId="0" fontId="11" fillId="0" borderId="50" xfId="0" applyFont="1" applyBorder="1"/>
    <xf numFmtId="0" fontId="18" fillId="0" borderId="52" xfId="0" applyFont="1" applyBorder="1" applyAlignment="1">
      <alignment horizontal="center"/>
    </xf>
    <xf numFmtId="0" fontId="11" fillId="0" borderId="52" xfId="0" applyFont="1" applyBorder="1"/>
    <xf numFmtId="0" fontId="6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16"/>
  <sheetViews>
    <sheetView tabSelected="1" workbookViewId="0">
      <selection activeCell="M24" sqref="M24"/>
    </sheetView>
  </sheetViews>
  <sheetFormatPr defaultColWidth="14.44140625" defaultRowHeight="15" customHeight="1" x14ac:dyDescent="0.3"/>
  <cols>
    <col min="1" max="1" width="13.5546875" customWidth="1"/>
    <col min="2" max="2" width="5.88671875" customWidth="1"/>
    <col min="3" max="3" width="32.5546875" customWidth="1"/>
    <col min="4" max="4" width="11.109375" customWidth="1"/>
    <col min="5" max="5" width="13" customWidth="1"/>
    <col min="6" max="6" width="11.109375" customWidth="1"/>
    <col min="7" max="7" width="13.88671875" customWidth="1"/>
    <col min="8" max="8" width="12.33203125" customWidth="1"/>
    <col min="9" max="9" width="10.6640625" customWidth="1"/>
    <col min="10" max="10" width="16" customWidth="1"/>
    <col min="11" max="11" width="12.33203125" customWidth="1"/>
    <col min="12" max="12" width="38.5546875" customWidth="1"/>
    <col min="13" max="26" width="7.5546875" customWidth="1"/>
  </cols>
  <sheetData>
    <row r="1" spans="1:26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6" t="s">
        <v>2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">
      <c r="A10" s="144" t="s">
        <v>3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">
      <c r="A11" s="144" t="s">
        <v>4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144" t="s">
        <v>5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">
      <c r="A14" s="7" t="s">
        <v>6</v>
      </c>
      <c r="B14" s="8"/>
      <c r="C14" s="8"/>
      <c r="D14" s="145" t="s">
        <v>42</v>
      </c>
      <c r="E14" s="128"/>
      <c r="F14" s="128"/>
      <c r="G14" s="128"/>
      <c r="H14" s="128"/>
      <c r="I14" s="128"/>
      <c r="J14" s="128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">
      <c r="A15" s="138" t="s">
        <v>7</v>
      </c>
      <c r="B15" s="128"/>
      <c r="C15" s="128"/>
      <c r="D15" s="145" t="s">
        <v>43</v>
      </c>
      <c r="E15" s="128"/>
      <c r="F15" s="128"/>
      <c r="G15" s="128"/>
      <c r="H15" s="128"/>
      <c r="I15" s="128"/>
      <c r="J15" s="128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 x14ac:dyDescent="0.3">
      <c r="A16" s="138" t="s">
        <v>8</v>
      </c>
      <c r="B16" s="128"/>
      <c r="C16" s="128"/>
      <c r="D16" s="127" t="s">
        <v>44</v>
      </c>
      <c r="E16" s="128"/>
      <c r="F16" s="128"/>
      <c r="G16" s="128"/>
      <c r="H16" s="128"/>
      <c r="I16" s="128"/>
      <c r="J16" s="128"/>
      <c r="K16" s="128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3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4.4" x14ac:dyDescent="0.3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3">
      <c r="A19" s="139" t="s">
        <v>9</v>
      </c>
      <c r="B19" s="139" t="s">
        <v>10</v>
      </c>
      <c r="C19" s="139" t="s">
        <v>11</v>
      </c>
      <c r="D19" s="140" t="s">
        <v>12</v>
      </c>
      <c r="E19" s="141" t="s">
        <v>13</v>
      </c>
      <c r="F19" s="142"/>
      <c r="G19" s="143"/>
      <c r="H19" s="141" t="s">
        <v>14</v>
      </c>
      <c r="I19" s="142"/>
      <c r="J19" s="143"/>
      <c r="K19" s="129" t="s">
        <v>15</v>
      </c>
      <c r="L19" s="131" t="s">
        <v>16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 x14ac:dyDescent="0.3">
      <c r="A20" s="130"/>
      <c r="B20" s="130"/>
      <c r="C20" s="130"/>
      <c r="D20" s="132"/>
      <c r="E20" s="22" t="s">
        <v>17</v>
      </c>
      <c r="F20" s="23" t="s">
        <v>18</v>
      </c>
      <c r="G20" s="24" t="s">
        <v>19</v>
      </c>
      <c r="H20" s="22" t="s">
        <v>17</v>
      </c>
      <c r="I20" s="23" t="s">
        <v>18</v>
      </c>
      <c r="J20" s="24" t="s">
        <v>20</v>
      </c>
      <c r="K20" s="130"/>
      <c r="L20" s="132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3">
      <c r="A21" s="25" t="s">
        <v>21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3">
      <c r="A22" s="28" t="s">
        <v>22</v>
      </c>
      <c r="B22" s="29" t="s">
        <v>23</v>
      </c>
      <c r="C22" s="30" t="s">
        <v>24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 x14ac:dyDescent="0.3">
      <c r="A23" s="36" t="s">
        <v>25</v>
      </c>
      <c r="B23" s="37" t="s">
        <v>26</v>
      </c>
      <c r="C23" s="38" t="s">
        <v>27</v>
      </c>
      <c r="D23" s="39" t="s">
        <v>28</v>
      </c>
      <c r="E23" s="40"/>
      <c r="F23" s="40"/>
      <c r="G23" s="41">
        <v>7913.89</v>
      </c>
      <c r="H23" s="40"/>
      <c r="I23" s="40"/>
      <c r="J23" s="41"/>
      <c r="K23" s="41">
        <f>G23-J23</f>
        <v>7913.89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24" customHeight="1" x14ac:dyDescent="0.3">
      <c r="A24" s="36" t="s">
        <v>25</v>
      </c>
      <c r="B24" s="37" t="s">
        <v>26</v>
      </c>
      <c r="C24" s="38" t="s">
        <v>96</v>
      </c>
      <c r="D24" s="39" t="s">
        <v>28</v>
      </c>
      <c r="E24" s="40"/>
      <c r="F24" s="40"/>
      <c r="G24" s="41"/>
      <c r="H24" s="40"/>
      <c r="I24" s="40"/>
      <c r="J24" s="41">
        <v>92.16</v>
      </c>
      <c r="K24" s="41">
        <f>G24-J24</f>
        <v>-92.16</v>
      </c>
      <c r="L24" s="42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30" customHeight="1" x14ac:dyDescent="0.3">
      <c r="A25" s="43" t="s">
        <v>29</v>
      </c>
      <c r="B25" s="44"/>
      <c r="C25" s="45"/>
      <c r="D25" s="46"/>
      <c r="E25" s="46"/>
      <c r="F25" s="46"/>
      <c r="G25" s="47"/>
      <c r="H25" s="46"/>
      <c r="I25" s="46"/>
      <c r="J25" s="47"/>
      <c r="K25" s="48"/>
      <c r="L25" s="49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8" customHeight="1" x14ac:dyDescent="0.3">
      <c r="A26" s="50"/>
      <c r="B26" s="51"/>
      <c r="C26" s="52"/>
      <c r="D26" s="53"/>
      <c r="E26" s="54"/>
      <c r="F26" s="54"/>
      <c r="G26" s="55"/>
      <c r="H26" s="54"/>
      <c r="I26" s="54"/>
      <c r="J26" s="55"/>
      <c r="K26" s="56"/>
      <c r="L26" s="57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22.5" customHeight="1" x14ac:dyDescent="0.3">
      <c r="A27" s="58" t="s">
        <v>22</v>
      </c>
      <c r="B27" s="59" t="s">
        <v>30</v>
      </c>
      <c r="C27" s="60" t="s">
        <v>31</v>
      </c>
      <c r="D27" s="61"/>
      <c r="E27" s="61"/>
      <c r="F27" s="61"/>
      <c r="G27" s="62"/>
      <c r="H27" s="61"/>
      <c r="I27" s="61"/>
      <c r="J27" s="62"/>
      <c r="K27" s="63"/>
      <c r="L27" s="64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85.2" customHeight="1" x14ac:dyDescent="0.3">
      <c r="A28" s="65" t="s">
        <v>25</v>
      </c>
      <c r="B28" s="66">
        <v>1</v>
      </c>
      <c r="C28" s="67" t="s">
        <v>45</v>
      </c>
      <c r="D28" s="68" t="s">
        <v>32</v>
      </c>
      <c r="E28" s="69">
        <v>1</v>
      </c>
      <c r="F28" s="70">
        <v>477.75</v>
      </c>
      <c r="G28" s="71">
        <f t="shared" ref="G28:G49" si="0">E28*F28</f>
        <v>477.75</v>
      </c>
      <c r="H28" s="72"/>
      <c r="I28" s="73"/>
      <c r="J28" s="74">
        <f t="shared" ref="J28:J49" si="1">H28*I28</f>
        <v>0</v>
      </c>
      <c r="K28" s="75">
        <f t="shared" ref="K28:K49" si="2">G28-J28</f>
        <v>477.75</v>
      </c>
      <c r="L28" s="76" t="s">
        <v>86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36.75" customHeight="1" x14ac:dyDescent="0.3">
      <c r="A29" s="77" t="s">
        <v>25</v>
      </c>
      <c r="B29" s="78">
        <v>2</v>
      </c>
      <c r="C29" s="79" t="s">
        <v>33</v>
      </c>
      <c r="D29" s="80" t="s">
        <v>34</v>
      </c>
      <c r="E29" s="81"/>
      <c r="F29" s="82"/>
      <c r="G29" s="83">
        <f t="shared" si="0"/>
        <v>0</v>
      </c>
      <c r="H29" s="84"/>
      <c r="I29" s="85"/>
      <c r="J29" s="86">
        <f t="shared" si="1"/>
        <v>0</v>
      </c>
      <c r="K29" s="87">
        <f t="shared" si="2"/>
        <v>0</v>
      </c>
      <c r="L29" s="88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8" customHeight="1" x14ac:dyDescent="0.3">
      <c r="A30" s="77" t="s">
        <v>25</v>
      </c>
      <c r="B30" s="78">
        <v>3</v>
      </c>
      <c r="C30" s="79" t="s">
        <v>46</v>
      </c>
      <c r="D30" s="80"/>
      <c r="E30" s="81"/>
      <c r="F30" s="82"/>
      <c r="G30" s="83"/>
      <c r="H30" s="84"/>
      <c r="I30" s="85"/>
      <c r="J30" s="86"/>
      <c r="K30" s="87"/>
      <c r="L30" s="88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64.8" customHeight="1" x14ac:dyDescent="0.3">
      <c r="A31" s="77" t="s">
        <v>25</v>
      </c>
      <c r="B31" s="126" t="s">
        <v>47</v>
      </c>
      <c r="C31" s="79" t="s">
        <v>48</v>
      </c>
      <c r="D31" s="80" t="s">
        <v>32</v>
      </c>
      <c r="E31" s="81">
        <v>1</v>
      </c>
      <c r="F31" s="82">
        <v>740</v>
      </c>
      <c r="G31" s="83">
        <f t="shared" ref="G31:G32" si="3">E31*F31</f>
        <v>740</v>
      </c>
      <c r="H31" s="84">
        <v>1</v>
      </c>
      <c r="I31" s="85">
        <v>625</v>
      </c>
      <c r="J31" s="86">
        <f t="shared" ref="J31:J32" si="4">H31*I31</f>
        <v>625</v>
      </c>
      <c r="K31" s="87">
        <f t="shared" ref="K31:K32" si="5">G31-J31</f>
        <v>115</v>
      </c>
      <c r="L31" s="88" t="s">
        <v>87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57" customHeight="1" x14ac:dyDescent="0.3">
      <c r="A32" s="77" t="s">
        <v>25</v>
      </c>
      <c r="B32" s="78" t="s">
        <v>50</v>
      </c>
      <c r="C32" s="79" t="s">
        <v>49</v>
      </c>
      <c r="D32" s="80" t="s">
        <v>32</v>
      </c>
      <c r="E32" s="81">
        <v>2</v>
      </c>
      <c r="F32" s="82">
        <v>229.02</v>
      </c>
      <c r="G32" s="83">
        <f t="shared" si="3"/>
        <v>458.04</v>
      </c>
      <c r="H32" s="84">
        <v>2</v>
      </c>
      <c r="I32" s="85">
        <v>198.96</v>
      </c>
      <c r="J32" s="86">
        <f t="shared" si="4"/>
        <v>397.92</v>
      </c>
      <c r="K32" s="87">
        <f t="shared" si="5"/>
        <v>60.120000000000005</v>
      </c>
      <c r="L32" s="88" t="s">
        <v>79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51.6" customHeight="1" x14ac:dyDescent="0.3">
      <c r="A33" s="77" t="s">
        <v>25</v>
      </c>
      <c r="B33" s="78" t="s">
        <v>51</v>
      </c>
      <c r="C33" s="79" t="s">
        <v>49</v>
      </c>
      <c r="D33" s="80" t="s">
        <v>32</v>
      </c>
      <c r="E33" s="81"/>
      <c r="F33" s="82"/>
      <c r="G33" s="83">
        <f t="shared" ref="G33:G36" si="6">E33*F33</f>
        <v>0</v>
      </c>
      <c r="H33" s="84">
        <v>1</v>
      </c>
      <c r="I33" s="85">
        <v>256.98</v>
      </c>
      <c r="J33" s="86">
        <f t="shared" ref="J33:J36" si="7">H33*I33</f>
        <v>256.98</v>
      </c>
      <c r="K33" s="87">
        <f t="shared" ref="K33:K36" si="8">G33-J33</f>
        <v>-256.98</v>
      </c>
      <c r="L33" s="88" t="s">
        <v>78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77.400000000000006" customHeight="1" x14ac:dyDescent="0.3">
      <c r="A34" s="77" t="s">
        <v>25</v>
      </c>
      <c r="B34" s="78" t="s">
        <v>53</v>
      </c>
      <c r="C34" s="79" t="s">
        <v>52</v>
      </c>
      <c r="D34" s="80" t="s">
        <v>32</v>
      </c>
      <c r="E34" s="81">
        <v>1</v>
      </c>
      <c r="F34" s="82">
        <v>112.5</v>
      </c>
      <c r="G34" s="83">
        <f t="shared" si="6"/>
        <v>112.5</v>
      </c>
      <c r="H34" s="84">
        <v>1</v>
      </c>
      <c r="I34" s="85">
        <v>130.86000000000001</v>
      </c>
      <c r="J34" s="86">
        <f t="shared" si="7"/>
        <v>130.86000000000001</v>
      </c>
      <c r="K34" s="87">
        <f t="shared" si="8"/>
        <v>-18.360000000000014</v>
      </c>
      <c r="L34" s="88" t="s">
        <v>88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10.4" customHeight="1" x14ac:dyDescent="0.3">
      <c r="A35" s="77" t="s">
        <v>25</v>
      </c>
      <c r="B35" s="78" t="s">
        <v>55</v>
      </c>
      <c r="C35" s="79" t="s">
        <v>54</v>
      </c>
      <c r="D35" s="80" t="s">
        <v>32</v>
      </c>
      <c r="E35" s="81">
        <v>1</v>
      </c>
      <c r="F35" s="82">
        <v>115</v>
      </c>
      <c r="G35" s="83">
        <f t="shared" si="6"/>
        <v>115</v>
      </c>
      <c r="H35" s="84">
        <v>3</v>
      </c>
      <c r="I35" s="85">
        <v>124.98</v>
      </c>
      <c r="J35" s="86">
        <f t="shared" si="7"/>
        <v>374.94</v>
      </c>
      <c r="K35" s="87">
        <f t="shared" si="8"/>
        <v>-259.94</v>
      </c>
      <c r="L35" s="88" t="s">
        <v>95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39.75" customHeight="1" x14ac:dyDescent="0.3">
      <c r="A36" s="77" t="s">
        <v>25</v>
      </c>
      <c r="B36" s="78" t="s">
        <v>58</v>
      </c>
      <c r="C36" s="79" t="s">
        <v>56</v>
      </c>
      <c r="D36" s="80" t="s">
        <v>32</v>
      </c>
      <c r="E36" s="81">
        <v>3</v>
      </c>
      <c r="F36" s="82">
        <v>45</v>
      </c>
      <c r="G36" s="83">
        <f t="shared" si="6"/>
        <v>135</v>
      </c>
      <c r="H36" s="84">
        <v>4</v>
      </c>
      <c r="I36" s="85">
        <v>45</v>
      </c>
      <c r="J36" s="86">
        <f t="shared" si="7"/>
        <v>180</v>
      </c>
      <c r="K36" s="87">
        <f t="shared" si="8"/>
        <v>-45</v>
      </c>
      <c r="L36" s="88" t="s">
        <v>89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70.2" customHeight="1" x14ac:dyDescent="0.3">
      <c r="A37" s="77" t="s">
        <v>25</v>
      </c>
      <c r="B37" s="78" t="s">
        <v>59</v>
      </c>
      <c r="C37" s="79" t="s">
        <v>57</v>
      </c>
      <c r="D37" s="80" t="s">
        <v>32</v>
      </c>
      <c r="E37" s="81">
        <v>1</v>
      </c>
      <c r="F37" s="82">
        <v>36</v>
      </c>
      <c r="G37" s="83">
        <f t="shared" ref="G37" si="9">E37*F37</f>
        <v>36</v>
      </c>
      <c r="H37" s="84">
        <v>1</v>
      </c>
      <c r="I37" s="85">
        <v>15.96</v>
      </c>
      <c r="J37" s="86">
        <f t="shared" ref="J37" si="10">H37*I37</f>
        <v>15.96</v>
      </c>
      <c r="K37" s="87">
        <f t="shared" ref="K37" si="11">G37-J37</f>
        <v>20.04</v>
      </c>
      <c r="L37" s="88" t="s">
        <v>94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70.2" customHeight="1" x14ac:dyDescent="0.3">
      <c r="A38" s="77" t="s">
        <v>25</v>
      </c>
      <c r="B38" s="78" t="s">
        <v>61</v>
      </c>
      <c r="C38" s="79" t="s">
        <v>60</v>
      </c>
      <c r="D38" s="80" t="s">
        <v>32</v>
      </c>
      <c r="E38" s="81">
        <v>1</v>
      </c>
      <c r="F38" s="82">
        <v>191.7</v>
      </c>
      <c r="G38" s="83">
        <f t="shared" ref="G38" si="12">E38*F38</f>
        <v>191.7</v>
      </c>
      <c r="H38" s="84">
        <v>1</v>
      </c>
      <c r="I38" s="85">
        <v>208.5</v>
      </c>
      <c r="J38" s="86">
        <f t="shared" ref="J38" si="13">H38*I38</f>
        <v>208.5</v>
      </c>
      <c r="K38" s="87">
        <f t="shared" ref="K38" si="14">G38-J38</f>
        <v>-16.800000000000011</v>
      </c>
      <c r="L38" s="88" t="s">
        <v>90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46.2" customHeight="1" x14ac:dyDescent="0.3">
      <c r="A39" s="77" t="s">
        <v>25</v>
      </c>
      <c r="B39" s="78" t="s">
        <v>63</v>
      </c>
      <c r="C39" s="79" t="s">
        <v>62</v>
      </c>
      <c r="D39" s="80" t="s">
        <v>32</v>
      </c>
      <c r="E39" s="81">
        <v>1</v>
      </c>
      <c r="F39" s="82">
        <v>199.02</v>
      </c>
      <c r="G39" s="83">
        <f t="shared" ref="G39" si="15">E39*F39</f>
        <v>199.02</v>
      </c>
      <c r="H39" s="84">
        <v>1</v>
      </c>
      <c r="I39" s="85">
        <v>198.96</v>
      </c>
      <c r="J39" s="86">
        <f t="shared" ref="J39" si="16">H39*I39</f>
        <v>198.96</v>
      </c>
      <c r="K39" s="87">
        <f t="shared" ref="K39" si="17">G39-J39</f>
        <v>6.0000000000002274E-2</v>
      </c>
      <c r="L39" s="88" t="s">
        <v>80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72" customHeight="1" x14ac:dyDescent="0.3">
      <c r="A40" s="77" t="s">
        <v>25</v>
      </c>
      <c r="B40" s="78" t="s">
        <v>82</v>
      </c>
      <c r="C40" s="79" t="s">
        <v>64</v>
      </c>
      <c r="D40" s="80" t="s">
        <v>32</v>
      </c>
      <c r="E40" s="81">
        <v>3</v>
      </c>
      <c r="F40" s="82">
        <v>14.46</v>
      </c>
      <c r="G40" s="83">
        <f t="shared" ref="G40" si="18">E40*F40</f>
        <v>43.38</v>
      </c>
      <c r="H40" s="84">
        <v>3</v>
      </c>
      <c r="I40" s="85">
        <v>16.98</v>
      </c>
      <c r="J40" s="86">
        <f t="shared" ref="J40" si="19">H40*I40</f>
        <v>50.94</v>
      </c>
      <c r="K40" s="87">
        <f t="shared" ref="K40" si="20">G40-J40</f>
        <v>-7.5599999999999952</v>
      </c>
      <c r="L40" s="88" t="s">
        <v>81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72" customHeight="1" x14ac:dyDescent="0.3">
      <c r="A41" s="77" t="s">
        <v>25</v>
      </c>
      <c r="B41" s="78" t="s">
        <v>83</v>
      </c>
      <c r="C41" s="79" t="s">
        <v>65</v>
      </c>
      <c r="D41" s="80" t="s">
        <v>32</v>
      </c>
      <c r="E41" s="81">
        <v>1</v>
      </c>
      <c r="F41" s="82">
        <v>85.5</v>
      </c>
      <c r="G41" s="83">
        <f t="shared" si="0"/>
        <v>85.5</v>
      </c>
      <c r="H41" s="84">
        <v>1</v>
      </c>
      <c r="I41" s="85">
        <v>94.98</v>
      </c>
      <c r="J41" s="86">
        <f t="shared" si="1"/>
        <v>94.98</v>
      </c>
      <c r="K41" s="87">
        <f t="shared" si="2"/>
        <v>-9.480000000000004</v>
      </c>
      <c r="L41" s="88" t="s">
        <v>81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40.799999999999997" customHeight="1" x14ac:dyDescent="0.3">
      <c r="A42" s="77" t="s">
        <v>25</v>
      </c>
      <c r="B42" s="78">
        <v>4</v>
      </c>
      <c r="C42" s="79" t="s">
        <v>66</v>
      </c>
      <c r="D42" s="80"/>
      <c r="E42" s="81"/>
      <c r="F42" s="82"/>
      <c r="G42" s="83"/>
      <c r="H42" s="84"/>
      <c r="I42" s="85"/>
      <c r="J42" s="86"/>
      <c r="K42" s="87"/>
      <c r="L42" s="88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93.6" customHeight="1" x14ac:dyDescent="0.3">
      <c r="A43" s="77" t="s">
        <v>25</v>
      </c>
      <c r="B43" s="78" t="s">
        <v>68</v>
      </c>
      <c r="C43" s="79" t="s">
        <v>67</v>
      </c>
      <c r="D43" s="80" t="s">
        <v>32</v>
      </c>
      <c r="E43" s="81">
        <v>1</v>
      </c>
      <c r="F43" s="82">
        <v>1200</v>
      </c>
      <c r="G43" s="83">
        <f t="shared" ref="G43" si="21">E43*F43</f>
        <v>1200</v>
      </c>
      <c r="H43" s="84">
        <v>1</v>
      </c>
      <c r="I43" s="85">
        <v>1101.1600000000001</v>
      </c>
      <c r="J43" s="86">
        <f t="shared" ref="J43" si="22">H43*I43</f>
        <v>1101.1600000000001</v>
      </c>
      <c r="K43" s="87">
        <f t="shared" ref="K43" si="23">G43-J43</f>
        <v>98.839999999999918</v>
      </c>
      <c r="L43" s="88" t="s">
        <v>91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60" customHeight="1" x14ac:dyDescent="0.3">
      <c r="A44" s="77" t="s">
        <v>25</v>
      </c>
      <c r="B44" s="78" t="s">
        <v>70</v>
      </c>
      <c r="C44" s="79" t="s">
        <v>69</v>
      </c>
      <c r="D44" s="80" t="s">
        <v>32</v>
      </c>
      <c r="E44" s="81">
        <v>1</v>
      </c>
      <c r="F44" s="82">
        <v>495</v>
      </c>
      <c r="G44" s="83">
        <f t="shared" si="0"/>
        <v>495</v>
      </c>
      <c r="H44" s="84">
        <v>1</v>
      </c>
      <c r="I44" s="85">
        <v>495</v>
      </c>
      <c r="J44" s="86">
        <f t="shared" si="1"/>
        <v>495</v>
      </c>
      <c r="K44" s="87">
        <f t="shared" si="2"/>
        <v>0</v>
      </c>
      <c r="L44" s="88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51.6" customHeight="1" x14ac:dyDescent="0.3">
      <c r="A45" s="77" t="s">
        <v>25</v>
      </c>
      <c r="B45" s="78">
        <v>5</v>
      </c>
      <c r="C45" s="79" t="s">
        <v>71</v>
      </c>
      <c r="D45" s="80"/>
      <c r="E45" s="81"/>
      <c r="F45" s="82"/>
      <c r="G45" s="83"/>
      <c r="H45" s="84"/>
      <c r="I45" s="85"/>
      <c r="J45" s="86"/>
      <c r="K45" s="87"/>
      <c r="L45" s="88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87" customHeight="1" x14ac:dyDescent="0.3">
      <c r="A46" s="77" t="s">
        <v>25</v>
      </c>
      <c r="B46" s="78" t="s">
        <v>74</v>
      </c>
      <c r="C46" s="79" t="s">
        <v>72</v>
      </c>
      <c r="D46" s="80" t="s">
        <v>35</v>
      </c>
      <c r="E46" s="81">
        <v>1</v>
      </c>
      <c r="F46" s="82">
        <v>2500</v>
      </c>
      <c r="G46" s="83">
        <f t="shared" ref="G46" si="24">E46*F46</f>
        <v>2500</v>
      </c>
      <c r="H46" s="84">
        <v>1</v>
      </c>
      <c r="I46" s="85">
        <v>2261</v>
      </c>
      <c r="J46" s="86">
        <f t="shared" ref="J46" si="25">H46*I46</f>
        <v>2261</v>
      </c>
      <c r="K46" s="87">
        <f t="shared" ref="K46" si="26">G46-J46</f>
        <v>239</v>
      </c>
      <c r="L46" s="88" t="s">
        <v>84</v>
      </c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70.5" customHeight="1" x14ac:dyDescent="0.3">
      <c r="A47" s="77" t="s">
        <v>25</v>
      </c>
      <c r="B47" s="78" t="s">
        <v>75</v>
      </c>
      <c r="C47" s="79" t="s">
        <v>73</v>
      </c>
      <c r="D47" s="80" t="s">
        <v>35</v>
      </c>
      <c r="E47" s="81">
        <v>1</v>
      </c>
      <c r="F47" s="82">
        <v>100</v>
      </c>
      <c r="G47" s="83">
        <f t="shared" si="0"/>
        <v>100</v>
      </c>
      <c r="H47" s="84">
        <v>1</v>
      </c>
      <c r="I47" s="85">
        <v>80</v>
      </c>
      <c r="J47" s="86">
        <f t="shared" si="1"/>
        <v>80</v>
      </c>
      <c r="K47" s="87">
        <f t="shared" si="2"/>
        <v>20</v>
      </c>
      <c r="L47" s="88" t="s">
        <v>93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67.5" customHeight="1" x14ac:dyDescent="0.3">
      <c r="A48" s="77" t="s">
        <v>25</v>
      </c>
      <c r="B48" s="78">
        <v>6</v>
      </c>
      <c r="C48" s="79" t="s">
        <v>76</v>
      </c>
      <c r="D48" s="80" t="s">
        <v>35</v>
      </c>
      <c r="E48" s="81">
        <v>3</v>
      </c>
      <c r="F48" s="82">
        <v>175</v>
      </c>
      <c r="G48" s="83">
        <f t="shared" si="0"/>
        <v>525</v>
      </c>
      <c r="H48" s="84">
        <v>3</v>
      </c>
      <c r="I48" s="85">
        <v>179</v>
      </c>
      <c r="J48" s="86">
        <f t="shared" si="1"/>
        <v>537</v>
      </c>
      <c r="K48" s="87">
        <f t="shared" si="2"/>
        <v>-12</v>
      </c>
      <c r="L48" s="88" t="s">
        <v>92</v>
      </c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93" customHeight="1" x14ac:dyDescent="0.3">
      <c r="A49" s="89" t="s">
        <v>25</v>
      </c>
      <c r="B49" s="90">
        <v>7</v>
      </c>
      <c r="C49" s="91" t="s">
        <v>77</v>
      </c>
      <c r="D49" s="92" t="s">
        <v>35</v>
      </c>
      <c r="E49" s="93">
        <v>1</v>
      </c>
      <c r="F49" s="94">
        <v>500</v>
      </c>
      <c r="G49" s="95">
        <f t="shared" si="0"/>
        <v>500</v>
      </c>
      <c r="H49" s="84">
        <v>1</v>
      </c>
      <c r="I49" s="85">
        <v>755</v>
      </c>
      <c r="J49" s="86">
        <f t="shared" si="1"/>
        <v>755</v>
      </c>
      <c r="K49" s="87">
        <f t="shared" si="2"/>
        <v>-255</v>
      </c>
      <c r="L49" s="88" t="s">
        <v>85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5.75" customHeight="1" x14ac:dyDescent="0.3">
      <c r="A50" s="96" t="s">
        <v>36</v>
      </c>
      <c r="B50" s="97"/>
      <c r="C50" s="98"/>
      <c r="D50" s="99"/>
      <c r="E50" s="100"/>
      <c r="F50" s="101"/>
      <c r="G50" s="102">
        <f>SUM(G28:G49)</f>
        <v>7913.8899999999994</v>
      </c>
      <c r="H50" s="100"/>
      <c r="I50" s="101"/>
      <c r="J50" s="102">
        <f t="shared" ref="J50:K50" si="27">SUM(J28:J49)</f>
        <v>7764.2000000000007</v>
      </c>
      <c r="K50" s="103">
        <f t="shared" si="27"/>
        <v>149.68999999999988</v>
      </c>
      <c r="L50" s="104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06"/>
      <c r="B51" s="107"/>
      <c r="C51" s="108"/>
      <c r="D51" s="108"/>
      <c r="E51" s="108"/>
      <c r="F51" s="108"/>
      <c r="G51" s="108"/>
      <c r="H51" s="108"/>
      <c r="I51" s="108"/>
      <c r="J51" s="108"/>
      <c r="K51" s="109"/>
      <c r="L51" s="110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3">
      <c r="A52" s="133" t="s">
        <v>37</v>
      </c>
      <c r="B52" s="134"/>
      <c r="C52" s="135"/>
      <c r="D52" s="111"/>
      <c r="E52" s="111"/>
      <c r="F52" s="111"/>
      <c r="G52" s="112">
        <f>G24-G50</f>
        <v>-7913.8899999999994</v>
      </c>
      <c r="H52" s="111"/>
      <c r="I52" s="111"/>
      <c r="J52" s="112">
        <f>J24-J50</f>
        <v>-7672.0400000000009</v>
      </c>
      <c r="K52" s="113"/>
      <c r="L52" s="114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3">
      <c r="A53" s="108"/>
      <c r="B53" s="115"/>
      <c r="C53" s="108"/>
      <c r="D53" s="108"/>
      <c r="E53" s="108"/>
      <c r="F53" s="108"/>
      <c r="G53" s="108"/>
      <c r="H53" s="108"/>
      <c r="I53" s="108"/>
      <c r="J53" s="108"/>
      <c r="K53" s="116"/>
      <c r="L53" s="108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3">
      <c r="A54" s="11"/>
      <c r="B54" s="11"/>
      <c r="C54" s="117"/>
      <c r="D54" s="118"/>
      <c r="E54" s="118"/>
      <c r="F54" s="119"/>
      <c r="G54" s="118"/>
      <c r="H54" s="118"/>
      <c r="I54" s="119"/>
      <c r="J54" s="118"/>
      <c r="K54" s="15"/>
      <c r="L54" s="108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35">
      <c r="A55" s="11"/>
      <c r="B55" s="11"/>
      <c r="C55" s="119"/>
      <c r="D55" s="136" t="s">
        <v>38</v>
      </c>
      <c r="E55" s="137"/>
      <c r="F55" s="120"/>
      <c r="G55" s="136" t="s">
        <v>39</v>
      </c>
      <c r="H55" s="137"/>
      <c r="I55" s="137"/>
      <c r="J55" s="137"/>
      <c r="K55" s="15"/>
      <c r="L55" s="108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3">
      <c r="A56" s="108"/>
      <c r="B56" s="115"/>
      <c r="C56" s="108"/>
      <c r="D56" s="108"/>
      <c r="E56" s="108"/>
      <c r="F56" s="108"/>
      <c r="G56" s="108"/>
      <c r="H56" s="108"/>
      <c r="I56" s="108"/>
      <c r="J56" s="108"/>
      <c r="K56" s="15"/>
      <c r="L56" s="108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3">
      <c r="A57" s="108"/>
      <c r="B57" s="115"/>
      <c r="C57" s="108"/>
      <c r="D57" s="108"/>
      <c r="E57" s="108"/>
      <c r="F57" s="108"/>
      <c r="G57" s="108"/>
      <c r="H57" s="108"/>
      <c r="I57" s="108"/>
      <c r="J57" s="108"/>
      <c r="K57" s="15"/>
      <c r="L57" s="108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3">
      <c r="A58" s="108"/>
      <c r="B58" s="115"/>
      <c r="C58" s="121" t="s">
        <v>40</v>
      </c>
      <c r="G58" s="122" t="s">
        <v>41</v>
      </c>
      <c r="J58" s="121"/>
      <c r="K58" s="15"/>
      <c r="L58" s="108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3">
      <c r="A59" s="108"/>
      <c r="B59" s="115"/>
      <c r="C59" s="123"/>
      <c r="K59" s="15"/>
      <c r="L59" s="108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3">
      <c r="A60" s="108"/>
      <c r="B60" s="115"/>
      <c r="C60" s="124"/>
      <c r="D60" s="15"/>
      <c r="H60" s="123"/>
      <c r="J60" s="124"/>
      <c r="K60" s="15"/>
      <c r="L60" s="108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3">
      <c r="A61" s="11"/>
      <c r="B61" s="125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3">
      <c r="A62" s="11"/>
      <c r="B62" s="125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3">
      <c r="A63" s="11"/>
      <c r="B63" s="125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3">
      <c r="A64" s="11"/>
      <c r="B64" s="125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3">
      <c r="A65" s="11"/>
      <c r="B65" s="12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3">
      <c r="A66" s="11"/>
      <c r="B66" s="125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3">
      <c r="A67" s="11"/>
      <c r="B67" s="12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3">
      <c r="A68" s="11"/>
      <c r="B68" s="125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3">
      <c r="A69" s="11"/>
      <c r="B69" s="125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3">
      <c r="A70" s="11"/>
      <c r="B70" s="125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3">
      <c r="A71" s="11"/>
      <c r="B71" s="12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3">
      <c r="A72" s="11"/>
      <c r="B72" s="12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3">
      <c r="A73" s="11"/>
      <c r="B73" s="125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3">
      <c r="A74" s="11"/>
      <c r="B74" s="125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3">
      <c r="A75" s="11"/>
      <c r="B75" s="125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3">
      <c r="A76" s="11"/>
      <c r="B76" s="125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3">
      <c r="A77" s="11"/>
      <c r="B77" s="125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3">
      <c r="A78" s="11"/>
      <c r="B78" s="125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3">
      <c r="A79" s="11"/>
      <c r="B79" s="12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3">
      <c r="A80" s="11"/>
      <c r="B80" s="125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3">
      <c r="A81" s="11"/>
      <c r="B81" s="125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3">
      <c r="A82" s="11"/>
      <c r="B82" s="125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3">
      <c r="A83" s="11"/>
      <c r="B83" s="125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3">
      <c r="A84" s="11"/>
      <c r="B84" s="125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3">
      <c r="A85" s="11"/>
      <c r="B85" s="125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3">
      <c r="A86" s="11"/>
      <c r="B86" s="125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3">
      <c r="A87" s="11"/>
      <c r="B87" s="125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3">
      <c r="A88" s="11"/>
      <c r="B88" s="125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3">
      <c r="A89" s="11"/>
      <c r="B89" s="125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3">
      <c r="A90" s="11"/>
      <c r="B90" s="125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3">
      <c r="A91" s="11"/>
      <c r="B91" s="125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3">
      <c r="A92" s="11"/>
      <c r="B92" s="125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3">
      <c r="A93" s="11"/>
      <c r="B93" s="125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3">
      <c r="A94" s="11"/>
      <c r="B94" s="125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3">
      <c r="A95" s="11"/>
      <c r="B95" s="125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3">
      <c r="A96" s="11"/>
      <c r="B96" s="125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3">
      <c r="A97" s="11"/>
      <c r="B97" s="125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3">
      <c r="A98" s="11"/>
      <c r="B98" s="125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3">
      <c r="A99" s="11"/>
      <c r="B99" s="125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3">
      <c r="A100" s="11"/>
      <c r="B100" s="125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3">
      <c r="A101" s="11"/>
      <c r="B101" s="125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3">
      <c r="A102" s="11"/>
      <c r="B102" s="125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3">
      <c r="A103" s="11"/>
      <c r="B103" s="125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3">
      <c r="A104" s="11"/>
      <c r="B104" s="125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3">
      <c r="A105" s="11"/>
      <c r="B105" s="125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3">
      <c r="A106" s="11"/>
      <c r="B106" s="125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3">
      <c r="A107" s="11"/>
      <c r="B107" s="125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3">
      <c r="A108" s="11"/>
      <c r="B108" s="125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3">
      <c r="A109" s="11"/>
      <c r="B109" s="125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3">
      <c r="A110" s="11"/>
      <c r="B110" s="125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3">
      <c r="A111" s="11"/>
      <c r="B111" s="125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3">
      <c r="A112" s="11"/>
      <c r="B112" s="125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3">
      <c r="A113" s="11"/>
      <c r="B113" s="125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3">
      <c r="A114" s="11"/>
      <c r="B114" s="125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3">
      <c r="A115" s="11"/>
      <c r="B115" s="125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3">
      <c r="A116" s="11"/>
      <c r="B116" s="125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3">
      <c r="A117" s="11"/>
      <c r="B117" s="125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3">
      <c r="A118" s="11"/>
      <c r="B118" s="125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3">
      <c r="A119" s="11"/>
      <c r="B119" s="125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3">
      <c r="A120" s="11"/>
      <c r="B120" s="125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3">
      <c r="A121" s="11"/>
      <c r="B121" s="125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3">
      <c r="A122" s="11"/>
      <c r="B122" s="125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3">
      <c r="A123" s="11"/>
      <c r="B123" s="125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3">
      <c r="A124" s="11"/>
      <c r="B124" s="125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3">
      <c r="A125" s="11"/>
      <c r="B125" s="125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3">
      <c r="A126" s="11"/>
      <c r="B126" s="125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3">
      <c r="A127" s="11"/>
      <c r="B127" s="125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3">
      <c r="A128" s="11"/>
      <c r="B128" s="125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3">
      <c r="A129" s="11"/>
      <c r="B129" s="125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3">
      <c r="A130" s="11"/>
      <c r="B130" s="125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3">
      <c r="A131" s="11"/>
      <c r="B131" s="125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3">
      <c r="A132" s="11"/>
      <c r="B132" s="125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3">
      <c r="A133" s="11"/>
      <c r="B133" s="125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3">
      <c r="A134" s="11"/>
      <c r="B134" s="125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3">
      <c r="A135" s="11"/>
      <c r="B135" s="125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3">
      <c r="A136" s="11"/>
      <c r="B136" s="125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3">
      <c r="A137" s="11"/>
      <c r="B137" s="125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3">
      <c r="A138" s="11"/>
      <c r="B138" s="125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3">
      <c r="A139" s="11"/>
      <c r="B139" s="125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3">
      <c r="A140" s="11"/>
      <c r="B140" s="125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3">
      <c r="A141" s="11"/>
      <c r="B141" s="125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3">
      <c r="A142" s="11"/>
      <c r="B142" s="125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3">
      <c r="A143" s="11"/>
      <c r="B143" s="125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3">
      <c r="A144" s="11"/>
      <c r="B144" s="125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3">
      <c r="A145" s="11"/>
      <c r="B145" s="125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3">
      <c r="A146" s="11"/>
      <c r="B146" s="125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3">
      <c r="A147" s="11"/>
      <c r="B147" s="125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3">
      <c r="A148" s="11"/>
      <c r="B148" s="125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3">
      <c r="A149" s="11"/>
      <c r="B149" s="125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3">
      <c r="A150" s="11"/>
      <c r="B150" s="125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3">
      <c r="A151" s="11"/>
      <c r="B151" s="125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3">
      <c r="A152" s="11"/>
      <c r="B152" s="125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3">
      <c r="A153" s="11"/>
      <c r="B153" s="125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3">
      <c r="A154" s="11"/>
      <c r="B154" s="125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3">
      <c r="A155" s="11"/>
      <c r="B155" s="125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3">
      <c r="A156" s="11"/>
      <c r="B156" s="125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3">
      <c r="A157" s="11"/>
      <c r="B157" s="125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3">
      <c r="A158" s="11"/>
      <c r="B158" s="125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3">
      <c r="A159" s="11"/>
      <c r="B159" s="125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3">
      <c r="A160" s="11"/>
      <c r="B160" s="125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3">
      <c r="A161" s="11"/>
      <c r="B161" s="125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3">
      <c r="A162" s="11"/>
      <c r="B162" s="125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3">
      <c r="A163" s="11"/>
      <c r="B163" s="125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3">
      <c r="A164" s="11"/>
      <c r="B164" s="125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3">
      <c r="A165" s="11"/>
      <c r="B165" s="125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3">
      <c r="A166" s="11"/>
      <c r="B166" s="125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3">
      <c r="A167" s="11"/>
      <c r="B167" s="125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3">
      <c r="A168" s="11"/>
      <c r="B168" s="125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3">
      <c r="A169" s="11"/>
      <c r="B169" s="125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3">
      <c r="A170" s="11"/>
      <c r="B170" s="125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3">
      <c r="A171" s="11"/>
      <c r="B171" s="125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3">
      <c r="A172" s="11"/>
      <c r="B172" s="125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3">
      <c r="A173" s="11"/>
      <c r="B173" s="125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3">
      <c r="A174" s="11"/>
      <c r="B174" s="125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3">
      <c r="A175" s="11"/>
      <c r="B175" s="125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3">
      <c r="A176" s="11"/>
      <c r="B176" s="125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3">
      <c r="A177" s="11"/>
      <c r="B177" s="125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3">
      <c r="A178" s="11"/>
      <c r="B178" s="125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3">
      <c r="A179" s="11"/>
      <c r="B179" s="125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3">
      <c r="A180" s="11"/>
      <c r="B180" s="125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3">
      <c r="A181" s="11"/>
      <c r="B181" s="125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3">
      <c r="A182" s="11"/>
      <c r="B182" s="125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3">
      <c r="A183" s="11"/>
      <c r="B183" s="125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3">
      <c r="A184" s="11"/>
      <c r="B184" s="125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3">
      <c r="A185" s="11"/>
      <c r="B185" s="125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3">
      <c r="A186" s="11"/>
      <c r="B186" s="125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3">
      <c r="A187" s="11"/>
      <c r="B187" s="125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3">
      <c r="A188" s="11"/>
      <c r="B188" s="125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3">
      <c r="A189" s="11"/>
      <c r="B189" s="125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3">
      <c r="A190" s="11"/>
      <c r="B190" s="125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3">
      <c r="A191" s="11"/>
      <c r="B191" s="125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3">
      <c r="A192" s="11"/>
      <c r="B192" s="125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3">
      <c r="A193" s="11"/>
      <c r="B193" s="125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3">
      <c r="A194" s="11"/>
      <c r="B194" s="125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3">
      <c r="A195" s="11"/>
      <c r="B195" s="125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3">
      <c r="A196" s="11"/>
      <c r="B196" s="12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3">
      <c r="A197" s="11"/>
      <c r="B197" s="125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3">
      <c r="A198" s="11"/>
      <c r="B198" s="12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3">
      <c r="A199" s="11"/>
      <c r="B199" s="125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3">
      <c r="A200" s="11"/>
      <c r="B200" s="125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3">
      <c r="A201" s="11"/>
      <c r="B201" s="125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3">
      <c r="A202" s="11"/>
      <c r="B202" s="125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3">
      <c r="A203" s="11"/>
      <c r="B203" s="125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3">
      <c r="A204" s="11"/>
      <c r="B204" s="12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3">
      <c r="A205" s="11"/>
      <c r="B205" s="125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3">
      <c r="A206" s="11"/>
      <c r="B206" s="125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3">
      <c r="A207" s="11"/>
      <c r="B207" s="125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3">
      <c r="A208" s="11"/>
      <c r="B208" s="125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3">
      <c r="A209" s="11"/>
      <c r="B209" s="125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3">
      <c r="A210" s="11"/>
      <c r="B210" s="125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3">
      <c r="A211" s="11"/>
      <c r="B211" s="125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3">
      <c r="A212" s="11"/>
      <c r="B212" s="125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3">
      <c r="A213" s="11"/>
      <c r="B213" s="125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3">
      <c r="A214" s="11"/>
      <c r="B214" s="125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3">
      <c r="A215" s="11"/>
      <c r="B215" s="125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3">
      <c r="A216" s="11"/>
      <c r="B216" s="125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3">
      <c r="A217" s="11"/>
      <c r="B217" s="125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3">
      <c r="A218" s="11"/>
      <c r="B218" s="125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3">
      <c r="A219" s="11"/>
      <c r="B219" s="125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3">
      <c r="A220" s="11"/>
      <c r="B220" s="125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3">
      <c r="A221" s="11"/>
      <c r="B221" s="125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3">
      <c r="A222" s="11"/>
      <c r="B222" s="125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3">
      <c r="A223" s="11"/>
      <c r="B223" s="125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3">
      <c r="A224" s="11"/>
      <c r="B224" s="125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3">
      <c r="A225" s="11"/>
      <c r="B225" s="125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3">
      <c r="A226" s="11"/>
      <c r="B226" s="125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3">
      <c r="A227" s="11"/>
      <c r="B227" s="125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3">
      <c r="A228" s="11"/>
      <c r="B228" s="125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3">
      <c r="A229" s="11"/>
      <c r="B229" s="125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3">
      <c r="A230" s="11"/>
      <c r="B230" s="125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3">
      <c r="A231" s="11"/>
      <c r="B231" s="125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3">
      <c r="A232" s="11"/>
      <c r="B232" s="125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3">
      <c r="A233" s="11"/>
      <c r="B233" s="125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3">
      <c r="A234" s="11"/>
      <c r="B234" s="125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3">
      <c r="A235" s="11"/>
      <c r="B235" s="125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3">
      <c r="A236" s="11"/>
      <c r="B236" s="125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3">
      <c r="A237" s="11"/>
      <c r="B237" s="125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3">
      <c r="A238" s="11"/>
      <c r="B238" s="125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3">
      <c r="A239" s="11"/>
      <c r="B239" s="125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3">
      <c r="A240" s="11"/>
      <c r="B240" s="125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3">
      <c r="A241" s="11"/>
      <c r="B241" s="125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3">
      <c r="A242" s="11"/>
      <c r="B242" s="125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3">
      <c r="A243" s="11"/>
      <c r="B243" s="125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3">
      <c r="A244" s="11"/>
      <c r="B244" s="125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3">
      <c r="A245" s="11"/>
      <c r="B245" s="125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3">
      <c r="A246" s="11"/>
      <c r="B246" s="125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3">
      <c r="A247" s="11"/>
      <c r="B247" s="125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3">
      <c r="A248" s="11"/>
      <c r="B248" s="125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3">
      <c r="A249" s="11"/>
      <c r="B249" s="125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3">
      <c r="A250" s="11"/>
      <c r="B250" s="125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3">
      <c r="A251" s="11"/>
      <c r="B251" s="125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3">
      <c r="A252" s="11"/>
      <c r="B252" s="125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3">
      <c r="A253" s="11"/>
      <c r="B253" s="125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3">
      <c r="A254" s="11"/>
      <c r="B254" s="125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3">
      <c r="A255" s="11"/>
      <c r="B255" s="125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3">
      <c r="A256" s="11"/>
      <c r="B256" s="125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3">
      <c r="A257" s="11"/>
      <c r="B257" s="125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3">
      <c r="A258" s="11"/>
      <c r="B258" s="125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3"/>
    <row r="260" spans="1:26" ht="15.75" customHeight="1" x14ac:dyDescent="0.3"/>
    <row r="261" spans="1:26" ht="15.75" customHeight="1" x14ac:dyDescent="0.3"/>
    <row r="262" spans="1:26" ht="15.75" customHeight="1" x14ac:dyDescent="0.3"/>
    <row r="263" spans="1:26" ht="15.75" customHeight="1" x14ac:dyDescent="0.3"/>
    <row r="264" spans="1:26" ht="15.75" customHeight="1" x14ac:dyDescent="0.3"/>
    <row r="265" spans="1:26" ht="15.75" customHeight="1" x14ac:dyDescent="0.3"/>
    <row r="266" spans="1:26" ht="15.75" customHeight="1" x14ac:dyDescent="0.3"/>
    <row r="267" spans="1:26" ht="15.75" customHeight="1" x14ac:dyDescent="0.3"/>
    <row r="268" spans="1:26" ht="15.75" customHeight="1" x14ac:dyDescent="0.3"/>
    <row r="269" spans="1:26" ht="15.75" customHeight="1" x14ac:dyDescent="0.3"/>
    <row r="270" spans="1:26" ht="15.75" customHeight="1" x14ac:dyDescent="0.3"/>
    <row r="271" spans="1:26" ht="15.75" customHeight="1" x14ac:dyDescent="0.3"/>
    <row r="272" spans="1:26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</sheetData>
  <mergeCells count="19">
    <mergeCell ref="A10:L10"/>
    <mergeCell ref="A11:L11"/>
    <mergeCell ref="A12:L12"/>
    <mergeCell ref="D14:J14"/>
    <mergeCell ref="A15:C15"/>
    <mergeCell ref="D15:J15"/>
    <mergeCell ref="D16:K16"/>
    <mergeCell ref="K19:K20"/>
    <mergeCell ref="L19:L20"/>
    <mergeCell ref="A52:C52"/>
    <mergeCell ref="D55:E55"/>
    <mergeCell ref="G55:J55"/>
    <mergeCell ref="A16:C16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Вячеслав</cp:lastModifiedBy>
  <dcterms:created xsi:type="dcterms:W3CDTF">2022-07-20T06:55:05Z</dcterms:created>
  <dcterms:modified xsi:type="dcterms:W3CDTF">2023-10-11T10:28:43Z</dcterms:modified>
</cp:coreProperties>
</file>