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o/Documents/Grants/УКФ 2023/Звітність, чеки/"/>
    </mc:Choice>
  </mc:AlternateContent>
  <xr:revisionPtr revIDLastSave="0" documentId="13_ncr:1_{69A85FE2-6B48-8A4A-A165-4493BAC7AFF7}" xr6:coauthVersionLast="47" xr6:coauthVersionMax="47" xr10:uidLastSave="{00000000-0000-0000-0000-000000000000}"/>
  <bookViews>
    <workbookView xWindow="5280" yWindow="2380" windowWidth="28280" windowHeight="17280" xr2:uid="{00000000-000D-0000-FFFF-FFFF00000000}"/>
  </bookViews>
  <sheets>
    <sheet name="Зві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1">
      <go:sheetsCustomData xmlns:go="http://customooxmlschemas.google.com/" r:id="rId5" roundtripDataSignature="AMtx7mgic1FjXtay6OA/r+pWm3vAp+6Egg=="/>
    </ext>
  </extLst>
</workbook>
</file>

<file path=xl/calcChain.xml><?xml version="1.0" encoding="utf-8"?>
<calcChain xmlns="http://schemas.openxmlformats.org/spreadsheetml/2006/main">
  <c r="K33" i="1" l="1"/>
  <c r="K52" i="1"/>
  <c r="K53" i="1"/>
  <c r="K32" i="1"/>
  <c r="K36" i="1"/>
  <c r="K37" i="1"/>
  <c r="K44" i="1"/>
  <c r="K50" i="1"/>
  <c r="K35" i="1"/>
  <c r="K42" i="1"/>
  <c r="K38" i="1"/>
  <c r="G31" i="1"/>
  <c r="K31" i="1" s="1"/>
  <c r="G30" i="1"/>
  <c r="K30" i="1" s="1"/>
  <c r="G29" i="1"/>
  <c r="G53" i="1"/>
  <c r="G52" i="1"/>
  <c r="G51" i="1"/>
  <c r="K51" i="1" s="1"/>
  <c r="G50" i="1"/>
  <c r="G49" i="1"/>
  <c r="K49" i="1" s="1"/>
  <c r="G48" i="1"/>
  <c r="G47" i="1"/>
  <c r="G46" i="1"/>
  <c r="G45" i="1"/>
  <c r="G44" i="1"/>
  <c r="G43" i="1"/>
  <c r="K43" i="1" s="1"/>
  <c r="G42" i="1"/>
  <c r="G41" i="1"/>
  <c r="K41" i="1" s="1"/>
  <c r="G40" i="1"/>
  <c r="K40" i="1" s="1"/>
  <c r="G39" i="1"/>
  <c r="K39" i="1" s="1"/>
  <c r="G38" i="1"/>
  <c r="G37" i="1"/>
  <c r="G36" i="1"/>
  <c r="G35" i="1"/>
  <c r="G34" i="1"/>
  <c r="K34" i="1" s="1"/>
  <c r="G33" i="1"/>
  <c r="G32" i="1"/>
  <c r="J47" i="1"/>
  <c r="J46" i="1"/>
  <c r="J45" i="1"/>
  <c r="J29" i="1"/>
  <c r="J28" i="1"/>
  <c r="G28" i="1"/>
  <c r="J27" i="1"/>
  <c r="G27" i="1"/>
  <c r="K27" i="1" s="1"/>
  <c r="K47" i="1" l="1"/>
  <c r="J54" i="1"/>
  <c r="J23" i="1" s="1"/>
  <c r="J56" i="1" s="1"/>
  <c r="G54" i="1"/>
  <c r="K28" i="1"/>
  <c r="K46" i="1"/>
  <c r="K45" i="1"/>
  <c r="K48" i="1"/>
  <c r="G23" i="1"/>
  <c r="G56" i="1" s="1"/>
  <c r="K29" i="1"/>
  <c r="K54" i="1" l="1"/>
  <c r="K23" i="1"/>
</calcChain>
</file>

<file path=xl/sharedStrings.xml><?xml version="1.0" encoding="utf-8"?>
<sst xmlns="http://schemas.openxmlformats.org/spreadsheetml/2006/main" count="164" uniqueCount="101">
  <si>
    <t>Додаток № 4</t>
  </si>
  <si>
    <t>ЗВІТ</t>
  </si>
  <si>
    <t>про надходження та використання коштів для реалізації проєкту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</si>
  <si>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</si>
  <si>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</si>
  <si>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</si>
  <si>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</si>
  <si>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</si>
  <si>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</si>
  <si>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</si>
  <si>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</si>
  <si>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</si>
  <si>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</si>
  <si>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</si>
  <si>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</si>
  <si>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</si>
  <si>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</si>
  <si>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</si>
  <si>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</si>
  <si>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</si>
  <si>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</si>
  <si>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</si>
  <si>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</si>
  <si>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</si>
  <si>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</si>
  <si>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</si>
  <si>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</si>
  <si>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</si>
  <si>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</si>
  <si>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</si>
  <si>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витратних матеріалів
(вказати найменування)</t>
  </si>
  <si>
    <t>Вартість обладнання, інструментів, інвентаря, які не є основними засобами
(вказати найменування)</t>
  </si>
  <si>
    <t>послуга</t>
  </si>
  <si>
    <t>Всього по розділу ІІ "Витрати":</t>
  </si>
  <si>
    <t>РЕЗУЛЬТАТ РЕАЛІЗАЦІЇ ПРОЄКТУ</t>
  </si>
  <si>
    <t>(підпис)</t>
  </si>
  <si>
    <t>(Прізвище та ініціали)</t>
  </si>
  <si>
    <t>ФОНД:</t>
  </si>
  <si>
    <t>СТИПЕНДІАТ: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</si>
  <si>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</si>
  <si>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</si>
  <si>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</si>
  <si>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</si>
  <si>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</si>
  <si>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</si>
  <si>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</si>
  <si>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</si>
  <si>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</si>
  <si>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</si>
  <si>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</si>
  <si>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</si>
  <si>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</si>
  <si>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</si>
  <si>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</si>
  <si>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Блокнот, 100 сторінок</t>
  </si>
  <si>
    <t>Папір офісний, 500 шт</t>
  </si>
  <si>
    <t>Ручка</t>
  </si>
  <si>
    <t>Магнітна дошка 60*45 см</t>
  </si>
  <si>
    <t>Набір для маркерно-магнітних дошок</t>
  </si>
  <si>
    <t>Книга. Лінда Сегер "Як зробити хороший сценарій великим", видавництво "Глобус", 2011 р.</t>
  </si>
  <si>
    <t>Книга. Френсіс Форд Коппола "Живе кіно і техніка його виробництва", видавництво "Фабула", 2021 р.</t>
  </si>
  <si>
    <t>Книга. Петро Дениско "Інсайт. Візуальні й мультимодальні метафори в живописі, скульптурі, кіно та інших мистецтвах" Видавництво ФОП Говоров С. В., 2021 р.</t>
  </si>
  <si>
    <t>Книга Дж.Кемпбелл "Тисячоликий герой", видавництво "Terra Incognita", 2020 р.</t>
  </si>
  <si>
    <t>Книга. Блейк Снайдер «Врятуйте кицьку! Як блискавично писати живучі тексти. Врятуйте кицьку!», видавництво "Віват", 2021 р.</t>
  </si>
  <si>
    <t>Книга. Роберт Маккі «Оповідь. Субстанція, структура, стиль та принципи письмової екранізації», видавництво "	АРК.ЮЕЙ" 2021 р.</t>
  </si>
  <si>
    <t xml:space="preserve">Книга Ростислав Семків "Як писали класики" видавництво "Pabulum", 2016 р. </t>
  </si>
  <si>
    <t>Книга. Томас К. Фостер"«Читай як професор. Жвавий і захопливий посібник з читання між рядків», видавництво "темпора", 2021 р.</t>
  </si>
  <si>
    <t>Книга. Енн Ламотт «Пташка за пташкою. Порадник з письменництва та життя загалом», видавництво "Апріорі", 2018 р.</t>
  </si>
  <si>
    <t>Книга. Крістофер Едж «Як #писати і не лажати», видавництво "Віват", 2020</t>
  </si>
  <si>
    <r>
      <rPr>
        <sz val="12"/>
        <color rgb="FF000000"/>
        <rFont val="Times New Roman"/>
        <family val="1"/>
      </rPr>
      <t xml:space="preserve">Інші витрати, які здійснюються на підставі чеків, рахунків, квитанцій тощо та не передбачають укладення угод або договорів 
</t>
    </r>
    <r>
      <rPr>
        <b/>
        <sz val="12"/>
        <color rgb="FF000000"/>
        <rFont val="Times New Roman"/>
        <family val="1"/>
      </rPr>
      <t>Курс сценарної майстерності "Інтенсив" від платформи "Terrarium"</t>
    </r>
  </si>
  <si>
    <r>
      <rPr>
        <sz val="12"/>
        <color theme="1"/>
        <rFont val="Times New Roman"/>
        <family val="1"/>
      </rPr>
      <t xml:space="preserve">Інші витрати, які здійснюються на підставі чеків, рахунків, квитанцій тощо та не передбачають укладення угод або договорів 
</t>
    </r>
    <r>
      <rPr>
        <b/>
        <sz val="12"/>
        <color theme="1"/>
        <rFont val="Times New Roman"/>
        <family val="1"/>
      </rPr>
      <t>Дизайн презентації та постеру до сценарію та створення презентації проєкту</t>
    </r>
  </si>
  <si>
    <r>
      <rPr>
        <sz val="12"/>
        <color theme="1"/>
        <rFont val="Times New Roman"/>
        <family val="1"/>
      </rPr>
      <t xml:space="preserve">Інші витрати, які здійснюються на підставі чеків, рахунків, квитанцій тощо та не передбачають укладення угод або договорів 
</t>
    </r>
    <r>
      <rPr>
        <b/>
        <sz val="12"/>
        <color theme="1"/>
        <rFont val="Times New Roman"/>
        <family val="1"/>
      </rPr>
      <t>Редактура сценарію</t>
    </r>
  </si>
  <si>
    <r>
      <rPr>
        <sz val="12"/>
        <color theme="1"/>
        <rFont val="Times New Roman"/>
        <family val="1"/>
      </rPr>
      <t xml:space="preserve">Інші витрати, які здійснюються на підставі чеків, рахунків, квитанцій тощо та не передбачають укладення угод або договорів 
</t>
    </r>
    <r>
      <rPr>
        <b/>
        <sz val="12"/>
        <color theme="1"/>
        <rFont val="Times New Roman"/>
        <family val="1"/>
      </rPr>
      <t>Курс лекцій "Як читати кіно?" від організації "Культурний проєкт"</t>
    </r>
  </si>
  <si>
    <r>
      <rPr>
        <sz val="12"/>
        <color theme="1"/>
        <rFont val="Times New Roman"/>
        <family val="1"/>
      </rPr>
      <t xml:space="preserve">Інші витрати, які здійснюються на підставі чеків, рахунків, квитанцій тощо та не передбачають укладення угод або договорів 
</t>
    </r>
    <r>
      <rPr>
        <b/>
        <sz val="12"/>
        <color theme="1"/>
        <rFont val="Times New Roman"/>
        <family val="1"/>
      </rPr>
      <t>Фотографічні послуги</t>
    </r>
  </si>
  <si>
    <r>
      <rPr>
        <sz val="12"/>
        <color theme="1"/>
        <rFont val="Times New Roman"/>
        <family val="1"/>
      </rPr>
      <t xml:space="preserve">Інші витрати, які здійснюються на підставі чеків, рахунків, квитанцій тощо та не передбачають укладення угод або договорів 
</t>
    </r>
    <r>
      <rPr>
        <b/>
        <sz val="12"/>
        <color theme="1"/>
        <rFont val="Times New Roman"/>
        <family val="1"/>
      </rPr>
      <t>Скріпт-докторінг сценарію</t>
    </r>
  </si>
  <si>
    <r>
      <t xml:space="preserve">Інші витрати, які здійснюються на підставі чеків, рахунків, квитанцій тощо та не передбачають укладення угод або договорів 
</t>
    </r>
    <r>
      <rPr>
        <b/>
        <sz val="12"/>
        <color theme="1"/>
        <rFont val="Times New Roman"/>
        <family val="1"/>
      </rPr>
      <t>Переклад на англійську мову</t>
    </r>
  </si>
  <si>
    <t>Використала обидва блокноти. Один був для заміток по сценарію. Другий - для запису вивченого матеріалу. На основі якого я готувала лекцію.</t>
  </si>
  <si>
    <r>
      <t xml:space="preserve">Інші витрати, які здійснюються на підставі чеків, рахунків, квитанцій тощо та не передбачають укладення угод або договорів 
</t>
    </r>
    <r>
      <rPr>
        <b/>
        <sz val="12"/>
        <color theme="1"/>
        <rFont val="Times New Roman"/>
        <family val="1"/>
      </rPr>
      <t>Маркетинг в соціальних мережах</t>
    </r>
  </si>
  <si>
    <t>Було використано для друку чорнових варіантів сценарію, для роботи з картками і друку похідних матеріалів.</t>
  </si>
  <si>
    <t>Було використано для записів, написання сценарію, роботи з картками</t>
  </si>
  <si>
    <t>Дошка використовувалась для роботи з картками, для планування проведння лекції, для запису важливої інформації під час проєкту</t>
  </si>
  <si>
    <t xml:space="preserve">Без маркерів, стирачки, магнітів і очищувача дошка була б непридатною до роботи. </t>
  </si>
  <si>
    <t>Прочитано, теоретичні знання використано для написання сценарію і лекції</t>
  </si>
  <si>
    <t>Пройдено курс Терраріум. Інтенсив індивідуально. Це допомогло поглибити мої знання зі сценаристики, усвідомити сучасні тенденції роботи і використати набуті знання для написання сценарію та лекції для студентів</t>
  </si>
  <si>
    <t>Розроблено постер, презентацію і похідні матеріали, які активно використовуються в соцмережах і поширюються для створення матеріалів про проєкт.</t>
  </si>
  <si>
    <t>Сценарій, синописи і логлайн перекладено на англійську мову.</t>
  </si>
  <si>
    <t>Україномовний сценарій відредаговано і вичитано на помилки.</t>
  </si>
  <si>
    <t>Пройдено курс "Як читати кіно", знання з курсу використала для лекції, а також при написанні сценарію.</t>
  </si>
  <si>
    <t>Проведено фотосесію, фотографії з неї використані для презентації і постеру, а також оформлюють пости в соцмережах.</t>
  </si>
  <si>
    <t>Просування сторінки в фейсбуці. Завдяки йому - про проєкт дізналось 4998 людей віуом від 13 до 54 років. Безпосередно 579 з них зреагували на допис. Послуга з рекамування лекції не знадобилась.</t>
  </si>
  <si>
    <t>Сценарій допрацьовано з українським сценаристом, режисером і скрпіт-докторог Дмитром Сухолитким-Собчуком.</t>
  </si>
  <si>
    <t xml:space="preserve">Прізвище, ім'я та по-батькові Стипендіата: </t>
  </si>
  <si>
    <t>Артеменко Оксана Сергіївна</t>
  </si>
  <si>
    <t>Назва проєкту:</t>
  </si>
  <si>
    <t xml:space="preserve"> Відновлення культурно-мистецької діяльності</t>
  </si>
  <si>
    <t xml:space="preserve">Період реалізації проєкту: </t>
  </si>
  <si>
    <t>06.2023 - 31.10.2023</t>
  </si>
  <si>
    <t>№ 5RCA21-07915   від 23 червня 2023  року</t>
  </si>
  <si>
    <t xml:space="preserve">до Договору про надання стипендії </t>
  </si>
  <si>
    <t>Артеменко О.С.</t>
  </si>
  <si>
    <t>за період з червня по 31 жовтня 2023 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</si>
</sst>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7" x14ac:knownFonts="1">
    <font>
      <sz val="11"/>
      <color theme="1"/>
      <name val="Calibri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2"/>
      <color theme="1"/>
      <name val="Calibri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vertAlign val="subscript"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65" fontId="8" fillId="0" borderId="27" xfId="0" applyNumberFormat="1" applyFont="1" applyBorder="1" applyAlignment="1">
      <alignment vertical="top" wrapText="1"/>
    </xf>
    <xf numFmtId="166" fontId="8" fillId="0" borderId="29" xfId="0" applyNumberFormat="1" applyFont="1" applyBorder="1" applyAlignment="1">
      <alignment horizontal="center" vertical="top" wrapText="1"/>
    </xf>
    <xf numFmtId="166" fontId="8" fillId="0" borderId="28" xfId="0" applyNumberFormat="1" applyFont="1" applyBorder="1" applyAlignment="1">
      <alignment horizontal="center" vertical="top" wrapText="1"/>
    </xf>
    <xf numFmtId="166" fontId="8" fillId="0" borderId="30" xfId="0" applyNumberFormat="1" applyFont="1" applyBorder="1" applyAlignment="1">
      <alignment horizontal="right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right" vertical="top" wrapText="1"/>
    </xf>
    <xf numFmtId="166" fontId="8" fillId="0" borderId="26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vertical="top" wrapText="1"/>
    </xf>
    <xf numFmtId="165" fontId="8" fillId="0" borderId="33" xfId="0" applyNumberFormat="1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165" fontId="8" fillId="0" borderId="34" xfId="0" applyNumberFormat="1" applyFont="1" applyBorder="1" applyAlignment="1">
      <alignment vertical="top" wrapText="1"/>
    </xf>
    <xf numFmtId="166" fontId="8" fillId="0" borderId="35" xfId="0" applyNumberFormat="1" applyFont="1" applyBorder="1" applyAlignment="1">
      <alignment horizontal="center" vertical="top" wrapText="1"/>
    </xf>
    <xf numFmtId="166" fontId="8" fillId="0" borderId="18" xfId="0" applyNumberFormat="1" applyFont="1" applyBorder="1" applyAlignment="1">
      <alignment horizontal="center" vertical="top" wrapText="1"/>
    </xf>
    <xf numFmtId="166" fontId="8" fillId="0" borderId="19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right" vertical="top" wrapText="1"/>
    </xf>
    <xf numFmtId="166" fontId="8" fillId="0" borderId="33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vertical="top" wrapText="1"/>
    </xf>
    <xf numFmtId="165" fontId="8" fillId="0" borderId="37" xfId="0" applyNumberFormat="1" applyFont="1" applyBorder="1" applyAlignment="1">
      <alignment vertical="top" wrapText="1"/>
    </xf>
    <xf numFmtId="0" fontId="8" fillId="0" borderId="37" xfId="0" applyFont="1" applyBorder="1" applyAlignment="1">
      <alignment horizontal="center" vertical="top" wrapText="1"/>
    </xf>
    <xf numFmtId="165" fontId="14" fillId="4" borderId="39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40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1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2" xfId="0" applyNumberFormat="1" applyFont="1" applyFill="1" applyBorder="1" applyAlignment="1">
      <alignment horizontal="right" vertical="top"/>
    </xf>
    <xf numFmtId="0" fontId="8" fillId="4" borderId="43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44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7" fontId="16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48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49" fontId="23" fillId="0" borderId="33" xfId="0" applyNumberFormat="1" applyFont="1" applyBorder="1" applyAlignment="1">
      <alignment horizontal="center" vertical="center" wrapText="1"/>
    </xf>
    <xf numFmtId="165" fontId="24" fillId="0" borderId="36" xfId="0" applyNumberFormat="1" applyFont="1" applyBorder="1" applyAlignment="1">
      <alignment vertical="center" wrapText="1"/>
    </xf>
    <xf numFmtId="165" fontId="24" fillId="0" borderId="33" xfId="0" applyNumberFormat="1" applyFont="1" applyBorder="1" applyAlignment="1">
      <alignment horizontal="center" vertical="center" wrapText="1"/>
    </xf>
    <xf numFmtId="165" fontId="24" fillId="0" borderId="17" xfId="0" applyNumberFormat="1" applyFont="1" applyBorder="1" applyAlignment="1">
      <alignment horizontal="center" vertical="center" wrapText="1"/>
    </xf>
    <xf numFmtId="4" fontId="24" fillId="0" borderId="18" xfId="0" applyNumberFormat="1" applyFont="1" applyBorder="1" applyAlignment="1">
      <alignment horizontal="center" vertical="center" wrapText="1"/>
    </xf>
    <xf numFmtId="4" fontId="24" fillId="0" borderId="50" xfId="0" applyNumberFormat="1" applyFont="1" applyBorder="1" applyAlignment="1">
      <alignment horizontal="right" vertical="center" wrapText="1"/>
    </xf>
    <xf numFmtId="165" fontId="24" fillId="0" borderId="48" xfId="0" applyNumberFormat="1" applyFont="1" applyBorder="1" applyAlignment="1">
      <alignment vertical="center" wrapText="1"/>
    </xf>
    <xf numFmtId="165" fontId="25" fillId="5" borderId="48" xfId="0" applyNumberFormat="1" applyFont="1" applyFill="1" applyBorder="1" applyAlignment="1">
      <alignment vertical="center" wrapText="1"/>
    </xf>
    <xf numFmtId="165" fontId="24" fillId="0" borderId="8" xfId="0" applyNumberFormat="1" applyFont="1" applyBorder="1" applyAlignment="1">
      <alignment horizontal="center" vertical="center" wrapText="1"/>
    </xf>
    <xf numFmtId="4" fontId="24" fillId="0" borderId="38" xfId="0" applyNumberFormat="1" applyFont="1" applyBorder="1" applyAlignment="1">
      <alignment horizontal="center" vertical="center" wrapText="1"/>
    </xf>
    <xf numFmtId="4" fontId="24" fillId="0" borderId="51" xfId="0" applyNumberFormat="1" applyFont="1" applyBorder="1" applyAlignment="1">
      <alignment horizontal="right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165" fontId="24" fillId="0" borderId="17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3" fillId="4" borderId="45" xfId="0" applyFont="1" applyFill="1" applyBorder="1" applyAlignment="1">
      <alignment horizontal="left"/>
    </xf>
    <xf numFmtId="0" fontId="11" fillId="0" borderId="46" xfId="0" applyFont="1" applyBorder="1"/>
    <xf numFmtId="0" fontId="11" fillId="0" borderId="47" xfId="0" applyFont="1" applyBorder="1"/>
    <xf numFmtId="0" fontId="18" fillId="0" borderId="49" xfId="0" applyFont="1" applyBorder="1" applyAlignment="1">
      <alignment horizontal="center"/>
    </xf>
    <xf numFmtId="0" fontId="11" fillId="0" borderId="49" xfId="0" applyFont="1" applyBorder="1"/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3" fillId="0" borderId="48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1020"/>
  <sheetViews>
    <sheetView tabSelected="1" workbookViewId="0">
      <selection activeCell="K14" sqref="K14"/>
    </sheetView>
  </sheetViews>
  <sheetFormatPr baseColWidth="10" defaultColWidth="14.5" defaultRowHeight="15" customHeight="1" x14ac:dyDescent="0.2"/>
  <cols>
    <col min="1" max="1" width="13.5" customWidth="1"/>
    <col min="2" max="2" width="8.83203125" customWidth="1"/>
    <col min="3" max="3" width="32.5" customWidth="1"/>
    <col min="4" max="4" width="11.1640625" customWidth="1"/>
    <col min="5" max="5" width="13" customWidth="1"/>
    <col min="6" max="6" width="11.1640625" customWidth="1"/>
    <col min="7" max="7" width="13.83203125" customWidth="1"/>
    <col min="8" max="8" width="12.33203125" customWidth="1"/>
    <col min="9" max="9" width="12.6640625" customWidth="1"/>
    <col min="10" max="10" width="13.1640625" customWidth="1"/>
    <col min="11" max="11" width="12.33203125" customWidth="1"/>
    <col min="12" max="12" width="30.5" customWidth="1"/>
    <col min="13" max="26" width="7.5" customWidth="1"/>
  </cols>
  <sheetData>
    <row r="1" spans="1:26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6" t="s">
        <v>98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6" t="s">
        <v>97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133" t="s">
        <v>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133" t="s">
        <v>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133" t="s">
        <v>100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7" t="s">
        <v>91</v>
      </c>
      <c r="B14" s="8"/>
      <c r="C14" s="8"/>
      <c r="D14" s="135" t="s">
        <v>92</v>
      </c>
      <c r="E14" s="134"/>
      <c r="F14" s="134"/>
      <c r="G14" s="134"/>
      <c r="H14" s="134"/>
      <c r="I14" s="134"/>
      <c r="J14" s="134"/>
      <c r="K14" s="9"/>
      <c r="L14" s="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136" t="s">
        <v>93</v>
      </c>
      <c r="B15" s="134"/>
      <c r="C15" s="134"/>
      <c r="D15" s="135" t="s">
        <v>94</v>
      </c>
      <c r="E15" s="134"/>
      <c r="F15" s="134"/>
      <c r="G15" s="134"/>
      <c r="H15" s="134"/>
      <c r="I15" s="134"/>
      <c r="J15" s="134"/>
      <c r="K15" s="9"/>
      <c r="L15" s="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136" t="s">
        <v>95</v>
      </c>
      <c r="B16" s="134"/>
      <c r="C16" s="134"/>
      <c r="D16" s="137" t="s">
        <v>96</v>
      </c>
      <c r="E16" s="134"/>
      <c r="F16" s="134"/>
      <c r="G16" s="134"/>
      <c r="H16" s="134"/>
      <c r="I16" s="134"/>
      <c r="J16" s="134"/>
      <c r="K16" s="134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 x14ac:dyDescent="0.2">
      <c r="A17" s="12"/>
      <c r="B17" s="12"/>
      <c r="C17" s="12"/>
      <c r="D17" s="13"/>
      <c r="E17" s="13"/>
      <c r="F17" s="13"/>
      <c r="G17" s="13"/>
      <c r="H17" s="13"/>
      <c r="I17" s="13"/>
      <c r="J17" s="13"/>
      <c r="K17" s="14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0" customHeight="1" x14ac:dyDescent="0.2">
      <c r="A19" s="147" t="s">
        <v>3</v>
      </c>
      <c r="B19" s="147" t="s">
        <v>4</v>
      </c>
      <c r="C19" s="147" t="s">
        <v>5</v>
      </c>
      <c r="D19" s="148" t="s">
        <v>6</v>
      </c>
      <c r="E19" s="149" t="s">
        <v>7</v>
      </c>
      <c r="F19" s="150"/>
      <c r="G19" s="151"/>
      <c r="H19" s="149" t="s">
        <v>8</v>
      </c>
      <c r="I19" s="150"/>
      <c r="J19" s="151"/>
      <c r="K19" s="138" t="s">
        <v>9</v>
      </c>
      <c r="L19" s="140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52.5" customHeight="1" x14ac:dyDescent="0.2">
      <c r="A20" s="139"/>
      <c r="B20" s="139"/>
      <c r="C20" s="139"/>
      <c r="D20" s="141"/>
      <c r="E20" s="22" t="s">
        <v>11</v>
      </c>
      <c r="F20" s="23" t="s">
        <v>12</v>
      </c>
      <c r="G20" s="24" t="s">
        <v>13</v>
      </c>
      <c r="H20" s="22" t="s">
        <v>11</v>
      </c>
      <c r="I20" s="23" t="s">
        <v>12</v>
      </c>
      <c r="J20" s="24" t="s">
        <v>14</v>
      </c>
      <c r="K20" s="139"/>
      <c r="L20" s="14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2">
      <c r="A21" s="25" t="s">
        <v>15</v>
      </c>
      <c r="B21" s="26">
        <v>1</v>
      </c>
      <c r="C21" s="26">
        <v>2</v>
      </c>
      <c r="D21" s="26">
        <v>3</v>
      </c>
      <c r="E21" s="26">
        <v>4</v>
      </c>
      <c r="F21" s="26">
        <v>5</v>
      </c>
      <c r="G21" s="26">
        <v>6</v>
      </c>
      <c r="H21" s="26">
        <v>7</v>
      </c>
      <c r="I21" s="26">
        <v>8</v>
      </c>
      <c r="J21" s="26">
        <v>9</v>
      </c>
      <c r="K21" s="26">
        <v>10</v>
      </c>
      <c r="L21" s="27">
        <v>11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30" customHeight="1" x14ac:dyDescent="0.2">
      <c r="A22" s="28" t="s">
        <v>16</v>
      </c>
      <c r="B22" s="29" t="s">
        <v>17</v>
      </c>
      <c r="C22" s="30" t="s">
        <v>18</v>
      </c>
      <c r="D22" s="31"/>
      <c r="E22" s="31"/>
      <c r="F22" s="31"/>
      <c r="G22" s="32"/>
      <c r="H22" s="31"/>
      <c r="I22" s="31"/>
      <c r="J22" s="32"/>
      <c r="K22" s="33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24" customHeight="1" x14ac:dyDescent="0.2">
      <c r="A23" s="36" t="s">
        <v>19</v>
      </c>
      <c r="B23" s="37" t="s">
        <v>20</v>
      </c>
      <c r="C23" s="38" t="s">
        <v>21</v>
      </c>
      <c r="D23" s="39" t="s">
        <v>22</v>
      </c>
      <c r="E23" s="40"/>
      <c r="F23" s="40"/>
      <c r="G23" s="41">
        <f>G54</f>
        <v>67049</v>
      </c>
      <c r="H23" s="40"/>
      <c r="I23" s="40"/>
      <c r="J23" s="41">
        <f>J54</f>
        <v>66513.53</v>
      </c>
      <c r="K23" s="41">
        <f>G23-J23</f>
        <v>535.47000000000116</v>
      </c>
      <c r="L23" s="42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30" customHeight="1" x14ac:dyDescent="0.2">
      <c r="A24" s="43" t="s">
        <v>23</v>
      </c>
      <c r="B24" s="44"/>
      <c r="C24" s="45"/>
      <c r="D24" s="46"/>
      <c r="E24" s="46"/>
      <c r="F24" s="46"/>
      <c r="G24" s="47"/>
      <c r="H24" s="46"/>
      <c r="I24" s="46"/>
      <c r="J24" s="47"/>
      <c r="K24" s="48"/>
      <c r="L24" s="4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8" customHeight="1" x14ac:dyDescent="0.2">
      <c r="A25" s="50"/>
      <c r="B25" s="51"/>
      <c r="C25" s="52"/>
      <c r="D25" s="53"/>
      <c r="E25" s="54"/>
      <c r="F25" s="54"/>
      <c r="G25" s="55"/>
      <c r="H25" s="54"/>
      <c r="I25" s="54"/>
      <c r="J25" s="55"/>
      <c r="K25" s="56"/>
      <c r="L25" s="57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2.5" customHeight="1" thickBot="1" x14ac:dyDescent="0.25">
      <c r="A26" s="58" t="s">
        <v>16</v>
      </c>
      <c r="B26" s="59" t="s">
        <v>24</v>
      </c>
      <c r="C26" s="60" t="s">
        <v>25</v>
      </c>
      <c r="D26" s="61"/>
      <c r="E26" s="61"/>
      <c r="F26" s="61"/>
      <c r="G26" s="62"/>
      <c r="H26" s="61"/>
      <c r="I26" s="61"/>
      <c r="J26" s="62"/>
      <c r="K26" s="63"/>
      <c r="L26" s="6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30.75" customHeight="1" x14ac:dyDescent="0.2">
      <c r="A27" s="65" t="s">
        <v>19</v>
      </c>
      <c r="B27" s="66">
        <v>1</v>
      </c>
      <c r="C27" s="67" t="s">
        <v>26</v>
      </c>
      <c r="D27" s="130" t="s">
        <v>27</v>
      </c>
      <c r="E27" s="68"/>
      <c r="F27" s="69"/>
      <c r="G27" s="70">
        <f t="shared" ref="G27:G31" si="0">E27*F27</f>
        <v>0</v>
      </c>
      <c r="H27" s="71"/>
      <c r="I27" s="72"/>
      <c r="J27" s="73">
        <f t="shared" ref="J27:J47" si="1">H27*I27</f>
        <v>0</v>
      </c>
      <c r="K27" s="74">
        <f t="shared" ref="K27:K46" si="2">G27-J27</f>
        <v>0</v>
      </c>
      <c r="L27" s="7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36.75" customHeight="1" x14ac:dyDescent="0.2">
      <c r="A28" s="76" t="s">
        <v>19</v>
      </c>
      <c r="B28" s="77">
        <v>2</v>
      </c>
      <c r="C28" s="78" t="s">
        <v>28</v>
      </c>
      <c r="D28" s="131" t="s">
        <v>29</v>
      </c>
      <c r="E28" s="79"/>
      <c r="F28" s="80"/>
      <c r="G28" s="81">
        <f t="shared" si="0"/>
        <v>0</v>
      </c>
      <c r="H28" s="82"/>
      <c r="I28" s="83"/>
      <c r="J28" s="84">
        <f t="shared" si="1"/>
        <v>0</v>
      </c>
      <c r="K28" s="85">
        <f t="shared" si="2"/>
        <v>0</v>
      </c>
      <c r="L28" s="86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36.75" customHeight="1" x14ac:dyDescent="0.2">
      <c r="A29" s="76" t="s">
        <v>19</v>
      </c>
      <c r="B29" s="77">
        <v>3</v>
      </c>
      <c r="C29" s="78" t="s">
        <v>30</v>
      </c>
      <c r="D29" s="131" t="s">
        <v>27</v>
      </c>
      <c r="E29" s="79"/>
      <c r="F29" s="80"/>
      <c r="G29" s="81">
        <f t="shared" si="0"/>
        <v>0</v>
      </c>
      <c r="H29" s="82"/>
      <c r="I29" s="83"/>
      <c r="J29" s="84">
        <f>H29*I29</f>
        <v>0</v>
      </c>
      <c r="K29" s="85">
        <f t="shared" ref="K29:K44" si="3">G29-J29</f>
        <v>0</v>
      </c>
      <c r="L29" s="8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75" customHeight="1" x14ac:dyDescent="0.2">
      <c r="A30" s="76" t="s">
        <v>19</v>
      </c>
      <c r="B30" s="119" t="s">
        <v>39</v>
      </c>
      <c r="C30" s="120" t="s">
        <v>54</v>
      </c>
      <c r="D30" s="121" t="s">
        <v>27</v>
      </c>
      <c r="E30" s="122">
        <v>2</v>
      </c>
      <c r="F30" s="123">
        <v>45</v>
      </c>
      <c r="G30" s="81">
        <f t="shared" si="0"/>
        <v>90</v>
      </c>
      <c r="H30" s="122">
        <v>2</v>
      </c>
      <c r="I30" s="122">
        <v>44</v>
      </c>
      <c r="J30" s="122">
        <v>88</v>
      </c>
      <c r="K30" s="122">
        <f t="shared" si="3"/>
        <v>2</v>
      </c>
      <c r="L30" s="86" t="s">
        <v>76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62" customHeight="1" x14ac:dyDescent="0.2">
      <c r="A31" s="76" t="s">
        <v>19</v>
      </c>
      <c r="B31" s="119" t="s">
        <v>40</v>
      </c>
      <c r="C31" s="125" t="s">
        <v>55</v>
      </c>
      <c r="D31" s="121" t="s">
        <v>27</v>
      </c>
      <c r="E31" s="122">
        <v>1</v>
      </c>
      <c r="F31" s="123">
        <v>250</v>
      </c>
      <c r="G31" s="81">
        <f t="shared" si="0"/>
        <v>250</v>
      </c>
      <c r="H31" s="122">
        <v>1</v>
      </c>
      <c r="I31" s="122">
        <v>224</v>
      </c>
      <c r="J31" s="122">
        <v>224</v>
      </c>
      <c r="K31" s="122">
        <f t="shared" si="3"/>
        <v>26</v>
      </c>
      <c r="L31" s="86" t="s">
        <v>78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39.75" customHeight="1" x14ac:dyDescent="0.2">
      <c r="A32" s="76" t="s">
        <v>19</v>
      </c>
      <c r="B32" s="119" t="s">
        <v>41</v>
      </c>
      <c r="C32" s="125" t="s">
        <v>56</v>
      </c>
      <c r="D32" s="121" t="s">
        <v>27</v>
      </c>
      <c r="E32" s="122">
        <v>12</v>
      </c>
      <c r="F32" s="123">
        <v>6</v>
      </c>
      <c r="G32" s="124">
        <f t="shared" ref="G32:G53" si="4">E32*F32</f>
        <v>72</v>
      </c>
      <c r="H32" s="122">
        <v>12</v>
      </c>
      <c r="I32" s="122">
        <v>6</v>
      </c>
      <c r="J32" s="122">
        <v>72</v>
      </c>
      <c r="K32" s="122">
        <f t="shared" si="3"/>
        <v>0</v>
      </c>
      <c r="L32" s="86" t="s">
        <v>79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65" customHeight="1" x14ac:dyDescent="0.2">
      <c r="A33" s="76" t="s">
        <v>19</v>
      </c>
      <c r="B33" s="119" t="s">
        <v>42</v>
      </c>
      <c r="C33" s="125" t="s">
        <v>57</v>
      </c>
      <c r="D33" s="121" t="s">
        <v>27</v>
      </c>
      <c r="E33" s="122">
        <v>1</v>
      </c>
      <c r="F33" s="123">
        <v>500</v>
      </c>
      <c r="G33" s="124">
        <f t="shared" si="4"/>
        <v>500</v>
      </c>
      <c r="H33" s="122">
        <v>1</v>
      </c>
      <c r="I33" s="122">
        <v>590</v>
      </c>
      <c r="J33" s="122">
        <v>590</v>
      </c>
      <c r="K33" s="132">
        <f>G33-J33</f>
        <v>-90</v>
      </c>
      <c r="L33" s="86" t="s">
        <v>80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58" customHeight="1" x14ac:dyDescent="0.2">
      <c r="A34" s="76" t="s">
        <v>19</v>
      </c>
      <c r="B34" s="119" t="s">
        <v>43</v>
      </c>
      <c r="C34" s="125" t="s">
        <v>58</v>
      </c>
      <c r="D34" s="121" t="s">
        <v>27</v>
      </c>
      <c r="E34" s="122">
        <v>1</v>
      </c>
      <c r="F34" s="123">
        <v>350</v>
      </c>
      <c r="G34" s="124">
        <f t="shared" si="4"/>
        <v>350</v>
      </c>
      <c r="H34" s="122">
        <v>1</v>
      </c>
      <c r="I34" s="122">
        <v>196</v>
      </c>
      <c r="J34" s="122">
        <v>196</v>
      </c>
      <c r="K34" s="122">
        <f t="shared" si="3"/>
        <v>154</v>
      </c>
      <c r="L34" s="86" t="s">
        <v>81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60" customHeight="1" x14ac:dyDescent="0.2">
      <c r="A35" s="76" t="s">
        <v>19</v>
      </c>
      <c r="B35" s="119" t="s">
        <v>44</v>
      </c>
      <c r="C35" s="125" t="s">
        <v>59</v>
      </c>
      <c r="D35" s="121" t="s">
        <v>27</v>
      </c>
      <c r="E35" s="122">
        <v>1</v>
      </c>
      <c r="F35" s="123">
        <v>250</v>
      </c>
      <c r="G35" s="124">
        <f t="shared" si="4"/>
        <v>250</v>
      </c>
      <c r="H35" s="122">
        <v>1</v>
      </c>
      <c r="I35" s="122">
        <v>250</v>
      </c>
      <c r="J35" s="122">
        <v>250</v>
      </c>
      <c r="K35" s="122">
        <f t="shared" si="3"/>
        <v>0</v>
      </c>
      <c r="L35" s="86" t="s">
        <v>82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63" customHeight="1" x14ac:dyDescent="0.2">
      <c r="A36" s="76" t="s">
        <v>19</v>
      </c>
      <c r="B36" s="119" t="s">
        <v>45</v>
      </c>
      <c r="C36" s="125" t="s">
        <v>60</v>
      </c>
      <c r="D36" s="121" t="s">
        <v>27</v>
      </c>
      <c r="E36" s="122">
        <v>1</v>
      </c>
      <c r="F36" s="123">
        <v>360</v>
      </c>
      <c r="G36" s="124">
        <f t="shared" si="4"/>
        <v>360</v>
      </c>
      <c r="H36" s="122">
        <v>1</v>
      </c>
      <c r="I36" s="122">
        <v>342</v>
      </c>
      <c r="J36" s="122">
        <v>342</v>
      </c>
      <c r="K36" s="122">
        <f t="shared" si="3"/>
        <v>18</v>
      </c>
      <c r="L36" s="86" t="s">
        <v>82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96" customHeight="1" x14ac:dyDescent="0.2">
      <c r="A37" s="76" t="s">
        <v>19</v>
      </c>
      <c r="B37" s="119" t="s">
        <v>46</v>
      </c>
      <c r="C37" s="125" t="s">
        <v>61</v>
      </c>
      <c r="D37" s="121" t="s">
        <v>27</v>
      </c>
      <c r="E37" s="122">
        <v>1</v>
      </c>
      <c r="F37" s="123">
        <v>213</v>
      </c>
      <c r="G37" s="124">
        <f t="shared" si="4"/>
        <v>213</v>
      </c>
      <c r="H37" s="122">
        <v>1</v>
      </c>
      <c r="I37" s="122">
        <v>239</v>
      </c>
      <c r="J37" s="122">
        <v>239</v>
      </c>
      <c r="K37" s="122">
        <f t="shared" si="3"/>
        <v>-26</v>
      </c>
      <c r="L37" s="86" t="s">
        <v>82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65" customHeight="1" x14ac:dyDescent="0.2">
      <c r="A38" s="76" t="s">
        <v>19</v>
      </c>
      <c r="B38" s="119" t="s">
        <v>47</v>
      </c>
      <c r="C38" s="125" t="s">
        <v>62</v>
      </c>
      <c r="D38" s="121" t="s">
        <v>27</v>
      </c>
      <c r="E38" s="122">
        <v>1</v>
      </c>
      <c r="F38" s="123">
        <v>438</v>
      </c>
      <c r="G38" s="124">
        <f t="shared" si="4"/>
        <v>438</v>
      </c>
      <c r="H38" s="122">
        <v>1</v>
      </c>
      <c r="I38" s="122">
        <v>450</v>
      </c>
      <c r="J38" s="122">
        <v>450</v>
      </c>
      <c r="K38" s="122">
        <f t="shared" si="3"/>
        <v>-12</v>
      </c>
      <c r="L38" s="86" t="s">
        <v>82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71" customHeight="1" x14ac:dyDescent="0.2">
      <c r="A39" s="76" t="s">
        <v>19</v>
      </c>
      <c r="B39" s="119" t="s">
        <v>48</v>
      </c>
      <c r="C39" s="125" t="s">
        <v>63</v>
      </c>
      <c r="D39" s="121" t="s">
        <v>27</v>
      </c>
      <c r="E39" s="122">
        <v>1</v>
      </c>
      <c r="F39" s="123">
        <v>240</v>
      </c>
      <c r="G39" s="124">
        <f t="shared" si="4"/>
        <v>240</v>
      </c>
      <c r="H39" s="122">
        <v>1</v>
      </c>
      <c r="I39" s="122">
        <v>240</v>
      </c>
      <c r="J39" s="122">
        <v>240</v>
      </c>
      <c r="K39" s="122">
        <f t="shared" si="3"/>
        <v>0</v>
      </c>
      <c r="L39" s="86" t="s">
        <v>82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69" customHeight="1" x14ac:dyDescent="0.2">
      <c r="A40" s="76" t="s">
        <v>19</v>
      </c>
      <c r="B40" s="119" t="s">
        <v>49</v>
      </c>
      <c r="C40" s="125" t="s">
        <v>64</v>
      </c>
      <c r="D40" s="121" t="s">
        <v>27</v>
      </c>
      <c r="E40" s="122">
        <v>1</v>
      </c>
      <c r="F40" s="123">
        <v>495</v>
      </c>
      <c r="G40" s="124">
        <f t="shared" si="4"/>
        <v>495</v>
      </c>
      <c r="H40" s="122">
        <v>1</v>
      </c>
      <c r="I40" s="122">
        <v>495</v>
      </c>
      <c r="J40" s="122">
        <v>495</v>
      </c>
      <c r="K40" s="122">
        <f t="shared" si="3"/>
        <v>0</v>
      </c>
      <c r="L40" s="86" t="s">
        <v>82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75" customHeight="1" x14ac:dyDescent="0.2">
      <c r="A41" s="76" t="s">
        <v>19</v>
      </c>
      <c r="B41" s="119" t="s">
        <v>50</v>
      </c>
      <c r="C41" s="125" t="s">
        <v>65</v>
      </c>
      <c r="D41" s="121" t="s">
        <v>27</v>
      </c>
      <c r="E41" s="122">
        <v>1</v>
      </c>
      <c r="F41" s="123">
        <v>218</v>
      </c>
      <c r="G41" s="124">
        <f t="shared" si="4"/>
        <v>218</v>
      </c>
      <c r="H41" s="122">
        <v>1</v>
      </c>
      <c r="I41" s="122">
        <v>290</v>
      </c>
      <c r="J41" s="122">
        <v>290</v>
      </c>
      <c r="K41" s="122">
        <f t="shared" si="3"/>
        <v>-72</v>
      </c>
      <c r="L41" s="86" t="s">
        <v>82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70" customHeight="1" x14ac:dyDescent="0.2">
      <c r="A42" s="76" t="s">
        <v>19</v>
      </c>
      <c r="B42" s="119" t="s">
        <v>51</v>
      </c>
      <c r="C42" s="125" t="s">
        <v>66</v>
      </c>
      <c r="D42" s="121" t="s">
        <v>27</v>
      </c>
      <c r="E42" s="122">
        <v>1</v>
      </c>
      <c r="F42" s="123">
        <v>238</v>
      </c>
      <c r="G42" s="124">
        <f t="shared" si="4"/>
        <v>238</v>
      </c>
      <c r="H42" s="122">
        <v>1</v>
      </c>
      <c r="I42" s="122">
        <v>243</v>
      </c>
      <c r="J42" s="122">
        <v>243</v>
      </c>
      <c r="K42" s="122">
        <f t="shared" si="3"/>
        <v>-5</v>
      </c>
      <c r="L42" s="86" t="s">
        <v>82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82" customHeight="1" x14ac:dyDescent="0.2">
      <c r="A43" s="76" t="s">
        <v>19</v>
      </c>
      <c r="B43" s="119" t="s">
        <v>52</v>
      </c>
      <c r="C43" s="125" t="s">
        <v>67</v>
      </c>
      <c r="D43" s="121" t="s">
        <v>27</v>
      </c>
      <c r="E43" s="122">
        <v>1</v>
      </c>
      <c r="F43" s="123">
        <v>220</v>
      </c>
      <c r="G43" s="124">
        <f t="shared" si="4"/>
        <v>220</v>
      </c>
      <c r="H43" s="122">
        <v>1</v>
      </c>
      <c r="I43" s="122">
        <v>220</v>
      </c>
      <c r="J43" s="122">
        <v>220</v>
      </c>
      <c r="K43" s="122">
        <f t="shared" si="3"/>
        <v>0</v>
      </c>
      <c r="L43" s="86" t="s">
        <v>82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70" customHeight="1" x14ac:dyDescent="0.2">
      <c r="A44" s="76" t="s">
        <v>19</v>
      </c>
      <c r="B44" s="119" t="s">
        <v>53</v>
      </c>
      <c r="C44" s="125" t="s">
        <v>68</v>
      </c>
      <c r="D44" s="121" t="s">
        <v>27</v>
      </c>
      <c r="E44" s="122">
        <v>1</v>
      </c>
      <c r="F44" s="123">
        <v>300</v>
      </c>
      <c r="G44" s="124">
        <f t="shared" si="4"/>
        <v>300</v>
      </c>
      <c r="H44" s="122">
        <v>1</v>
      </c>
      <c r="I44" s="122">
        <v>238</v>
      </c>
      <c r="J44" s="122">
        <v>238</v>
      </c>
      <c r="K44" s="122">
        <f t="shared" si="3"/>
        <v>62</v>
      </c>
      <c r="L44" s="86" t="s">
        <v>82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79" customHeight="1" x14ac:dyDescent="0.2">
      <c r="A45" s="76" t="s">
        <v>19</v>
      </c>
      <c r="B45" s="77">
        <v>4</v>
      </c>
      <c r="C45" s="120" t="s">
        <v>31</v>
      </c>
      <c r="D45" s="121" t="s">
        <v>27</v>
      </c>
      <c r="E45" s="122"/>
      <c r="F45" s="123"/>
      <c r="G45" s="124">
        <f t="shared" si="4"/>
        <v>0</v>
      </c>
      <c r="H45" s="122"/>
      <c r="I45" s="122"/>
      <c r="J45" s="122">
        <f t="shared" si="1"/>
        <v>0</v>
      </c>
      <c r="K45" s="122">
        <f t="shared" si="2"/>
        <v>0</v>
      </c>
      <c r="L45" s="86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25" customHeight="1" x14ac:dyDescent="0.2">
      <c r="A46" s="76" t="s">
        <v>19</v>
      </c>
      <c r="B46" s="77">
        <v>5</v>
      </c>
      <c r="C46" s="126" t="s">
        <v>69</v>
      </c>
      <c r="D46" s="121" t="s">
        <v>32</v>
      </c>
      <c r="E46" s="122">
        <v>1</v>
      </c>
      <c r="F46" s="123">
        <v>20000</v>
      </c>
      <c r="G46" s="124">
        <f t="shared" si="4"/>
        <v>20000</v>
      </c>
      <c r="H46" s="122">
        <v>1</v>
      </c>
      <c r="I46" s="122">
        <v>20003</v>
      </c>
      <c r="J46" s="122">
        <f t="shared" si="1"/>
        <v>20003</v>
      </c>
      <c r="K46" s="122">
        <f t="shared" si="2"/>
        <v>-3</v>
      </c>
      <c r="L46" s="86" t="s">
        <v>83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4" customHeight="1" x14ac:dyDescent="0.2">
      <c r="A47" s="76" t="s">
        <v>19</v>
      </c>
      <c r="B47" s="77">
        <v>6</v>
      </c>
      <c r="C47" s="120" t="s">
        <v>70</v>
      </c>
      <c r="D47" s="121" t="s">
        <v>32</v>
      </c>
      <c r="E47" s="122">
        <v>1</v>
      </c>
      <c r="F47" s="123">
        <v>9500</v>
      </c>
      <c r="G47" s="124">
        <f t="shared" si="4"/>
        <v>9500</v>
      </c>
      <c r="H47" s="122">
        <v>1</v>
      </c>
      <c r="I47" s="122">
        <v>9500</v>
      </c>
      <c r="J47" s="122">
        <f t="shared" si="1"/>
        <v>9500</v>
      </c>
      <c r="K47" s="122">
        <f t="shared" ref="K47:K53" si="5">G47-J47</f>
        <v>0</v>
      </c>
      <c r="L47" s="86" t="s">
        <v>84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03" customHeight="1" x14ac:dyDescent="0.2">
      <c r="A48" s="87" t="s">
        <v>19</v>
      </c>
      <c r="B48" s="88">
        <v>7</v>
      </c>
      <c r="C48" s="120" t="s">
        <v>75</v>
      </c>
      <c r="D48" s="121" t="s">
        <v>32</v>
      </c>
      <c r="E48" s="122">
        <v>25</v>
      </c>
      <c r="F48" s="123">
        <v>92</v>
      </c>
      <c r="G48" s="124">
        <f t="shared" si="4"/>
        <v>2300</v>
      </c>
      <c r="H48" s="122">
        <v>25</v>
      </c>
      <c r="I48" s="122">
        <v>92</v>
      </c>
      <c r="J48" s="122">
        <v>2303</v>
      </c>
      <c r="K48" s="122">
        <f t="shared" si="5"/>
        <v>-3</v>
      </c>
      <c r="L48" s="86" t="s">
        <v>85</v>
      </c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98" customHeight="1" x14ac:dyDescent="0.2">
      <c r="A49" s="76" t="s">
        <v>19</v>
      </c>
      <c r="B49" s="88">
        <v>8</v>
      </c>
      <c r="C49" s="120" t="s">
        <v>71</v>
      </c>
      <c r="D49" s="121" t="s">
        <v>32</v>
      </c>
      <c r="E49" s="127">
        <v>25</v>
      </c>
      <c r="F49" s="128">
        <v>65</v>
      </c>
      <c r="G49" s="129">
        <f t="shared" si="4"/>
        <v>1625</v>
      </c>
      <c r="H49" s="122">
        <v>25</v>
      </c>
      <c r="I49" s="122">
        <v>65</v>
      </c>
      <c r="J49" s="122">
        <v>1625</v>
      </c>
      <c r="K49" s="122">
        <f t="shared" si="5"/>
        <v>0</v>
      </c>
      <c r="L49" s="86" t="s">
        <v>86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30" customHeight="1" x14ac:dyDescent="0.2">
      <c r="A50" s="76" t="s">
        <v>19</v>
      </c>
      <c r="B50" s="88">
        <v>9</v>
      </c>
      <c r="C50" s="120" t="s">
        <v>72</v>
      </c>
      <c r="D50" s="121" t="s">
        <v>32</v>
      </c>
      <c r="E50" s="127">
        <v>1</v>
      </c>
      <c r="F50" s="128">
        <v>3500</v>
      </c>
      <c r="G50" s="129">
        <f t="shared" si="4"/>
        <v>3500</v>
      </c>
      <c r="H50" s="122">
        <v>1</v>
      </c>
      <c r="I50" s="122">
        <v>3503</v>
      </c>
      <c r="J50" s="122">
        <v>3503</v>
      </c>
      <c r="K50" s="122">
        <f t="shared" si="5"/>
        <v>-3</v>
      </c>
      <c r="L50" s="86" t="s">
        <v>87</v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08" customHeight="1" x14ac:dyDescent="0.2">
      <c r="A51" s="76" t="s">
        <v>19</v>
      </c>
      <c r="B51" s="88">
        <v>10</v>
      </c>
      <c r="C51" s="120" t="s">
        <v>73</v>
      </c>
      <c r="D51" s="121" t="s">
        <v>32</v>
      </c>
      <c r="E51" s="127">
        <v>5</v>
      </c>
      <c r="F51" s="128">
        <v>1000</v>
      </c>
      <c r="G51" s="129">
        <f t="shared" si="4"/>
        <v>5000</v>
      </c>
      <c r="H51" s="122">
        <v>1</v>
      </c>
      <c r="I51" s="122">
        <v>5025</v>
      </c>
      <c r="J51" s="122">
        <v>5025</v>
      </c>
      <c r="K51" s="122">
        <f t="shared" si="5"/>
        <v>-25</v>
      </c>
      <c r="L51" s="86" t="s">
        <v>88</v>
      </c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01" customHeight="1" x14ac:dyDescent="0.2">
      <c r="A52" s="76" t="s">
        <v>19</v>
      </c>
      <c r="B52" s="88">
        <v>11</v>
      </c>
      <c r="C52" s="120" t="s">
        <v>77</v>
      </c>
      <c r="D52" s="121" t="s">
        <v>32</v>
      </c>
      <c r="E52" s="127">
        <v>2</v>
      </c>
      <c r="F52" s="128">
        <v>445</v>
      </c>
      <c r="G52" s="129">
        <f t="shared" si="4"/>
        <v>890</v>
      </c>
      <c r="H52" s="122">
        <v>1</v>
      </c>
      <c r="I52" s="122">
        <v>374.53</v>
      </c>
      <c r="J52" s="122">
        <v>374.53</v>
      </c>
      <c r="K52" s="122">
        <f t="shared" si="5"/>
        <v>515.47</v>
      </c>
      <c r="L52" s="86" t="s">
        <v>89</v>
      </c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05" customHeight="1" thickBot="1" x14ac:dyDescent="0.25">
      <c r="A53" s="76" t="s">
        <v>19</v>
      </c>
      <c r="B53" s="77">
        <v>12</v>
      </c>
      <c r="C53" s="120" t="s">
        <v>74</v>
      </c>
      <c r="D53" s="121" t="s">
        <v>32</v>
      </c>
      <c r="E53" s="127">
        <v>1</v>
      </c>
      <c r="F53" s="128">
        <v>20000</v>
      </c>
      <c r="G53" s="129">
        <f t="shared" si="4"/>
        <v>20000</v>
      </c>
      <c r="H53" s="122">
        <v>1</v>
      </c>
      <c r="I53" s="122">
        <v>20003</v>
      </c>
      <c r="J53" s="122">
        <v>20003</v>
      </c>
      <c r="K53" s="122">
        <f t="shared" si="5"/>
        <v>-3</v>
      </c>
      <c r="L53" s="86" t="s">
        <v>90</v>
      </c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5.75" customHeight="1" thickBot="1" x14ac:dyDescent="0.25">
      <c r="A54" s="89" t="s">
        <v>33</v>
      </c>
      <c r="B54" s="90"/>
      <c r="C54" s="91"/>
      <c r="D54" s="92"/>
      <c r="E54" s="93"/>
      <c r="F54" s="94"/>
      <c r="G54" s="95">
        <f>SUM(G27:G53)</f>
        <v>67049</v>
      </c>
      <c r="H54" s="93"/>
      <c r="I54" s="94"/>
      <c r="J54" s="95">
        <f>SUM(J27:J53)</f>
        <v>66513.53</v>
      </c>
      <c r="K54" s="96">
        <f>SUM(K27:K48)</f>
        <v>51</v>
      </c>
      <c r="L54" s="97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ht="15.75" customHeight="1" thickBot="1" x14ac:dyDescent="0.25">
      <c r="A55" s="99"/>
      <c r="B55" s="100"/>
      <c r="C55" s="101"/>
      <c r="D55" s="101"/>
      <c r="E55" s="101"/>
      <c r="F55" s="101"/>
      <c r="G55" s="101"/>
      <c r="H55" s="101"/>
      <c r="I55" s="101"/>
      <c r="J55" s="101"/>
      <c r="K55" s="102"/>
      <c r="L55" s="103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thickBot="1" x14ac:dyDescent="0.25">
      <c r="A56" s="142" t="s">
        <v>34</v>
      </c>
      <c r="B56" s="143"/>
      <c r="C56" s="144"/>
      <c r="D56" s="104"/>
      <c r="E56" s="104"/>
      <c r="F56" s="104"/>
      <c r="G56" s="105">
        <f>G23-G54</f>
        <v>0</v>
      </c>
      <c r="H56" s="104"/>
      <c r="I56" s="104"/>
      <c r="J56" s="105">
        <f>J23-J54</f>
        <v>0</v>
      </c>
      <c r="K56" s="106"/>
      <c r="L56" s="107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2">
      <c r="A57" s="101"/>
      <c r="B57" s="108"/>
      <c r="C57" s="101"/>
      <c r="D57" s="101"/>
      <c r="E57" s="101"/>
      <c r="F57" s="101"/>
      <c r="G57" s="101"/>
      <c r="H57" s="101"/>
      <c r="I57" s="101"/>
      <c r="J57" s="101"/>
      <c r="K57" s="109"/>
      <c r="L57" s="10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2">
      <c r="A58" s="11"/>
      <c r="B58" s="11"/>
      <c r="C58" s="110"/>
      <c r="D58" s="111"/>
      <c r="E58" s="111"/>
      <c r="F58" s="112"/>
      <c r="H58" s="152" t="s">
        <v>99</v>
      </c>
      <c r="I58" s="152"/>
      <c r="J58" s="111"/>
      <c r="K58" s="15"/>
      <c r="L58" s="10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2">
      <c r="A59" s="11"/>
      <c r="B59" s="11"/>
      <c r="C59" s="112"/>
      <c r="D59" s="145" t="s">
        <v>35</v>
      </c>
      <c r="E59" s="146"/>
      <c r="F59" s="113"/>
      <c r="G59" s="145" t="s">
        <v>36</v>
      </c>
      <c r="H59" s="146"/>
      <c r="I59" s="146"/>
      <c r="J59" s="146"/>
      <c r="K59" s="15"/>
      <c r="L59" s="10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2">
      <c r="A60" s="101"/>
      <c r="B60" s="108"/>
      <c r="C60" s="101"/>
      <c r="D60" s="101"/>
      <c r="E60" s="101"/>
      <c r="F60" s="101"/>
      <c r="G60" s="101"/>
      <c r="H60" s="101"/>
      <c r="I60" s="101"/>
      <c r="J60" s="101"/>
      <c r="K60" s="15"/>
      <c r="L60" s="10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2">
      <c r="A61" s="101"/>
      <c r="B61" s="108"/>
      <c r="C61" s="101"/>
      <c r="D61" s="101"/>
      <c r="E61" s="101"/>
      <c r="F61" s="101"/>
      <c r="G61" s="101"/>
      <c r="H61" s="101"/>
      <c r="I61" s="101"/>
      <c r="J61" s="101"/>
      <c r="K61" s="15"/>
      <c r="L61" s="10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2">
      <c r="A62" s="101"/>
      <c r="B62" s="108"/>
      <c r="C62" s="114" t="s">
        <v>37</v>
      </c>
      <c r="G62" s="115" t="s">
        <v>38</v>
      </c>
      <c r="J62" s="114"/>
      <c r="K62" s="15"/>
      <c r="L62" s="10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2">
      <c r="A63" s="101"/>
      <c r="B63" s="108"/>
      <c r="C63" s="116"/>
      <c r="K63" s="15"/>
      <c r="L63" s="10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2">
      <c r="A64" s="101"/>
      <c r="B64" s="108"/>
      <c r="C64" s="117"/>
      <c r="D64" s="15"/>
      <c r="H64" s="116"/>
      <c r="J64" s="117"/>
      <c r="K64" s="15"/>
      <c r="L64" s="10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2">
      <c r="A65" s="11"/>
      <c r="B65" s="11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2">
      <c r="A66" s="11"/>
      <c r="B66" s="11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2">
      <c r="A67" s="11"/>
      <c r="B67" s="11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2">
      <c r="A68" s="11"/>
      <c r="B68" s="11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2">
      <c r="A69" s="11"/>
      <c r="B69" s="11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2">
      <c r="A70" s="11"/>
      <c r="B70" s="11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2">
      <c r="A71" s="11"/>
      <c r="B71" s="11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2">
      <c r="A72" s="11"/>
      <c r="B72" s="11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2">
      <c r="A73" s="11"/>
      <c r="B73" s="11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2">
      <c r="A74" s="11"/>
      <c r="B74" s="11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2">
      <c r="A75" s="11"/>
      <c r="B75" s="11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2">
      <c r="A76" s="11"/>
      <c r="B76" s="11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2">
      <c r="A77" s="11"/>
      <c r="B77" s="11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2">
      <c r="A78" s="11"/>
      <c r="B78" s="11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2">
      <c r="A79" s="11"/>
      <c r="B79" s="11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2">
      <c r="A80" s="11"/>
      <c r="B80" s="11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2">
      <c r="A81" s="11"/>
      <c r="B81" s="11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2">
      <c r="A82" s="11"/>
      <c r="B82" s="118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2">
      <c r="A83" s="11"/>
      <c r="B83" s="118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2">
      <c r="A84" s="11"/>
      <c r="B84" s="118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2">
      <c r="A85" s="11"/>
      <c r="B85" s="118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2">
      <c r="A86" s="11"/>
      <c r="B86" s="118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2">
      <c r="A87" s="11"/>
      <c r="B87" s="118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2">
      <c r="A88" s="11"/>
      <c r="B88" s="118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2">
      <c r="A89" s="11"/>
      <c r="B89" s="118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2">
      <c r="A90" s="11"/>
      <c r="B90" s="118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2">
      <c r="A91" s="11"/>
      <c r="B91" s="118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2">
      <c r="A92" s="11"/>
      <c r="B92" s="118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2">
      <c r="A93" s="11"/>
      <c r="B93" s="118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2">
      <c r="A94" s="11"/>
      <c r="B94" s="118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2">
      <c r="A95" s="11"/>
      <c r="B95" s="118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2">
      <c r="A96" s="11"/>
      <c r="B96" s="118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2">
      <c r="A97" s="11"/>
      <c r="B97" s="118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2">
      <c r="A98" s="11"/>
      <c r="B98" s="118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2">
      <c r="A99" s="11"/>
      <c r="B99" s="118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2">
      <c r="A100" s="11"/>
      <c r="B100" s="118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2">
      <c r="A101" s="11"/>
      <c r="B101" s="118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2">
      <c r="A102" s="11"/>
      <c r="B102" s="118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2">
      <c r="A103" s="11"/>
      <c r="B103" s="118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2">
      <c r="A104" s="11"/>
      <c r="B104" s="118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2">
      <c r="A105" s="11"/>
      <c r="B105" s="118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2">
      <c r="A106" s="11"/>
      <c r="B106" s="118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2">
      <c r="A107" s="11"/>
      <c r="B107" s="118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2">
      <c r="A108" s="11"/>
      <c r="B108" s="118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2">
      <c r="A109" s="11"/>
      <c r="B109" s="118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2">
      <c r="A110" s="11"/>
      <c r="B110" s="118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2">
      <c r="A111" s="11"/>
      <c r="B111" s="118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2">
      <c r="A112" s="11"/>
      <c r="B112" s="118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2">
      <c r="A113" s="11"/>
      <c r="B113" s="118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2">
      <c r="A114" s="11"/>
      <c r="B114" s="118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2">
      <c r="A115" s="11"/>
      <c r="B115" s="118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2">
      <c r="A116" s="11"/>
      <c r="B116" s="118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2">
      <c r="A117" s="11"/>
      <c r="B117" s="118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2">
      <c r="A118" s="11"/>
      <c r="B118" s="118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2">
      <c r="A119" s="11"/>
      <c r="B119" s="118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2">
      <c r="A120" s="11"/>
      <c r="B120" s="118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2">
      <c r="A121" s="11"/>
      <c r="B121" s="118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2">
      <c r="A122" s="11"/>
      <c r="B122" s="118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2">
      <c r="A123" s="11"/>
      <c r="B123" s="118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2">
      <c r="A124" s="11"/>
      <c r="B124" s="118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2">
      <c r="A125" s="11"/>
      <c r="B125" s="118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2">
      <c r="A126" s="11"/>
      <c r="B126" s="118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2">
      <c r="A127" s="11"/>
      <c r="B127" s="118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2">
      <c r="A128" s="11"/>
      <c r="B128" s="118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2">
      <c r="A129" s="11"/>
      <c r="B129" s="118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2">
      <c r="A130" s="11"/>
      <c r="B130" s="118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2">
      <c r="A131" s="11"/>
      <c r="B131" s="118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2">
      <c r="A132" s="11"/>
      <c r="B132" s="118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2">
      <c r="A133" s="11"/>
      <c r="B133" s="118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2">
      <c r="A134" s="11"/>
      <c r="B134" s="118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2">
      <c r="A135" s="11"/>
      <c r="B135" s="118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2">
      <c r="A136" s="11"/>
      <c r="B136" s="118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2">
      <c r="A137" s="11"/>
      <c r="B137" s="118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2">
      <c r="A138" s="11"/>
      <c r="B138" s="118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2">
      <c r="A139" s="11"/>
      <c r="B139" s="118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2">
      <c r="A140" s="11"/>
      <c r="B140" s="118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2">
      <c r="A141" s="11"/>
      <c r="B141" s="118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2">
      <c r="A142" s="11"/>
      <c r="B142" s="118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2">
      <c r="A143" s="11"/>
      <c r="B143" s="118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2">
      <c r="A144" s="11"/>
      <c r="B144" s="118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2">
      <c r="A145" s="11"/>
      <c r="B145" s="118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2">
      <c r="A146" s="11"/>
      <c r="B146" s="118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2">
      <c r="A147" s="11"/>
      <c r="B147" s="118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2">
      <c r="A148" s="11"/>
      <c r="B148" s="118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2">
      <c r="A149" s="11"/>
      <c r="B149" s="118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2">
      <c r="A150" s="11"/>
      <c r="B150" s="118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2">
      <c r="A151" s="11"/>
      <c r="B151" s="118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2">
      <c r="A152" s="11"/>
      <c r="B152" s="118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2">
      <c r="A153" s="11"/>
      <c r="B153" s="118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2">
      <c r="A154" s="11"/>
      <c r="B154" s="118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2">
      <c r="A155" s="11"/>
      <c r="B155" s="118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2">
      <c r="A156" s="11"/>
      <c r="B156" s="118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2">
      <c r="A157" s="11"/>
      <c r="B157" s="118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2">
      <c r="A158" s="11"/>
      <c r="B158" s="118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2">
      <c r="A159" s="11"/>
      <c r="B159" s="118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2">
      <c r="A160" s="11"/>
      <c r="B160" s="118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2">
      <c r="A161" s="11"/>
      <c r="B161" s="118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2">
      <c r="A162" s="11"/>
      <c r="B162" s="118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2">
      <c r="A163" s="11"/>
      <c r="B163" s="118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2">
      <c r="A164" s="11"/>
      <c r="B164" s="118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2">
      <c r="A165" s="11"/>
      <c r="B165" s="118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2">
      <c r="A166" s="11"/>
      <c r="B166" s="118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2">
      <c r="A167" s="11"/>
      <c r="B167" s="118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2">
      <c r="A168" s="11"/>
      <c r="B168" s="118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2">
      <c r="A169" s="11"/>
      <c r="B169" s="118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2">
      <c r="A170" s="11"/>
      <c r="B170" s="118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2">
      <c r="A171" s="11"/>
      <c r="B171" s="118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2">
      <c r="A172" s="11"/>
      <c r="B172" s="118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2">
      <c r="A173" s="11"/>
      <c r="B173" s="118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2">
      <c r="A174" s="11"/>
      <c r="B174" s="118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2">
      <c r="A175" s="11"/>
      <c r="B175" s="118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2">
      <c r="A176" s="11"/>
      <c r="B176" s="118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2">
      <c r="A177" s="11"/>
      <c r="B177" s="118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2">
      <c r="A178" s="11"/>
      <c r="B178" s="118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2">
      <c r="A179" s="11"/>
      <c r="B179" s="118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2">
      <c r="A180" s="11"/>
      <c r="B180" s="118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2">
      <c r="A181" s="11"/>
      <c r="B181" s="118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2">
      <c r="A182" s="11"/>
      <c r="B182" s="118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2">
      <c r="A183" s="11"/>
      <c r="B183" s="118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2">
      <c r="A184" s="11"/>
      <c r="B184" s="118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2">
      <c r="A185" s="11"/>
      <c r="B185" s="118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2">
      <c r="A186" s="11"/>
      <c r="B186" s="118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2">
      <c r="A187" s="11"/>
      <c r="B187" s="118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2">
      <c r="A188" s="11"/>
      <c r="B188" s="118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2">
      <c r="A189" s="11"/>
      <c r="B189" s="118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2">
      <c r="A190" s="11"/>
      <c r="B190" s="118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2">
      <c r="A191" s="11"/>
      <c r="B191" s="118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2">
      <c r="A192" s="11"/>
      <c r="B192" s="118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2">
      <c r="A193" s="11"/>
      <c r="B193" s="118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2">
      <c r="A194" s="11"/>
      <c r="B194" s="118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2">
      <c r="A195" s="11"/>
      <c r="B195" s="118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2">
      <c r="A196" s="11"/>
      <c r="B196" s="118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2">
      <c r="A197" s="11"/>
      <c r="B197" s="118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2">
      <c r="A198" s="11"/>
      <c r="B198" s="118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2">
      <c r="A199" s="11"/>
      <c r="B199" s="118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2">
      <c r="A200" s="11"/>
      <c r="B200" s="118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2">
      <c r="A201" s="11"/>
      <c r="B201" s="118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2">
      <c r="A202" s="11"/>
      <c r="B202" s="118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2">
      <c r="A203" s="11"/>
      <c r="B203" s="118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2">
      <c r="A204" s="11"/>
      <c r="B204" s="118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2">
      <c r="A205" s="11"/>
      <c r="B205" s="118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2">
      <c r="A206" s="11"/>
      <c r="B206" s="118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2">
      <c r="A207" s="11"/>
      <c r="B207" s="118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2">
      <c r="A208" s="11"/>
      <c r="B208" s="118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2">
      <c r="A209" s="11"/>
      <c r="B209" s="118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2">
      <c r="A210" s="11"/>
      <c r="B210" s="118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2">
      <c r="A211" s="11"/>
      <c r="B211" s="118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2">
      <c r="A212" s="11"/>
      <c r="B212" s="118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2">
      <c r="A213" s="11"/>
      <c r="B213" s="118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2">
      <c r="A214" s="11"/>
      <c r="B214" s="118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2">
      <c r="A215" s="11"/>
      <c r="B215" s="118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2">
      <c r="A216" s="11"/>
      <c r="B216" s="118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2">
      <c r="A217" s="11"/>
      <c r="B217" s="118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2">
      <c r="A218" s="11"/>
      <c r="B218" s="118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2">
      <c r="A219" s="11"/>
      <c r="B219" s="118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2">
      <c r="A220" s="11"/>
      <c r="B220" s="118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2">
      <c r="A221" s="11"/>
      <c r="B221" s="118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2">
      <c r="A222" s="11"/>
      <c r="B222" s="118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2">
      <c r="A223" s="11"/>
      <c r="B223" s="118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2">
      <c r="A224" s="11"/>
      <c r="B224" s="118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2">
      <c r="A225" s="11"/>
      <c r="B225" s="118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2">
      <c r="A226" s="11"/>
      <c r="B226" s="118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2">
      <c r="A227" s="11"/>
      <c r="B227" s="118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2">
      <c r="A228" s="11"/>
      <c r="B228" s="118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2">
      <c r="A229" s="11"/>
      <c r="B229" s="118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2">
      <c r="A230" s="11"/>
      <c r="B230" s="118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2">
      <c r="A231" s="11"/>
      <c r="B231" s="118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2">
      <c r="A232" s="11"/>
      <c r="B232" s="118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2">
      <c r="A233" s="11"/>
      <c r="B233" s="118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2">
      <c r="A234" s="11"/>
      <c r="B234" s="118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2">
      <c r="A235" s="11"/>
      <c r="B235" s="118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2">
      <c r="A236" s="11"/>
      <c r="B236" s="118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2">
      <c r="A237" s="11"/>
      <c r="B237" s="118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2">
      <c r="A238" s="11"/>
      <c r="B238" s="118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2">
      <c r="A239" s="11"/>
      <c r="B239" s="118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2">
      <c r="A240" s="11"/>
      <c r="B240" s="118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2">
      <c r="A241" s="11"/>
      <c r="B241" s="118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2">
      <c r="A242" s="11"/>
      <c r="B242" s="118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2">
      <c r="A243" s="11"/>
      <c r="B243" s="118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2">
      <c r="A244" s="11"/>
      <c r="B244" s="118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2">
      <c r="A245" s="11"/>
      <c r="B245" s="118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2">
      <c r="A246" s="11"/>
      <c r="B246" s="118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2">
      <c r="A247" s="11"/>
      <c r="B247" s="118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2">
      <c r="A248" s="11"/>
      <c r="B248" s="118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2">
      <c r="A249" s="11"/>
      <c r="B249" s="118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2">
      <c r="A250" s="11"/>
      <c r="B250" s="118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2">
      <c r="A251" s="11"/>
      <c r="B251" s="118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2">
      <c r="A252" s="11"/>
      <c r="B252" s="118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2">
      <c r="A253" s="11"/>
      <c r="B253" s="118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2">
      <c r="A254" s="11"/>
      <c r="B254" s="118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2">
      <c r="A255" s="11"/>
      <c r="B255" s="118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2">
      <c r="A256" s="11"/>
      <c r="B256" s="118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 x14ac:dyDescent="0.2">
      <c r="A257" s="11"/>
      <c r="B257" s="118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 x14ac:dyDescent="0.2">
      <c r="A258" s="11"/>
      <c r="B258" s="118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 x14ac:dyDescent="0.2">
      <c r="A259" s="11"/>
      <c r="B259" s="118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 x14ac:dyDescent="0.2">
      <c r="A260" s="11"/>
      <c r="B260" s="118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 x14ac:dyDescent="0.2">
      <c r="A261" s="11"/>
      <c r="B261" s="118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 x14ac:dyDescent="0.2">
      <c r="A262" s="11"/>
      <c r="B262" s="118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 x14ac:dyDescent="0.2"/>
    <row r="264" spans="1:26" ht="15.75" customHeight="1" x14ac:dyDescent="0.2"/>
    <row r="265" spans="1:26" ht="15.75" customHeight="1" x14ac:dyDescent="0.2"/>
    <row r="266" spans="1:26" ht="15.75" customHeight="1" x14ac:dyDescent="0.2"/>
    <row r="267" spans="1:26" ht="15.75" customHeight="1" x14ac:dyDescent="0.2"/>
    <row r="268" spans="1:26" ht="15.75" customHeight="1" x14ac:dyDescent="0.2"/>
    <row r="269" spans="1:26" ht="15.75" customHeight="1" x14ac:dyDescent="0.2"/>
    <row r="270" spans="1:26" ht="15.75" customHeight="1" x14ac:dyDescent="0.2"/>
    <row r="271" spans="1:26" ht="15.75" customHeight="1" x14ac:dyDescent="0.2"/>
    <row r="272" spans="1:26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</sheetData>
  <mergeCells count="20">
    <mergeCell ref="D16:K16"/>
    <mergeCell ref="K19:K20"/>
    <mergeCell ref="L19:L20"/>
    <mergeCell ref="A56:C56"/>
    <mergeCell ref="D59:E59"/>
    <mergeCell ref="G59:J59"/>
    <mergeCell ref="A16:C16"/>
    <mergeCell ref="A19:A20"/>
    <mergeCell ref="B19:B20"/>
    <mergeCell ref="C19:C20"/>
    <mergeCell ref="D19:D20"/>
    <mergeCell ref="E19:G19"/>
    <mergeCell ref="H19:J19"/>
    <mergeCell ref="H58:I58"/>
    <mergeCell ref="A10:L10"/>
    <mergeCell ref="A11:L11"/>
    <mergeCell ref="A12:L12"/>
    <mergeCell ref="D14:J14"/>
    <mergeCell ref="A15:C15"/>
    <mergeCell ref="D15:J15"/>
  </mergeCells>
  <printOptions horizontalCentered="1" verticalCentered="1"/>
  <pageMargins left="0.19685039370078741" right="0.19685039370078741" top="0.39370078740157483" bottom="0.39370078740157483" header="0" footer="0"/>
  <pageSetup paperSize="9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Demchenko</dc:creator>
  <cp:lastModifiedBy>Microsoft Office User</cp:lastModifiedBy>
  <dcterms:created xsi:type="dcterms:W3CDTF">2022-07-20T06:55:05Z</dcterms:created>
  <dcterms:modified xsi:type="dcterms:W3CDTF">2023-10-26T04:55:16Z</dcterms:modified>
</cp:coreProperties>
</file>