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се моє\ПРоєкти\4 Гальшка\до звіту\"/>
    </mc:Choice>
  </mc:AlternateContent>
  <bookViews>
    <workbookView xWindow="0" yWindow="0" windowWidth="20490" windowHeight="8490"/>
  </bookViews>
  <sheets>
    <sheet name="Звіт" sheetId="1" r:id="rId1"/>
  </sheets>
  <calcPr calcId="162913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30" i="1" l="1"/>
  <c r="J31" i="1"/>
  <c r="G31" i="1"/>
  <c r="J41" i="1"/>
  <c r="G41" i="1"/>
  <c r="J40" i="1"/>
  <c r="G40" i="1"/>
  <c r="J39" i="1"/>
  <c r="G39" i="1"/>
  <c r="J37" i="1"/>
  <c r="G37" i="1"/>
  <c r="K31" i="1" l="1"/>
  <c r="K39" i="1"/>
  <c r="K41" i="1"/>
  <c r="K37" i="1"/>
  <c r="K40" i="1"/>
  <c r="J32" i="1" l="1"/>
  <c r="G32" i="1"/>
  <c r="J33" i="1"/>
  <c r="G33" i="1"/>
  <c r="G34" i="1"/>
  <c r="J34" i="1"/>
  <c r="G27" i="1"/>
  <c r="G35" i="1"/>
  <c r="J35" i="1"/>
  <c r="G36" i="1"/>
  <c r="J36" i="1"/>
  <c r="G28" i="1"/>
  <c r="J28" i="1"/>
  <c r="J42" i="1"/>
  <c r="G42" i="1"/>
  <c r="J38" i="1"/>
  <c r="G38" i="1"/>
  <c r="G30" i="1"/>
  <c r="J27" i="1"/>
  <c r="K32" i="1" l="1"/>
  <c r="K36" i="1"/>
  <c r="K33" i="1"/>
  <c r="K34" i="1"/>
  <c r="K35" i="1"/>
  <c r="K30" i="1"/>
  <c r="K28" i="1"/>
  <c r="K38" i="1"/>
  <c r="K42" i="1"/>
  <c r="G43" i="1"/>
  <c r="G45" i="1" s="1"/>
  <c r="K27" i="1"/>
  <c r="J43" i="1"/>
  <c r="J23" i="1" s="1"/>
  <c r="J45" i="1" s="1"/>
  <c r="K43" i="1" l="1"/>
  <c r="K23" i="1"/>
</calcChain>
</file>

<file path=xl/sharedStrings.xml><?xml version="1.0" encoding="utf-8"?>
<sst xmlns="http://schemas.openxmlformats.org/spreadsheetml/2006/main" count="109" uniqueCount="79">
  <si>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</si>
  <si>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</si>
  <si>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</si>
  <si>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</si>
  <si>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</si>
  <si>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</si>
  <si>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</si>
  <si>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</si>
  <si>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</si>
  <si>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</si>
  <si>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</si>
  <si>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</si>
  <si>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</si>
  <si>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</si>
  <si>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</si>
  <si>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</si>
  <si>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</si>
  <si>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</si>
  <si>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</si>
  <si>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</si>
  <si>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</si>
  <si>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</si>
  <si>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</si>
  <si>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</si>
  <si>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</si>
  <si>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</si>
  <si>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</si>
  <si>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</si>
  <si>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</si>
  <si>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</si>
  <si>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</si>
  <si>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</si>
  <si>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</si>
  <si>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</si>
  <si>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</si>
  <si>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</si>
  <si>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</si>
  <si>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</si>
  <si>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</si>
  <si>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</si>
  <si>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</si>
  <si>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</si>
  <si>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</si>
  <si>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3.1</t>
  </si>
  <si>
    <t>3.2</t>
  </si>
  <si>
    <t>3.3</t>
  </si>
  <si>
    <t>3.4</t>
  </si>
  <si>
    <t>3.5</t>
  </si>
  <si>
    <t>Пункт:</t>
  </si>
  <si>
    <t>Набір олійних фарб</t>
  </si>
  <si>
    <t>Розчинник 250 мл.</t>
  </si>
  <si>
    <t>Грунтоване полотно на підрамнику</t>
  </si>
  <si>
    <t>Набір пензлів</t>
  </si>
  <si>
    <t>Лак, 250 мл.</t>
  </si>
  <si>
    <t>Інші витрати, які здійснюються на підставі чеків, рахунків, квитанцій тощо та не передбачають укладення угод або договорів 
(Друк каталогу виставки)</t>
  </si>
  <si>
    <t>Інші витрати, які здійснюються на підставі чеків, рахунків, квитанцій тощо та не передбачають укладення угод або договорів 
(Друк плакатів, афіш)</t>
  </si>
  <si>
    <t>Інші витрати, які здійснюються на підставі чеків, рахунків, квитанцій тощо та не передбачають укладення угод або договорів 
(Друк банера)</t>
  </si>
  <si>
    <t>Інші витрати, які здійснюються на підставі чеків, рахунків, квитанцій тощо та не передбачають укладення угод або договорів 
(друк супровідного матеріалу виставки - етикеток)</t>
  </si>
  <si>
    <t>Інші витрати, які здійснюються на підставі чеків, рахунків, квитанцій тощо та не передбачають укладення угод або договорів 
(друк супровідного матеріалу виставки)</t>
  </si>
  <si>
    <t>Інші витрати, які здійснюються на підставі чеків, рахунків, квитанцій тощо та не передбачають укладення угод або договорів 
(банківські послуги)</t>
  </si>
  <si>
    <t>Інші витрати, які здійснюються на підставі чеків, рахунків, квитанцій тощо та не передбачають укладення угод або договорів 
(Переклад тексту каталогу на англійську мову)</t>
  </si>
  <si>
    <t>№ 5RCA21-06486 від 21 червня 2023  року</t>
  </si>
  <si>
    <t>за період   з червень по жовтень 2023 р.</t>
  </si>
  <si>
    <t>Каськун Софія Володимирівна</t>
  </si>
  <si>
    <t>Виставковий проєкт "Гальшка. Українська Єлена"</t>
  </si>
  <si>
    <t>червень - 15 жовтня 2023 р</t>
  </si>
  <si>
    <t>КАСЬКУН С.В.</t>
  </si>
  <si>
    <t>Набір олійних фарб «Класика», 12*45мл, ROSA Gallery. Забезпечення 18 художників фарбами для виконання творчих робіт</t>
  </si>
  <si>
    <t>Розчинник без запаху Kompozit, DECO 250мл. Забезпечення 18 художників розчинником для виконання творчих робіт</t>
  </si>
  <si>
    <t>Підрамник, 70*100 см, середнє зерно, грунт, італійська бавовна, ТМ «Unico» Забезпечення 18 художників полотном для виконання творчих робіт</t>
  </si>
  <si>
    <t>Набір пензлів, №2;6;10;12;8;4.  Забезпечення  художників пензлями для виконання творчих робіт</t>
  </si>
  <si>
    <t>Лак акриловий матовий, 250 мл, ROSA Studio. Забезпечення 18 художників лаком для виконання творчих робіт</t>
  </si>
  <si>
    <t>32 сторінки, формат 19,5х24 см, вкладка 150 гр/м, крейда, обкладинка 200 гр/м, крейда, колір 4+4</t>
  </si>
  <si>
    <t>Друк 40 арт плакатів, 20 афіш.  Папір крейда, колір, граматура 140, 90х60см.</t>
  </si>
  <si>
    <t>Рекламний банер виставки, 150х100см, друк екосольвент, люверси по периметру (крок 30см) 440 г/м кв (ламінований)</t>
  </si>
  <si>
    <t>Друк етикеток з інформацією про авторів та роботи для розміщення в експозиції.  Друк на плівці з ламінацією + прикатка на ПВХ (формат А4)</t>
  </si>
  <si>
    <t>Друк інформації про проєкт для експозиції. Самоклеюча плівка, екосольвент, ламінація, прикатка на ПВХ 3 мм, 90х60см.</t>
  </si>
  <si>
    <t>Вартість за тарифами обслуговуючого банку</t>
  </si>
  <si>
    <t xml:space="preserve">7 стандартних сторінок тексту вартістю 205 гр/ст.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</si>
</sst>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6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5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5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6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2" fillId="0" borderId="0" xfId="0" applyFont="1"/>
    <xf numFmtId="0" fontId="2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7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49" fontId="22" fillId="0" borderId="33" xfId="0" applyNumberFormat="1" applyFont="1" applyBorder="1" applyAlignment="1">
      <alignment horizontal="center" vertical="top" wrapText="1"/>
    </xf>
    <xf numFmtId="165" fontId="22" fillId="0" borderId="33" xfId="0" applyNumberFormat="1" applyFont="1" applyBorder="1" applyAlignment="1">
      <alignment vertical="top" wrapText="1"/>
    </xf>
    <xf numFmtId="165" fontId="22" fillId="0" borderId="34" xfId="0" applyNumberFormat="1" applyFont="1" applyBorder="1" applyAlignment="1">
      <alignment vertical="top" wrapText="1"/>
    </xf>
    <xf numFmtId="165" fontId="22" fillId="0" borderId="38" xfId="0" applyNumberFormat="1" applyFont="1" applyBorder="1" applyAlignment="1">
      <alignment vertical="top" wrapText="1"/>
    </xf>
    <xf numFmtId="0" fontId="22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9" fontId="23" fillId="0" borderId="51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5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vertical="top" wrapText="1"/>
    </xf>
    <xf numFmtId="0" fontId="22" fillId="0" borderId="36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A4" workbookViewId="0">
      <selection activeCell="D14" sqref="D14:J14"/>
    </sheetView>
  </sheetViews>
  <sheetFormatPr defaultColWidth="14.42578125" defaultRowHeight="15" customHeight="1" x14ac:dyDescent="0.25"/>
  <cols>
    <col min="1" max="1" width="13.5703125" customWidth="1"/>
    <col min="2" max="2" width="8.570312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46" t="s">
        <v>61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4" t="s">
        <v>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4" t="s">
        <v>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47" t="s">
        <v>62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8"/>
      <c r="C14" s="8"/>
      <c r="D14" s="149" t="s">
        <v>63</v>
      </c>
      <c r="E14" s="125"/>
      <c r="F14" s="125"/>
      <c r="G14" s="125"/>
      <c r="H14" s="125"/>
      <c r="I14" s="125"/>
      <c r="J14" s="125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26" t="s">
        <v>5</v>
      </c>
      <c r="B15" s="125"/>
      <c r="C15" s="125"/>
      <c r="D15" s="149" t="s">
        <v>64</v>
      </c>
      <c r="E15" s="125"/>
      <c r="F15" s="125"/>
      <c r="G15" s="125"/>
      <c r="H15" s="125"/>
      <c r="I15" s="125"/>
      <c r="J15" s="125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6" t="s">
        <v>6</v>
      </c>
      <c r="B16" s="125"/>
      <c r="C16" s="125"/>
      <c r="D16" s="148" t="s">
        <v>65</v>
      </c>
      <c r="E16" s="125"/>
      <c r="F16" s="125"/>
      <c r="G16" s="125"/>
      <c r="H16" s="125"/>
      <c r="I16" s="125"/>
      <c r="J16" s="125"/>
      <c r="K16" s="125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36" t="s">
        <v>7</v>
      </c>
      <c r="B19" s="136" t="s">
        <v>8</v>
      </c>
      <c r="C19" s="136" t="s">
        <v>9</v>
      </c>
      <c r="D19" s="137" t="s">
        <v>10</v>
      </c>
      <c r="E19" s="138" t="s">
        <v>11</v>
      </c>
      <c r="F19" s="139"/>
      <c r="G19" s="140"/>
      <c r="H19" s="138" t="s">
        <v>12</v>
      </c>
      <c r="I19" s="139"/>
      <c r="J19" s="140"/>
      <c r="K19" s="127" t="s">
        <v>13</v>
      </c>
      <c r="L19" s="129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28"/>
      <c r="B20" s="128"/>
      <c r="C20" s="128"/>
      <c r="D20" s="130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28"/>
      <c r="L20" s="13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v>97010</v>
      </c>
      <c r="H23" s="40"/>
      <c r="I23" s="40"/>
      <c r="J23" s="41">
        <f>J43</f>
        <v>97010</v>
      </c>
      <c r="K23" s="41">
        <f>G23-J23</f>
        <v>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5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25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42" si="0">E27*F27</f>
        <v>0</v>
      </c>
      <c r="H27" s="72"/>
      <c r="I27" s="73"/>
      <c r="J27" s="74">
        <f t="shared" ref="J27:J42" si="1">H27*I27</f>
        <v>0</v>
      </c>
      <c r="K27" s="75">
        <f t="shared" ref="K27:K42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6.75" customHeight="1" x14ac:dyDescent="0.25">
      <c r="A29" s="77" t="s">
        <v>23</v>
      </c>
      <c r="B29" s="78">
        <v>3</v>
      </c>
      <c r="C29" s="143" t="s">
        <v>34</v>
      </c>
      <c r="D29" s="80"/>
      <c r="E29" s="81"/>
      <c r="F29" s="82"/>
      <c r="G29" s="83"/>
      <c r="H29" s="84"/>
      <c r="I29" s="85"/>
      <c r="J29" s="86"/>
      <c r="K29" s="87"/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9.75" customHeight="1" x14ac:dyDescent="0.25">
      <c r="A30" s="142" t="s">
        <v>48</v>
      </c>
      <c r="B30" s="141" t="s">
        <v>43</v>
      </c>
      <c r="C30" s="143" t="s">
        <v>49</v>
      </c>
      <c r="D30" s="145" t="s">
        <v>31</v>
      </c>
      <c r="E30" s="81">
        <v>18</v>
      </c>
      <c r="F30" s="82">
        <v>1200</v>
      </c>
      <c r="G30" s="83">
        <f t="shared" si="0"/>
        <v>21600</v>
      </c>
      <c r="H30" s="84">
        <v>18</v>
      </c>
      <c r="I30" s="85">
        <v>1200</v>
      </c>
      <c r="J30" s="86">
        <f t="shared" si="1"/>
        <v>21600</v>
      </c>
      <c r="K30" s="87">
        <f t="shared" si="2"/>
        <v>0</v>
      </c>
      <c r="L30" s="154" t="s">
        <v>67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60" customHeight="1" x14ac:dyDescent="0.25">
      <c r="A31" s="142" t="s">
        <v>48</v>
      </c>
      <c r="B31" s="141" t="s">
        <v>44</v>
      </c>
      <c r="C31" s="143" t="s">
        <v>50</v>
      </c>
      <c r="D31" s="80" t="s">
        <v>31</v>
      </c>
      <c r="E31" s="81">
        <v>18</v>
      </c>
      <c r="F31" s="82">
        <v>120</v>
      </c>
      <c r="G31" s="83">
        <f t="shared" ref="G31" si="3">E31*F31</f>
        <v>2160</v>
      </c>
      <c r="H31" s="84">
        <v>18</v>
      </c>
      <c r="I31" s="85">
        <v>120</v>
      </c>
      <c r="J31" s="86">
        <f t="shared" ref="J31" si="4">H31*I31</f>
        <v>2160</v>
      </c>
      <c r="K31" s="87">
        <f t="shared" ref="K31" si="5">G31-J31</f>
        <v>0</v>
      </c>
      <c r="L31" s="154" t="s">
        <v>68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70.5" customHeight="1" x14ac:dyDescent="0.25">
      <c r="A32" s="142" t="s">
        <v>48</v>
      </c>
      <c r="B32" s="141" t="s">
        <v>45</v>
      </c>
      <c r="C32" s="143" t="s">
        <v>51</v>
      </c>
      <c r="D32" s="80" t="s">
        <v>31</v>
      </c>
      <c r="E32" s="81">
        <v>18</v>
      </c>
      <c r="F32" s="82">
        <v>860</v>
      </c>
      <c r="G32" s="83">
        <f t="shared" ref="G32" si="6">E32*F32</f>
        <v>15480</v>
      </c>
      <c r="H32" s="84">
        <v>18</v>
      </c>
      <c r="I32" s="85">
        <v>860</v>
      </c>
      <c r="J32" s="86">
        <f t="shared" ref="J32" si="7">H32*I32</f>
        <v>15480</v>
      </c>
      <c r="K32" s="87">
        <f t="shared" ref="K32" si="8">G32-J32</f>
        <v>0</v>
      </c>
      <c r="L32" s="154" t="s">
        <v>69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7.5" customHeight="1" x14ac:dyDescent="0.25">
      <c r="A33" s="142" t="s">
        <v>48</v>
      </c>
      <c r="B33" s="141" t="s">
        <v>46</v>
      </c>
      <c r="C33" s="143" t="s">
        <v>52</v>
      </c>
      <c r="D33" s="80" t="s">
        <v>31</v>
      </c>
      <c r="E33" s="81">
        <v>18</v>
      </c>
      <c r="F33" s="82">
        <v>310</v>
      </c>
      <c r="G33" s="83">
        <f t="shared" ref="G33" si="9">E33*F33</f>
        <v>5580</v>
      </c>
      <c r="H33" s="84">
        <v>18</v>
      </c>
      <c r="I33" s="85">
        <v>310</v>
      </c>
      <c r="J33" s="86">
        <f t="shared" ref="J33" si="10">H33*I33</f>
        <v>5580</v>
      </c>
      <c r="K33" s="87">
        <f t="shared" ref="K33" si="11">G33-J33</f>
        <v>0</v>
      </c>
      <c r="L33" s="154" t="s">
        <v>70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9.75" customHeight="1" x14ac:dyDescent="0.25">
      <c r="A34" s="142" t="s">
        <v>48</v>
      </c>
      <c r="B34" s="141" t="s">
        <v>47</v>
      </c>
      <c r="C34" s="143" t="s">
        <v>53</v>
      </c>
      <c r="D34" s="80" t="s">
        <v>31</v>
      </c>
      <c r="E34" s="81">
        <v>18</v>
      </c>
      <c r="F34" s="82">
        <v>195</v>
      </c>
      <c r="G34" s="83">
        <f t="shared" ref="G34" si="12">E34*F34</f>
        <v>3510</v>
      </c>
      <c r="H34" s="84">
        <v>18</v>
      </c>
      <c r="I34" s="85">
        <v>195</v>
      </c>
      <c r="J34" s="86">
        <f t="shared" ref="J34" si="13">H34*I34</f>
        <v>3510</v>
      </c>
      <c r="K34" s="87">
        <f t="shared" ref="K34" si="14">G34-J34</f>
        <v>0</v>
      </c>
      <c r="L34" s="88" t="s">
        <v>71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69.75" customHeight="1" x14ac:dyDescent="0.25">
      <c r="A35" s="77" t="s">
        <v>23</v>
      </c>
      <c r="B35" s="78">
        <v>4</v>
      </c>
      <c r="C35" s="79" t="s">
        <v>35</v>
      </c>
      <c r="D35" s="80" t="s">
        <v>31</v>
      </c>
      <c r="E35" s="81"/>
      <c r="F35" s="82"/>
      <c r="G35" s="83">
        <f t="shared" si="0"/>
        <v>0</v>
      </c>
      <c r="H35" s="84"/>
      <c r="I35" s="85"/>
      <c r="J35" s="86">
        <f t="shared" si="1"/>
        <v>0</v>
      </c>
      <c r="K35" s="87">
        <f t="shared" si="2"/>
        <v>0</v>
      </c>
      <c r="L35" s="88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71.25" customHeight="1" x14ac:dyDescent="0.25">
      <c r="A36" s="77" t="s">
        <v>23</v>
      </c>
      <c r="B36" s="78">
        <v>5</v>
      </c>
      <c r="C36" s="143" t="s">
        <v>54</v>
      </c>
      <c r="D36" s="80" t="s">
        <v>36</v>
      </c>
      <c r="E36" s="81">
        <v>400</v>
      </c>
      <c r="F36" s="82">
        <v>90</v>
      </c>
      <c r="G36" s="83">
        <f t="shared" si="0"/>
        <v>36000</v>
      </c>
      <c r="H36" s="84">
        <v>400</v>
      </c>
      <c r="I36" s="85">
        <v>90</v>
      </c>
      <c r="J36" s="86">
        <f t="shared" si="1"/>
        <v>36000</v>
      </c>
      <c r="K36" s="87">
        <f t="shared" si="2"/>
        <v>0</v>
      </c>
      <c r="L36" s="88" t="s">
        <v>72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75.75" customHeight="1" x14ac:dyDescent="0.25">
      <c r="A37" s="89" t="s">
        <v>23</v>
      </c>
      <c r="B37" s="90">
        <v>6</v>
      </c>
      <c r="C37" s="144" t="s">
        <v>55</v>
      </c>
      <c r="D37" s="91" t="s">
        <v>36</v>
      </c>
      <c r="E37" s="92">
        <v>60</v>
      </c>
      <c r="F37" s="93">
        <v>140</v>
      </c>
      <c r="G37" s="94">
        <f t="shared" ref="G37" si="15">E37*F37</f>
        <v>8400</v>
      </c>
      <c r="H37" s="84">
        <v>60</v>
      </c>
      <c r="I37" s="85">
        <v>140</v>
      </c>
      <c r="J37" s="86">
        <f t="shared" ref="J37" si="16">H37*I37</f>
        <v>8400</v>
      </c>
      <c r="K37" s="87">
        <f t="shared" ref="K37" si="17">G37-J37</f>
        <v>0</v>
      </c>
      <c r="L37" s="88" t="s">
        <v>73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09.5" customHeight="1" x14ac:dyDescent="0.25">
      <c r="A38" s="77" t="s">
        <v>23</v>
      </c>
      <c r="B38" s="78">
        <v>7</v>
      </c>
      <c r="C38" s="143" t="s">
        <v>56</v>
      </c>
      <c r="D38" s="80" t="s">
        <v>36</v>
      </c>
      <c r="E38" s="81">
        <v>1</v>
      </c>
      <c r="F38" s="82">
        <v>640</v>
      </c>
      <c r="G38" s="83">
        <f t="shared" si="0"/>
        <v>640</v>
      </c>
      <c r="H38" s="84">
        <v>1</v>
      </c>
      <c r="I38" s="85">
        <v>640</v>
      </c>
      <c r="J38" s="86">
        <f t="shared" si="1"/>
        <v>640</v>
      </c>
      <c r="K38" s="87">
        <f t="shared" si="2"/>
        <v>0</v>
      </c>
      <c r="L38" s="88" t="s">
        <v>74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3.75" customHeight="1" x14ac:dyDescent="0.25">
      <c r="A39" s="77" t="s">
        <v>23</v>
      </c>
      <c r="B39" s="78">
        <v>8</v>
      </c>
      <c r="C39" s="143" t="s">
        <v>57</v>
      </c>
      <c r="D39" s="80" t="s">
        <v>36</v>
      </c>
      <c r="E39" s="81">
        <v>18</v>
      </c>
      <c r="F39" s="82">
        <v>85</v>
      </c>
      <c r="G39" s="83">
        <f t="shared" ref="G39:G41" si="18">E39*F39</f>
        <v>1530</v>
      </c>
      <c r="H39" s="84">
        <v>18</v>
      </c>
      <c r="I39" s="85">
        <v>85</v>
      </c>
      <c r="J39" s="86">
        <f t="shared" ref="J39:J41" si="19">H39*I39</f>
        <v>1530</v>
      </c>
      <c r="K39" s="87">
        <f t="shared" ref="K39:K41" si="20">G39-J39</f>
        <v>0</v>
      </c>
      <c r="L39" s="88" t="s">
        <v>75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08" customHeight="1" x14ac:dyDescent="0.25">
      <c r="A40" s="77" t="s">
        <v>23</v>
      </c>
      <c r="B40" s="78">
        <v>9</v>
      </c>
      <c r="C40" s="143" t="s">
        <v>58</v>
      </c>
      <c r="D40" s="80" t="s">
        <v>36</v>
      </c>
      <c r="E40" s="81">
        <v>1</v>
      </c>
      <c r="F40" s="82">
        <v>645</v>
      </c>
      <c r="G40" s="83">
        <f t="shared" si="18"/>
        <v>645</v>
      </c>
      <c r="H40" s="84">
        <v>1</v>
      </c>
      <c r="I40" s="85">
        <v>645</v>
      </c>
      <c r="J40" s="86">
        <f t="shared" si="19"/>
        <v>645</v>
      </c>
      <c r="K40" s="87">
        <f t="shared" si="20"/>
        <v>0</v>
      </c>
      <c r="L40" s="88" t="s">
        <v>76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76.5" customHeight="1" x14ac:dyDescent="0.25">
      <c r="A41" s="77" t="s">
        <v>23</v>
      </c>
      <c r="B41" s="78">
        <v>10</v>
      </c>
      <c r="C41" s="143" t="s">
        <v>59</v>
      </c>
      <c r="D41" s="80" t="s">
        <v>36</v>
      </c>
      <c r="E41" s="81">
        <v>10</v>
      </c>
      <c r="F41" s="82">
        <v>3</v>
      </c>
      <c r="G41" s="83">
        <f t="shared" si="18"/>
        <v>30</v>
      </c>
      <c r="H41" s="84">
        <v>10</v>
      </c>
      <c r="I41" s="85">
        <v>3</v>
      </c>
      <c r="J41" s="86">
        <f t="shared" si="19"/>
        <v>30</v>
      </c>
      <c r="K41" s="87">
        <f t="shared" si="20"/>
        <v>0</v>
      </c>
      <c r="L41" s="88" t="s">
        <v>77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96.75" customHeight="1" x14ac:dyDescent="0.25">
      <c r="A42" s="89" t="s">
        <v>23</v>
      </c>
      <c r="B42" s="90">
        <v>11</v>
      </c>
      <c r="C42" s="144" t="s">
        <v>60</v>
      </c>
      <c r="D42" s="91" t="s">
        <v>36</v>
      </c>
      <c r="E42" s="92">
        <v>1</v>
      </c>
      <c r="F42" s="93">
        <v>1435</v>
      </c>
      <c r="G42" s="94">
        <f t="shared" si="0"/>
        <v>1435</v>
      </c>
      <c r="H42" s="84">
        <v>1</v>
      </c>
      <c r="I42" s="85">
        <v>1435</v>
      </c>
      <c r="J42" s="86">
        <f t="shared" si="1"/>
        <v>1435</v>
      </c>
      <c r="K42" s="87">
        <f t="shared" si="2"/>
        <v>0</v>
      </c>
      <c r="L42" s="88" t="s">
        <v>78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95" t="s">
        <v>37</v>
      </c>
      <c r="B43" s="96"/>
      <c r="C43" s="97"/>
      <c r="D43" s="98"/>
      <c r="E43" s="99"/>
      <c r="F43" s="100"/>
      <c r="G43" s="101">
        <f>SUM(G27:G42)</f>
        <v>97010</v>
      </c>
      <c r="H43" s="99"/>
      <c r="I43" s="100"/>
      <c r="J43" s="101">
        <f>SUM(J27:J42)</f>
        <v>97010</v>
      </c>
      <c r="K43" s="102">
        <f>SUM(K27:K42)</f>
        <v>0</v>
      </c>
      <c r="L43" s="103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7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31" t="s">
        <v>38</v>
      </c>
      <c r="B45" s="132"/>
      <c r="C45" s="133"/>
      <c r="D45" s="109"/>
      <c r="E45" s="109"/>
      <c r="F45" s="109"/>
      <c r="G45" s="110">
        <f>G23-G43</f>
        <v>0</v>
      </c>
      <c r="H45" s="109"/>
      <c r="I45" s="109"/>
      <c r="J45" s="110">
        <f>J23-J43</f>
        <v>0</v>
      </c>
      <c r="K45" s="111"/>
      <c r="L45" s="11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06"/>
      <c r="B46" s="113"/>
      <c r="C46" s="106"/>
      <c r="D46" s="106"/>
      <c r="E46" s="106"/>
      <c r="F46" s="106"/>
      <c r="G46" s="106"/>
      <c r="H46" s="106"/>
      <c r="I46" s="106"/>
      <c r="J46" s="106"/>
      <c r="K46" s="114"/>
      <c r="L46" s="106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1"/>
      <c r="C47" s="115"/>
      <c r="D47" s="116"/>
      <c r="E47" s="116"/>
      <c r="F47" s="117"/>
      <c r="G47" s="153" t="s">
        <v>66</v>
      </c>
      <c r="H47" s="150"/>
      <c r="I47" s="151"/>
      <c r="J47" s="152"/>
      <c r="K47" s="15"/>
      <c r="L47" s="106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5">
      <c r="A48" s="11"/>
      <c r="B48" s="11"/>
      <c r="C48" s="117"/>
      <c r="D48" s="134" t="s">
        <v>39</v>
      </c>
      <c r="E48" s="135"/>
      <c r="F48" s="118"/>
      <c r="G48" s="134" t="s">
        <v>40</v>
      </c>
      <c r="H48" s="135"/>
      <c r="I48" s="135"/>
      <c r="J48" s="135"/>
      <c r="K48" s="15"/>
      <c r="L48" s="106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06"/>
      <c r="B49" s="113"/>
      <c r="C49" s="106"/>
      <c r="D49" s="106"/>
      <c r="E49" s="106"/>
      <c r="F49" s="106"/>
      <c r="G49" s="106"/>
      <c r="H49" s="106"/>
      <c r="I49" s="106"/>
      <c r="J49" s="106"/>
      <c r="K49" s="15"/>
      <c r="L49" s="106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06"/>
      <c r="B50" s="113"/>
      <c r="C50" s="106"/>
      <c r="D50" s="106"/>
      <c r="E50" s="106"/>
      <c r="F50" s="106"/>
      <c r="G50" s="106"/>
      <c r="H50" s="106"/>
      <c r="I50" s="106"/>
      <c r="J50" s="106"/>
      <c r="K50" s="15"/>
      <c r="L50" s="106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06"/>
      <c r="B51" s="113"/>
      <c r="C51" s="119" t="s">
        <v>41</v>
      </c>
      <c r="G51" s="120" t="s">
        <v>42</v>
      </c>
      <c r="J51" s="119"/>
      <c r="K51" s="15"/>
      <c r="L51" s="106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06"/>
      <c r="B52" s="113"/>
      <c r="C52" s="121"/>
      <c r="K52" s="15"/>
      <c r="L52" s="106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06"/>
      <c r="B53" s="113"/>
      <c r="C53" s="122"/>
      <c r="D53" s="15"/>
      <c r="H53" s="121"/>
      <c r="J53" s="122"/>
      <c r="K53" s="15"/>
      <c r="L53" s="106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2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2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2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2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2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2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2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3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3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26" ht="15.75" customHeight="1" x14ac:dyDescent="0.25">
      <c r="A244" s="11"/>
      <c r="B244" s="123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26" ht="15.75" customHeight="1" x14ac:dyDescent="0.25">
      <c r="A245" s="11"/>
      <c r="B245" s="123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26" ht="15.75" customHeight="1" x14ac:dyDescent="0.25">
      <c r="A246" s="11"/>
      <c r="B246" s="123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26" ht="15.75" customHeight="1" x14ac:dyDescent="0.25">
      <c r="A247" s="11"/>
      <c r="B247" s="123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26" ht="15.75" customHeight="1" x14ac:dyDescent="0.25">
      <c r="A248" s="11"/>
      <c r="B248" s="123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26" ht="15.75" customHeight="1" x14ac:dyDescent="0.25">
      <c r="A249" s="11"/>
      <c r="B249" s="123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26" ht="15.75" customHeight="1" x14ac:dyDescent="0.25">
      <c r="A250" s="11"/>
      <c r="B250" s="123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26" ht="15.75" customHeight="1" x14ac:dyDescent="0.25">
      <c r="A251" s="11"/>
      <c r="B251" s="123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D16:K16"/>
    <mergeCell ref="K19:K20"/>
    <mergeCell ref="L19:L20"/>
    <mergeCell ref="A45:C45"/>
    <mergeCell ref="D48:E48"/>
    <mergeCell ref="G48:J48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KS</cp:lastModifiedBy>
  <dcterms:created xsi:type="dcterms:W3CDTF">2022-07-20T06:55:05Z</dcterms:created>
  <dcterms:modified xsi:type="dcterms:W3CDTF">2023-10-13T12:51:09Z</dcterms:modified>
</cp:coreProperties>
</file>