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19815" windowHeight="9405"/>
  </bookViews>
  <sheets>
    <sheet name="Звіт" sheetId="1" r:id="rId1"/>
  </sheets>
  <calcPr calcId="114210"/>
</workbook>
</file>

<file path=xl/calcChain.xml><?xml version="1.0" encoding="utf-8"?>
<calcChain xmlns="http://schemas.openxmlformats.org/spreadsheetml/2006/main">
  <c r="J36" i="1"/>
  <c r="K36"/>
  <c r="G32"/>
  <c r="G34"/>
  <c r="J32"/>
  <c r="J33"/>
  <c r="J35"/>
  <c r="G28"/>
  <c r="G30"/>
  <c r="G31"/>
  <c r="G33"/>
  <c r="G35"/>
  <c r="G36"/>
  <c r="J38"/>
  <c r="G38"/>
  <c r="K32"/>
  <c r="K33"/>
  <c r="K35"/>
</calcChain>
</file>

<file path=xl/sharedStrings.xml><?xml version="1.0" encoding="utf-8"?>
<sst xmlns="http://schemas.openxmlformats.org/spreadsheetml/2006/main" count="79" uniqueCount="65">
  <si>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</si>
  <si>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</si>
  <si>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</si>
  <si>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</si>
  <si>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</si>
  <si>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</si>
  <si>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</si>
  <si>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</si>
  <si>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</si>
  <si>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</si>
  <si>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</si>
  <si>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</si>
  <si>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</si>
  <si>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</si>
  <si>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</si>
  <si>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</si>
  <si>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</si>
  <si>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</si>
  <si>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</si>
  <si>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</si>
  <si>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</si>
  <si>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</si>
  <si>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</si>
  <si>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</si>
  <si>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</si>
  <si>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</si>
  <si>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</si>
  <si>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</si>
  <si>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</si>
  <si>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</si>
  <si>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шт</t>
  </si>
  <si>
    <t>доба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</si>
  <si>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</si>
  <si>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</si>
  <si>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</si>
  <si>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</si>
  <si>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</si>
  <si>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</si>
  <si>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</si>
  <si>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Тітова Анастасія Олександрівна</t>
  </si>
  <si>
    <t>№ ______5RCA21-03180_ від 28 липня 2023  року</t>
  </si>
  <si>
    <t>за період   з  28 липня по 27 жовтня 2023  р.</t>
  </si>
  <si>
    <t>Як ти?</t>
  </si>
  <si>
    <t>http://surl.li/mngof</t>
  </si>
  <si>
    <t>http://surl.li/mngos</t>
  </si>
  <si>
    <t>http://surl.li/mngrp</t>
  </si>
  <si>
    <t>http://surl.li/mngry</t>
  </si>
  <si>
    <t>http://surl.li/mngjr</t>
  </si>
  <si>
    <t>http://surl.li/mngiz</t>
  </si>
  <si>
    <t>28 липня по 27 жовтня 2023 року</t>
  </si>
  <si>
    <t xml:space="preserve">Стаття: </t>
  </si>
  <si>
    <r>
      <rPr>
        <sz val="10"/>
        <rFont val="Microsoft Sans Serif"/>
        <family val="2"/>
        <charset val="204"/>
      </rPr>
      <t xml:space="preserve">Стаття: </t>
    </r>
  </si>
  <si>
    <r>
      <rPr>
        <sz val="11"/>
        <color theme="1"/>
        <rFont val="Calibri"/>
        <scheme val="minor"/>
      </rPr>
      <t xml:space="preserve">Стаття: </t>
    </r>
  </si>
  <si>
    <t>3.2</t>
  </si>
  <si>
    <r>
      <rPr>
        <sz val="10"/>
        <rFont val="Microsoft Sans Serif"/>
        <family val="2"/>
        <charset val="204"/>
      </rPr>
      <t>Стаття:</t>
    </r>
  </si>
  <si>
    <t>Вартість проїзду
(квитки з Києва до Харкова та у зворотньому напрямку)</t>
  </si>
  <si>
    <t>Вартість проживання (проживання в готелі 3 доби)</t>
  </si>
  <si>
    <t>3.1</t>
  </si>
  <si>
    <t>Вартість витратних матеріалів</t>
  </si>
  <si>
    <t>Вартість витратних матеріалів (Картка пам'яті для відеозйомки)</t>
  </si>
  <si>
    <t>Вартість витратних матеріалів (Батарейки у мікрофон для зйомок)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</si>
  <si>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</si>
  <si>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(Комунікаційна стратегія, висвітлення події у пресі)</t>
  </si>
  <si>
    <t>Інші витрати, які здійснюються на підставі чеків, рахунків, квитанцій тощо та не передбачають укладення угод або договорів (Створення лендінгу)</t>
  </si>
  <si>
    <t>Інші витрати, які здійснюються на підставі чеків, рахунків, квитанцій тощо та не передбачають укладення угод або договорів (Витрати на вступний внесок на фестивалі)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</si>
</sst>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30">
    <font>
      <sz val="11"/>
      <color theme="1"/>
      <name val="Calibri"/>
      <scheme val="minor"/>
    </font>
    <font>
      <b/>
      <sz val="12"/>
      <color indexed="8"/>
      <name val="Arial"/>
    </font>
    <font>
      <sz val="11"/>
      <color indexed="8"/>
      <name val="Calibri"/>
    </font>
    <font>
      <sz val="11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i/>
      <sz val="10"/>
      <color indexed="8"/>
      <name val="Arial"/>
    </font>
    <font>
      <b/>
      <i/>
      <sz val="10"/>
      <color indexed="8"/>
      <name val="Arial"/>
    </font>
    <font>
      <sz val="11"/>
      <name val="Calibri"/>
    </font>
    <font>
      <sz val="10"/>
      <color indexed="10"/>
      <name val="Arial"/>
    </font>
    <font>
      <sz val="10"/>
      <color indexed="8"/>
      <name val="Arial"/>
    </font>
    <font>
      <b/>
      <i/>
      <sz val="10"/>
      <color indexed="8"/>
      <name val="Arial"/>
    </font>
    <font>
      <sz val="12"/>
      <color indexed="8"/>
      <name val="Calibri"/>
    </font>
    <font>
      <sz val="10"/>
      <color indexed="60"/>
      <name val="Arial"/>
    </font>
    <font>
      <b/>
      <sz val="10"/>
      <color indexed="60"/>
      <name val="Arial"/>
    </font>
    <font>
      <vertAlign val="subscript"/>
      <sz val="11"/>
      <color indexed="8"/>
      <name val="Arial"/>
    </font>
    <font>
      <vertAlign val="subscript"/>
      <sz val="11"/>
      <color indexed="8"/>
      <name val="Arial"/>
    </font>
    <font>
      <b/>
      <sz val="14"/>
      <color indexed="8"/>
      <name val="Times New Roman"/>
    </font>
    <font>
      <sz val="14"/>
      <color indexed="8"/>
      <name val="Times New Roman"/>
    </font>
    <font>
      <b/>
      <sz val="11"/>
      <color indexed="8"/>
      <name val="Calibri"/>
    </font>
    <font>
      <sz val="8"/>
      <name val="Microsoft Sans Serif"/>
      <family val="2"/>
      <charset val="204"/>
    </font>
    <font>
      <sz val="10"/>
      <color indexed="8"/>
      <name val="Microsoft Sans Serif"/>
      <family val="2"/>
      <charset val="204"/>
    </font>
    <font>
      <sz val="8"/>
      <name val="Calibri"/>
    </font>
    <font>
      <u/>
      <sz val="10"/>
      <color indexed="12"/>
      <name val="Times New Roman"/>
      <charset val="204"/>
    </font>
    <font>
      <sz val="5.5"/>
      <name val="Microsoft Sans Serif"/>
    </font>
    <font>
      <sz val="10"/>
      <name val="Microsoft Sans Serif"/>
    </font>
    <font>
      <sz val="10"/>
      <name val="Microsoft Sans Serif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vertical="top"/>
    </xf>
    <xf numFmtId="49" fontId="6" fillId="4" borderId="8" xfId="0" applyNumberFormat="1" applyFont="1" applyFill="1" applyBorder="1" applyAlignment="1">
      <alignment horizontal="center" vertical="top"/>
    </xf>
    <xf numFmtId="165" fontId="6" fillId="4" borderId="8" xfId="0" applyNumberFormat="1" applyFont="1" applyFill="1" applyBorder="1" applyAlignment="1">
      <alignment vertical="top"/>
    </xf>
    <xf numFmtId="165" fontId="8" fillId="4" borderId="8" xfId="0" applyNumberFormat="1" applyFont="1" applyFill="1" applyBorder="1" applyAlignment="1">
      <alignment horizontal="center" vertical="top" wrapText="1"/>
    </xf>
    <xf numFmtId="165" fontId="8" fillId="4" borderId="8" xfId="0" applyNumberFormat="1" applyFont="1" applyFill="1" applyBorder="1" applyAlignment="1">
      <alignment horizontal="right" vertical="top" wrapText="1"/>
    </xf>
    <xf numFmtId="165" fontId="12" fillId="4" borderId="8" xfId="0" applyNumberFormat="1" applyFont="1" applyFill="1" applyBorder="1" applyAlignment="1">
      <alignment horizontal="right" vertical="top" wrapText="1"/>
    </xf>
    <xf numFmtId="0" fontId="8" fillId="4" borderId="9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0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165" fontId="14" fillId="4" borderId="13" xfId="0" applyNumberFormat="1" applyFont="1" applyFill="1" applyBorder="1" applyAlignment="1">
      <alignment vertical="top"/>
    </xf>
    <xf numFmtId="49" fontId="8" fillId="4" borderId="14" xfId="0" applyNumberFormat="1" applyFont="1" applyFill="1" applyBorder="1" applyAlignment="1">
      <alignment horizontal="center" vertical="top" wrapText="1"/>
    </xf>
    <xf numFmtId="165" fontId="8" fillId="4" borderId="14" xfId="0" applyNumberFormat="1" applyFont="1" applyFill="1" applyBorder="1" applyAlignment="1">
      <alignment vertical="top" wrapText="1"/>
    </xf>
    <xf numFmtId="165" fontId="8" fillId="4" borderId="14" xfId="0" applyNumberFormat="1" applyFont="1" applyFill="1" applyBorder="1" applyAlignment="1">
      <alignment horizontal="center" vertical="top" wrapText="1"/>
    </xf>
    <xf numFmtId="165" fontId="8" fillId="4" borderId="14" xfId="0" applyNumberFormat="1" applyFont="1" applyFill="1" applyBorder="1" applyAlignment="1">
      <alignment horizontal="right" vertical="top" wrapText="1"/>
    </xf>
    <xf numFmtId="165" fontId="12" fillId="4" borderId="14" xfId="0" applyNumberFormat="1" applyFont="1" applyFill="1" applyBorder="1" applyAlignment="1">
      <alignment horizontal="right" vertical="top" wrapText="1"/>
    </xf>
    <xf numFmtId="0" fontId="8" fillId="4" borderId="15" xfId="0" applyFont="1" applyFill="1" applyBorder="1" applyAlignment="1">
      <alignment vertical="top" wrapText="1"/>
    </xf>
    <xf numFmtId="165" fontId="13" fillId="5" borderId="16" xfId="0" applyNumberFormat="1" applyFont="1" applyFill="1" applyBorder="1" applyAlignment="1">
      <alignment vertical="top"/>
    </xf>
    <xf numFmtId="49" fontId="13" fillId="5" borderId="0" xfId="0" applyNumberFormat="1" applyFont="1" applyFill="1" applyBorder="1" applyAlignment="1">
      <alignment horizontal="center" vertical="top"/>
    </xf>
    <xf numFmtId="165" fontId="13" fillId="5" borderId="0" xfId="0" applyNumberFormat="1" applyFont="1" applyFill="1" applyBorder="1" applyAlignment="1">
      <alignment vertical="top"/>
    </xf>
    <xf numFmtId="165" fontId="8" fillId="5" borderId="0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17" xfId="0" applyFont="1" applyBorder="1" applyAlignment="1">
      <alignment vertical="top" wrapText="1"/>
    </xf>
    <xf numFmtId="165" fontId="6" fillId="4" borderId="4" xfId="0" applyNumberFormat="1" applyFont="1" applyFill="1" applyBorder="1" applyAlignment="1">
      <alignment vertical="top"/>
    </xf>
    <xf numFmtId="49" fontId="6" fillId="4" borderId="5" xfId="0" applyNumberFormat="1" applyFont="1" applyFill="1" applyBorder="1" applyAlignment="1">
      <alignment horizontal="center" vertical="top"/>
    </xf>
    <xf numFmtId="165" fontId="6" fillId="4" borderId="5" xfId="0" applyNumberFormat="1" applyFont="1" applyFill="1" applyBorder="1" applyAlignment="1">
      <alignment vertical="top"/>
    </xf>
    <xf numFmtId="165" fontId="8" fillId="4" borderId="5" xfId="0" applyNumberFormat="1" applyFont="1" applyFill="1" applyBorder="1" applyAlignment="1">
      <alignment horizontal="center" vertical="top" wrapText="1"/>
    </xf>
    <xf numFmtId="165" fontId="8" fillId="4" borderId="5" xfId="0" applyNumberFormat="1" applyFont="1" applyFill="1" applyBorder="1" applyAlignment="1">
      <alignment horizontal="right" vertical="top" wrapText="1"/>
    </xf>
    <xf numFmtId="165" fontId="12" fillId="4" borderId="5" xfId="0" applyNumberFormat="1" applyFont="1" applyFill="1" applyBorder="1" applyAlignment="1">
      <alignment horizontal="right" vertical="top" wrapText="1"/>
    </xf>
    <xf numFmtId="0" fontId="8" fillId="4" borderId="6" xfId="0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top" wrapText="1"/>
    </xf>
    <xf numFmtId="166" fontId="8" fillId="0" borderId="8" xfId="0" applyNumberFormat="1" applyFont="1" applyBorder="1" applyAlignment="1">
      <alignment horizontal="center" vertical="top" wrapText="1"/>
    </xf>
    <xf numFmtId="166" fontId="8" fillId="0" borderId="9" xfId="0" applyNumberFormat="1" applyFont="1" applyBorder="1" applyAlignment="1">
      <alignment horizontal="right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right" vertical="top" wrapText="1"/>
    </xf>
    <xf numFmtId="165" fontId="8" fillId="0" borderId="20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165" fontId="8" fillId="0" borderId="2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top" wrapText="1"/>
    </xf>
    <xf numFmtId="166" fontId="8" fillId="0" borderId="11" xfId="0" applyNumberFormat="1" applyFont="1" applyBorder="1" applyAlignment="1">
      <alignment horizontal="center" vertical="top" wrapText="1"/>
    </xf>
    <xf numFmtId="166" fontId="8" fillId="0" borderId="12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right" vertical="top" wrapText="1"/>
    </xf>
    <xf numFmtId="166" fontId="8" fillId="0" borderId="20" xfId="0" applyNumberFormat="1" applyFont="1" applyBorder="1" applyAlignment="1">
      <alignment horizontal="right" vertical="top" wrapText="1"/>
    </xf>
    <xf numFmtId="165" fontId="8" fillId="0" borderId="23" xfId="0" applyNumberFormat="1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165" fontId="8" fillId="0" borderId="24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166" fontId="8" fillId="0" borderId="25" xfId="0" applyNumberFormat="1" applyFont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 vertical="top" wrapText="1"/>
    </xf>
    <xf numFmtId="166" fontId="8" fillId="0" borderId="3" xfId="0" applyNumberFormat="1" applyFont="1" applyBorder="1" applyAlignment="1">
      <alignment horizontal="right" vertical="top" wrapText="1"/>
    </xf>
    <xf numFmtId="165" fontId="14" fillId="4" borderId="26" xfId="0" applyNumberFormat="1" applyFont="1" applyFill="1" applyBorder="1" applyAlignment="1">
      <alignment vertical="top"/>
    </xf>
    <xf numFmtId="165" fontId="8" fillId="4" borderId="5" xfId="0" applyNumberFormat="1" applyFont="1" applyFill="1" applyBorder="1" applyAlignment="1">
      <alignment horizontal="center" vertical="top"/>
    </xf>
    <xf numFmtId="165" fontId="8" fillId="4" borderId="27" xfId="0" applyNumberFormat="1" applyFont="1" applyFill="1" applyBorder="1" applyAlignment="1">
      <alignment vertical="top"/>
    </xf>
    <xf numFmtId="165" fontId="8" fillId="4" borderId="5" xfId="0" applyNumberFormat="1" applyFont="1" applyFill="1" applyBorder="1" applyAlignment="1">
      <alignment vertical="top"/>
    </xf>
    <xf numFmtId="166" fontId="8" fillId="4" borderId="28" xfId="0" applyNumberFormat="1" applyFont="1" applyFill="1" applyBorder="1" applyAlignment="1">
      <alignment vertical="top"/>
    </xf>
    <xf numFmtId="166" fontId="8" fillId="4" borderId="5" xfId="0" applyNumberFormat="1" applyFont="1" applyFill="1" applyBorder="1" applyAlignment="1">
      <alignment vertical="top"/>
    </xf>
    <xf numFmtId="166" fontId="8" fillId="4" borderId="6" xfId="0" applyNumberFormat="1" applyFont="1" applyFill="1" applyBorder="1" applyAlignment="1">
      <alignment horizontal="right" vertical="top"/>
    </xf>
    <xf numFmtId="166" fontId="8" fillId="4" borderId="29" xfId="0" applyNumberFormat="1" applyFont="1" applyFill="1" applyBorder="1" applyAlignment="1">
      <alignment horizontal="right" vertical="top"/>
    </xf>
    <xf numFmtId="0" fontId="8" fillId="4" borderId="30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16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17" xfId="0" applyFont="1" applyBorder="1" applyAlignment="1">
      <alignment wrapText="1"/>
    </xf>
    <xf numFmtId="0" fontId="8" fillId="4" borderId="5" xfId="0" applyFont="1" applyFill="1" applyBorder="1" applyAlignment="1">
      <alignment wrapText="1"/>
    </xf>
    <xf numFmtId="166" fontId="8" fillId="4" borderId="5" xfId="0" applyNumberFormat="1" applyFont="1" applyFill="1" applyBorder="1" applyAlignment="1">
      <alignment wrapText="1"/>
    </xf>
    <xf numFmtId="167" fontId="16" fillId="4" borderId="5" xfId="0" applyNumberFormat="1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3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0" fillId="0" borderId="11" xfId="0" applyFill="1" applyBorder="1" applyAlignment="1">
      <alignment horizontal="left" vertical="top" wrapText="1"/>
    </xf>
    <xf numFmtId="2" fontId="24" fillId="0" borderId="11" xfId="0" applyNumberFormat="1" applyFont="1" applyFill="1" applyBorder="1" applyAlignment="1">
      <alignment horizontal="right" vertical="top" shrinkToFit="1"/>
    </xf>
    <xf numFmtId="0" fontId="26" fillId="0" borderId="11" xfId="1" applyFill="1" applyBorder="1" applyAlignment="1" applyProtection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13" fillId="4" borderId="26" xfId="0" applyFont="1" applyFill="1" applyBorder="1" applyAlignment="1">
      <alignment horizontal="left"/>
    </xf>
    <xf numFmtId="0" fontId="11" fillId="0" borderId="35" xfId="0" applyFont="1" applyBorder="1"/>
    <xf numFmtId="0" fontId="11" fillId="0" borderId="28" xfId="0" applyFont="1" applyBorder="1"/>
    <xf numFmtId="0" fontId="18" fillId="0" borderId="36" xfId="0" applyFont="1" applyBorder="1" applyAlignment="1">
      <alignment horizontal="center"/>
    </xf>
    <xf numFmtId="0" fontId="11" fillId="0" borderId="36" xfId="0" applyFont="1" applyBorder="1"/>
    <xf numFmtId="0" fontId="8" fillId="2" borderId="37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11" fillId="0" borderId="39" xfId="0" applyFont="1" applyBorder="1"/>
    <xf numFmtId="3" fontId="8" fillId="2" borderId="34" xfId="0" applyNumberFormat="1" applyFont="1" applyFill="1" applyBorder="1" applyAlignment="1">
      <alignment horizontal="center" vertical="center" wrapText="1"/>
    </xf>
    <xf numFmtId="0" fontId="11" fillId="0" borderId="17" xfId="0" applyFont="1" applyBorder="1"/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8" fillId="2" borderId="32" xfId="0" applyNumberFormat="1" applyFont="1" applyFill="1" applyBorder="1" applyAlignment="1">
      <alignment horizontal="center" vertical="center" wrapText="1"/>
    </xf>
    <xf numFmtId="0" fontId="11" fillId="0" borderId="33" xfId="0" applyFont="1" applyBorder="1"/>
    <xf numFmtId="164" fontId="8" fillId="2" borderId="3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8" fillId="2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180975</xdr:rowOff>
    </xdr:from>
    <xdr:to>
      <xdr:col>2</xdr:col>
      <xdr:colOff>704850</xdr:colOff>
      <xdr:row>10</xdr:row>
      <xdr:rowOff>76200</xdr:rowOff>
    </xdr:to>
    <xdr:pic>
      <xdr:nvPicPr>
        <xdr:cNvPr id="1025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81025"/>
          <a:ext cx="19240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url.li/mngos" TargetMode="External"/><Relationship Id="rId1" Type="http://schemas.openxmlformats.org/officeDocument/2006/relationships/hyperlink" Target="http://surl.li/mngo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1002"/>
  <sheetViews>
    <sheetView tabSelected="1" topLeftCell="A21" workbookViewId="0">
      <selection activeCell="J23" sqref="J23"/>
    </sheetView>
  </sheetViews>
  <sheetFormatPr defaultColWidth="14.42578125" defaultRowHeight="15" customHeight="1"/>
  <cols>
    <col min="1" max="1" width="13.5703125" customWidth="1"/>
    <col min="2" max="2" width="5.85546875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26" width="7.570312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6" t="s">
        <v>40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47" t="s">
        <v>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47" t="s">
        <v>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47" t="s">
        <v>41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7" t="s">
        <v>4</v>
      </c>
      <c r="B14" s="8"/>
      <c r="C14" s="8"/>
      <c r="D14" s="146" t="s">
        <v>39</v>
      </c>
      <c r="E14" s="140"/>
      <c r="F14" s="140"/>
      <c r="G14" s="140"/>
      <c r="H14" s="140"/>
      <c r="I14" s="140"/>
      <c r="J14" s="140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44" t="s">
        <v>5</v>
      </c>
      <c r="B15" s="140"/>
      <c r="C15" s="140"/>
      <c r="D15" s="146" t="s">
        <v>42</v>
      </c>
      <c r="E15" s="140"/>
      <c r="F15" s="140"/>
      <c r="G15" s="140"/>
      <c r="H15" s="140"/>
      <c r="I15" s="140"/>
      <c r="J15" s="140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44" t="s">
        <v>6</v>
      </c>
      <c r="B16" s="140"/>
      <c r="C16" s="140"/>
      <c r="D16" s="139" t="s">
        <v>49</v>
      </c>
      <c r="E16" s="140"/>
      <c r="F16" s="140"/>
      <c r="G16" s="140"/>
      <c r="H16" s="140"/>
      <c r="I16" s="140"/>
      <c r="J16" s="140"/>
      <c r="K16" s="14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>
      <c r="A19" s="145" t="s">
        <v>7</v>
      </c>
      <c r="B19" s="145" t="s">
        <v>8</v>
      </c>
      <c r="C19" s="145" t="s">
        <v>9</v>
      </c>
      <c r="D19" s="137" t="s">
        <v>10</v>
      </c>
      <c r="E19" s="134" t="s">
        <v>11</v>
      </c>
      <c r="F19" s="135"/>
      <c r="G19" s="136"/>
      <c r="H19" s="134" t="s">
        <v>12</v>
      </c>
      <c r="I19" s="135"/>
      <c r="J19" s="136"/>
      <c r="K19" s="141" t="s">
        <v>13</v>
      </c>
      <c r="L19" s="143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>
      <c r="A20" s="142"/>
      <c r="B20" s="142"/>
      <c r="C20" s="142"/>
      <c r="D20" s="138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42"/>
      <c r="L20" s="13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>
      <c r="A23" s="36" t="s">
        <v>23</v>
      </c>
      <c r="B23" s="37" t="s">
        <v>24</v>
      </c>
      <c r="C23" s="38" t="s">
        <v>25</v>
      </c>
      <c r="D23" s="39" t="s">
        <v>26</v>
      </c>
      <c r="E23" s="40"/>
      <c r="F23" s="40"/>
      <c r="G23" s="41">
        <v>84250</v>
      </c>
      <c r="H23" s="40"/>
      <c r="I23" s="40"/>
      <c r="J23" s="41">
        <v>78345.27</v>
      </c>
      <c r="K23" s="122">
        <v>5904.73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thickBot="1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thickBot="1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>
      <c r="A27" s="126" t="s">
        <v>52</v>
      </c>
      <c r="B27" s="65">
        <v>1</v>
      </c>
      <c r="C27" s="128" t="s">
        <v>55</v>
      </c>
      <c r="D27" s="66" t="s">
        <v>30</v>
      </c>
      <c r="E27" s="67">
        <v>2</v>
      </c>
      <c r="F27" s="68">
        <v>524</v>
      </c>
      <c r="G27" s="69">
        <v>1048</v>
      </c>
      <c r="H27" s="70">
        <v>2</v>
      </c>
      <c r="I27" s="71">
        <v>465</v>
      </c>
      <c r="J27" s="72"/>
      <c r="K27" s="69">
        <v>1048</v>
      </c>
      <c r="L27" s="123" t="s">
        <v>43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>
      <c r="A28" s="126" t="s">
        <v>51</v>
      </c>
      <c r="B28" s="74">
        <v>2</v>
      </c>
      <c r="C28" s="75" t="s">
        <v>56</v>
      </c>
      <c r="D28" s="76" t="s">
        <v>31</v>
      </c>
      <c r="E28" s="77">
        <v>3</v>
      </c>
      <c r="F28" s="78">
        <v>684</v>
      </c>
      <c r="G28" s="79">
        <f t="shared" ref="G28:G35" si="0">E28*F28</f>
        <v>2052</v>
      </c>
      <c r="H28" s="80">
        <v>2</v>
      </c>
      <c r="I28" s="81">
        <v>632</v>
      </c>
      <c r="J28" s="82"/>
      <c r="K28" s="79">
        <v>2052</v>
      </c>
      <c r="L28" s="123" t="s">
        <v>44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6.75" customHeight="1">
      <c r="A29" s="126" t="s">
        <v>50</v>
      </c>
      <c r="B29" s="74">
        <v>3</v>
      </c>
      <c r="C29" s="75" t="s">
        <v>58</v>
      </c>
      <c r="D29" s="76"/>
      <c r="E29" s="77"/>
      <c r="F29" s="78"/>
      <c r="G29" s="79"/>
      <c r="H29" s="80"/>
      <c r="I29" s="81"/>
      <c r="J29" s="82"/>
      <c r="K29" s="79"/>
      <c r="L29" s="123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39.75" customHeight="1">
      <c r="A30" s="125" t="s">
        <v>54</v>
      </c>
      <c r="B30" s="127" t="s">
        <v>57</v>
      </c>
      <c r="C30" s="75" t="s">
        <v>59</v>
      </c>
      <c r="D30" s="76" t="s">
        <v>30</v>
      </c>
      <c r="E30" s="77">
        <v>2</v>
      </c>
      <c r="F30" s="78">
        <v>1099</v>
      </c>
      <c r="G30" s="79">
        <f t="shared" si="0"/>
        <v>2198</v>
      </c>
      <c r="H30" s="80">
        <v>2</v>
      </c>
      <c r="I30" s="81">
        <v>508</v>
      </c>
      <c r="J30" s="82"/>
      <c r="K30" s="79">
        <v>2198</v>
      </c>
      <c r="L30" s="124" t="s">
        <v>45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60" customHeight="1">
      <c r="A31" s="73" t="s">
        <v>23</v>
      </c>
      <c r="B31" s="127" t="s">
        <v>53</v>
      </c>
      <c r="C31" s="75" t="s">
        <v>60</v>
      </c>
      <c r="D31" s="76" t="s">
        <v>30</v>
      </c>
      <c r="E31" s="77">
        <v>8</v>
      </c>
      <c r="F31" s="78">
        <v>69</v>
      </c>
      <c r="G31" s="79">
        <f t="shared" si="0"/>
        <v>552</v>
      </c>
      <c r="H31" s="80">
        <v>5</v>
      </c>
      <c r="I31" s="81">
        <v>30</v>
      </c>
      <c r="J31" s="82"/>
      <c r="K31" s="83">
        <v>552</v>
      </c>
      <c r="L31" s="121" t="s">
        <v>46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70.5" customHeight="1">
      <c r="A32" s="73" t="s">
        <v>50</v>
      </c>
      <c r="B32" s="74">
        <v>4</v>
      </c>
      <c r="C32" s="75" t="s">
        <v>61</v>
      </c>
      <c r="D32" s="76" t="s">
        <v>32</v>
      </c>
      <c r="E32" s="77">
        <v>1</v>
      </c>
      <c r="F32" s="78"/>
      <c r="G32" s="79">
        <f>E32*F32</f>
        <v>0</v>
      </c>
      <c r="H32" s="80">
        <v>1</v>
      </c>
      <c r="I32" s="81"/>
      <c r="J32" s="82">
        <f>H32*I32</f>
        <v>0</v>
      </c>
      <c r="K32" s="83">
        <f>G32-J32</f>
        <v>0</v>
      </c>
      <c r="L32" s="121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67.5" customHeight="1">
      <c r="A33" s="73" t="s">
        <v>50</v>
      </c>
      <c r="B33" s="74">
        <v>5</v>
      </c>
      <c r="C33" s="75" t="s">
        <v>62</v>
      </c>
      <c r="D33" s="76" t="s">
        <v>32</v>
      </c>
      <c r="E33" s="77">
        <v>1</v>
      </c>
      <c r="F33" s="78">
        <v>36000</v>
      </c>
      <c r="G33" s="79">
        <f t="shared" si="0"/>
        <v>36000</v>
      </c>
      <c r="H33" s="80">
        <v>1</v>
      </c>
      <c r="I33" s="81">
        <v>36000</v>
      </c>
      <c r="J33" s="82">
        <f>H33*I33</f>
        <v>36000</v>
      </c>
      <c r="K33" s="83">
        <f>G33-J33</f>
        <v>0</v>
      </c>
      <c r="L33" s="121" t="s">
        <v>47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67.5" customHeight="1">
      <c r="A34" s="84" t="s">
        <v>50</v>
      </c>
      <c r="B34" s="85">
        <v>6</v>
      </c>
      <c r="C34" s="86" t="s">
        <v>63</v>
      </c>
      <c r="D34" s="87" t="s">
        <v>32</v>
      </c>
      <c r="E34" s="88">
        <v>1</v>
      </c>
      <c r="F34" s="89">
        <v>12400</v>
      </c>
      <c r="G34" s="90">
        <f t="shared" si="0"/>
        <v>12400</v>
      </c>
      <c r="H34" s="80"/>
      <c r="I34" s="81">
        <v>12400</v>
      </c>
      <c r="J34" s="82">
        <v>12400</v>
      </c>
      <c r="K34" s="83">
        <v>0</v>
      </c>
      <c r="L34" s="121" t="s">
        <v>47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69.75" customHeight="1" thickBot="1">
      <c r="A35" s="84" t="s">
        <v>50</v>
      </c>
      <c r="B35" s="85">
        <v>7</v>
      </c>
      <c r="C35" s="86" t="s">
        <v>64</v>
      </c>
      <c r="D35" s="87" t="s">
        <v>32</v>
      </c>
      <c r="E35" s="88">
        <v>1</v>
      </c>
      <c r="F35" s="89">
        <v>30000</v>
      </c>
      <c r="G35" s="90">
        <f t="shared" si="0"/>
        <v>30000</v>
      </c>
      <c r="H35" s="80">
        <v>1</v>
      </c>
      <c r="I35" s="81">
        <v>29945.27</v>
      </c>
      <c r="J35" s="82">
        <f>H35*I35</f>
        <v>29945.27</v>
      </c>
      <c r="K35" s="83">
        <f>G35-J35</f>
        <v>54.729999999999563</v>
      </c>
      <c r="L35" s="121" t="s">
        <v>48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.75" customHeight="1" thickBot="1">
      <c r="A36" s="91" t="s">
        <v>33</v>
      </c>
      <c r="B36" s="92"/>
      <c r="C36" s="93"/>
      <c r="D36" s="94"/>
      <c r="E36" s="95"/>
      <c r="F36" s="96"/>
      <c r="G36" s="97">
        <f>SUM(G27:G35)</f>
        <v>84250</v>
      </c>
      <c r="H36" s="95"/>
      <c r="I36" s="96"/>
      <c r="J36" s="97">
        <f>SUM(J27:J35)</f>
        <v>78345.27</v>
      </c>
      <c r="K36" s="98">
        <f>SUM(K27:K35)</f>
        <v>5904.73</v>
      </c>
      <c r="L36" s="99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15.75" customHeight="1" thickBot="1">
      <c r="A37" s="101"/>
      <c r="B37" s="102"/>
      <c r="C37" s="103"/>
      <c r="D37" s="103"/>
      <c r="E37" s="103"/>
      <c r="F37" s="103"/>
      <c r="G37" s="103"/>
      <c r="H37" s="103"/>
      <c r="I37" s="103"/>
      <c r="J37" s="103"/>
      <c r="K37" s="104"/>
      <c r="L37" s="105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29" t="s">
        <v>34</v>
      </c>
      <c r="B38" s="130"/>
      <c r="C38" s="131"/>
      <c r="D38" s="106"/>
      <c r="E38" s="106"/>
      <c r="F38" s="106"/>
      <c r="G38" s="107">
        <f>G23-G36</f>
        <v>0</v>
      </c>
      <c r="H38" s="106"/>
      <c r="I38" s="106"/>
      <c r="J38" s="107">
        <f>J23-J36</f>
        <v>0</v>
      </c>
      <c r="K38" s="108"/>
      <c r="L38" s="109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03"/>
      <c r="B39" s="110"/>
      <c r="C39" s="103"/>
      <c r="D39" s="103"/>
      <c r="E39" s="103"/>
      <c r="F39" s="103"/>
      <c r="G39" s="103"/>
      <c r="H39" s="103"/>
      <c r="I39" s="103"/>
      <c r="J39" s="103"/>
      <c r="K39" s="111"/>
      <c r="L39" s="10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2"/>
      <c r="D40" s="113"/>
      <c r="E40" s="113"/>
      <c r="F40" s="114"/>
      <c r="G40" s="113"/>
      <c r="H40" s="113"/>
      <c r="I40" s="114"/>
      <c r="J40" s="113"/>
      <c r="K40" s="15"/>
      <c r="L40" s="103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4"/>
      <c r="D41" s="132" t="s">
        <v>35</v>
      </c>
      <c r="E41" s="133"/>
      <c r="F41" s="115"/>
      <c r="G41" s="132" t="s">
        <v>36</v>
      </c>
      <c r="H41" s="133"/>
      <c r="I41" s="133"/>
      <c r="J41" s="133"/>
      <c r="K41" s="15"/>
      <c r="L41" s="103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03"/>
      <c r="B42" s="110"/>
      <c r="C42" s="103"/>
      <c r="D42" s="103"/>
      <c r="E42" s="103"/>
      <c r="F42" s="103"/>
      <c r="G42" s="103"/>
      <c r="H42" s="103"/>
      <c r="I42" s="103"/>
      <c r="J42" s="103"/>
      <c r="K42" s="15"/>
      <c r="L42" s="103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03"/>
      <c r="B43" s="110"/>
      <c r="C43" s="103"/>
      <c r="D43" s="103"/>
      <c r="E43" s="103"/>
      <c r="F43" s="103"/>
      <c r="G43" s="103"/>
      <c r="H43" s="103"/>
      <c r="I43" s="103"/>
      <c r="J43" s="103"/>
      <c r="K43" s="15"/>
      <c r="L43" s="103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03"/>
      <c r="B44" s="110"/>
      <c r="C44" s="116" t="s">
        <v>37</v>
      </c>
      <c r="G44" s="117" t="s">
        <v>38</v>
      </c>
      <c r="J44" s="116"/>
      <c r="K44" s="15"/>
      <c r="L44" s="103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03"/>
      <c r="B45" s="110"/>
      <c r="C45" s="118"/>
      <c r="K45" s="15"/>
      <c r="L45" s="103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03"/>
      <c r="B46" s="110"/>
      <c r="C46" s="119"/>
      <c r="D46" s="15"/>
      <c r="H46" s="118"/>
      <c r="J46" s="119"/>
      <c r="K46" s="15"/>
      <c r="L46" s="103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2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2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2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2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2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2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2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2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2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2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2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2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2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2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2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2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2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2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2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2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2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2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2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2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2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2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2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2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2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2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2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2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2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2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2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2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2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2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2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2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2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2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2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2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2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2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2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2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2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2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2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2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2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2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2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2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9">
    <mergeCell ref="A15:C15"/>
    <mergeCell ref="D15:J15"/>
    <mergeCell ref="A10:L10"/>
    <mergeCell ref="A11:L11"/>
    <mergeCell ref="A12:L12"/>
    <mergeCell ref="D14:J14"/>
    <mergeCell ref="D16:K16"/>
    <mergeCell ref="K19:K20"/>
    <mergeCell ref="L19:L20"/>
    <mergeCell ref="A16:C16"/>
    <mergeCell ref="A19:A20"/>
    <mergeCell ref="B19:B20"/>
    <mergeCell ref="C19:C20"/>
    <mergeCell ref="A38:C38"/>
    <mergeCell ref="D41:E41"/>
    <mergeCell ref="G41:J41"/>
    <mergeCell ref="E19:G19"/>
    <mergeCell ref="H19:J19"/>
    <mergeCell ref="D19:D20"/>
  </mergeCells>
  <phoneticPr fontId="25" type="noConversion"/>
  <hyperlinks>
    <hyperlink ref="L27" r:id="rId1"/>
    <hyperlink ref="L28" r:id="rId2"/>
  </hyperlink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Настя</cp:lastModifiedBy>
  <dcterms:created xsi:type="dcterms:W3CDTF">2022-07-20T06:55:05Z</dcterms:created>
  <dcterms:modified xsi:type="dcterms:W3CDTF">2024-01-02T21:57:41Z</dcterms:modified>
</cp:coreProperties>
</file>