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ДРУК\ЗВІТ\"/>
    </mc:Choice>
  </mc:AlternateContent>
  <xr:revisionPtr revIDLastSave="0" documentId="13_ncr:1_{BFFA2B1C-F739-4353-8AE1-48DB66E9A7A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Зві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4" i="1" l="1"/>
  <c r="G114" i="1"/>
  <c r="K114" i="1" s="1"/>
  <c r="J113" i="1"/>
  <c r="G113" i="1"/>
  <c r="K113" i="1" s="1"/>
  <c r="J112" i="1"/>
  <c r="G112" i="1"/>
  <c r="K112" i="1" s="1"/>
  <c r="J111" i="1"/>
  <c r="K111" i="1" s="1"/>
  <c r="G111" i="1"/>
  <c r="K110" i="1"/>
  <c r="J110" i="1"/>
  <c r="G110" i="1"/>
  <c r="J109" i="1"/>
  <c r="G109" i="1"/>
  <c r="K109" i="1" s="1"/>
  <c r="J108" i="1"/>
  <c r="G108" i="1"/>
  <c r="K108" i="1" s="1"/>
  <c r="J107" i="1"/>
  <c r="G107" i="1"/>
  <c r="J106" i="1"/>
  <c r="K106" i="1" s="1"/>
  <c r="G106" i="1"/>
  <c r="J105" i="1"/>
  <c r="G105" i="1"/>
  <c r="K105" i="1" s="1"/>
  <c r="J104" i="1"/>
  <c r="G104" i="1"/>
  <c r="K104" i="1" s="1"/>
  <c r="J103" i="1"/>
  <c r="K103" i="1" s="1"/>
  <c r="G103" i="1"/>
  <c r="J102" i="1"/>
  <c r="G102" i="1"/>
  <c r="K102" i="1" s="1"/>
  <c r="J100" i="1"/>
  <c r="G100" i="1"/>
  <c r="J99" i="1"/>
  <c r="G99" i="1"/>
  <c r="K99" i="1" s="1"/>
  <c r="J98" i="1"/>
  <c r="K98" i="1" s="1"/>
  <c r="G98" i="1"/>
  <c r="J97" i="1"/>
  <c r="K97" i="1" s="1"/>
  <c r="G97" i="1"/>
  <c r="J96" i="1"/>
  <c r="G96" i="1"/>
  <c r="J95" i="1"/>
  <c r="G95" i="1"/>
  <c r="K94" i="1"/>
  <c r="J94" i="1"/>
  <c r="G94" i="1"/>
  <c r="J93" i="1"/>
  <c r="K93" i="1" s="1"/>
  <c r="G93" i="1"/>
  <c r="J92" i="1"/>
  <c r="G92" i="1"/>
  <c r="J91" i="1"/>
  <c r="G91" i="1"/>
  <c r="K91" i="1" s="1"/>
  <c r="J90" i="1"/>
  <c r="G90" i="1"/>
  <c r="K90" i="1" s="1"/>
  <c r="J89" i="1"/>
  <c r="K89" i="1" s="1"/>
  <c r="G89" i="1"/>
  <c r="J88" i="1"/>
  <c r="G88" i="1"/>
  <c r="K88" i="1" s="1"/>
  <c r="J87" i="1"/>
  <c r="G87" i="1"/>
  <c r="K87" i="1" s="1"/>
  <c r="K86" i="1"/>
  <c r="J86" i="1"/>
  <c r="G86" i="1"/>
  <c r="J85" i="1"/>
  <c r="G85" i="1"/>
  <c r="J84" i="1"/>
  <c r="G84" i="1"/>
  <c r="K84" i="1" s="1"/>
  <c r="J83" i="1"/>
  <c r="G83" i="1"/>
  <c r="K83" i="1" s="1"/>
  <c r="J82" i="1"/>
  <c r="G82" i="1"/>
  <c r="K82" i="1" s="1"/>
  <c r="J81" i="1"/>
  <c r="K81" i="1" s="1"/>
  <c r="G81" i="1"/>
  <c r="J80" i="1"/>
  <c r="G80" i="1"/>
  <c r="J79" i="1"/>
  <c r="G79" i="1"/>
  <c r="K78" i="1"/>
  <c r="J78" i="1"/>
  <c r="G78" i="1"/>
  <c r="J77" i="1"/>
  <c r="K77" i="1" s="1"/>
  <c r="G77" i="1"/>
  <c r="J76" i="1"/>
  <c r="G76" i="1"/>
  <c r="K76" i="1" s="1"/>
  <c r="J75" i="1"/>
  <c r="G75" i="1"/>
  <c r="K75" i="1" s="1"/>
  <c r="J74" i="1"/>
  <c r="G74" i="1"/>
  <c r="K74" i="1" s="1"/>
  <c r="J73" i="1"/>
  <c r="K73" i="1" s="1"/>
  <c r="G73" i="1"/>
  <c r="J72" i="1"/>
  <c r="G72" i="1"/>
  <c r="K72" i="1" s="1"/>
  <c r="J71" i="1"/>
  <c r="G71" i="1"/>
  <c r="K71" i="1" s="1"/>
  <c r="K70" i="1"/>
  <c r="J70" i="1"/>
  <c r="G70" i="1"/>
  <c r="J69" i="1"/>
  <c r="G69" i="1"/>
  <c r="J68" i="1"/>
  <c r="G68" i="1"/>
  <c r="K68" i="1" s="1"/>
  <c r="J67" i="1"/>
  <c r="G67" i="1"/>
  <c r="K67" i="1" s="1"/>
  <c r="J66" i="1"/>
  <c r="G66" i="1"/>
  <c r="K66" i="1" s="1"/>
  <c r="J65" i="1"/>
  <c r="K65" i="1" s="1"/>
  <c r="G65" i="1"/>
  <c r="J64" i="1"/>
  <c r="G64" i="1"/>
  <c r="J63" i="1"/>
  <c r="G63" i="1"/>
  <c r="K62" i="1"/>
  <c r="J62" i="1"/>
  <c r="G62" i="1"/>
  <c r="J61" i="1"/>
  <c r="K61" i="1" s="1"/>
  <c r="G61" i="1"/>
  <c r="J60" i="1"/>
  <c r="G60" i="1"/>
  <c r="K60" i="1" s="1"/>
  <c r="J59" i="1"/>
  <c r="G59" i="1"/>
  <c r="K59" i="1" s="1"/>
  <c r="J58" i="1"/>
  <c r="G58" i="1"/>
  <c r="K58" i="1" s="1"/>
  <c r="J57" i="1"/>
  <c r="K57" i="1" s="1"/>
  <c r="G57" i="1"/>
  <c r="J56" i="1"/>
  <c r="G56" i="1"/>
  <c r="K56" i="1" s="1"/>
  <c r="J55" i="1"/>
  <c r="G55" i="1"/>
  <c r="K55" i="1" s="1"/>
  <c r="K54" i="1"/>
  <c r="J54" i="1"/>
  <c r="G54" i="1"/>
  <c r="J53" i="1"/>
  <c r="G53" i="1"/>
  <c r="J52" i="1"/>
  <c r="G52" i="1"/>
  <c r="K52" i="1" s="1"/>
  <c r="J51" i="1"/>
  <c r="G51" i="1"/>
  <c r="K51" i="1" s="1"/>
  <c r="J50" i="1"/>
  <c r="G50" i="1"/>
  <c r="K50" i="1" s="1"/>
  <c r="J49" i="1"/>
  <c r="K49" i="1" s="1"/>
  <c r="G49" i="1"/>
  <c r="J48" i="1"/>
  <c r="G48" i="1"/>
  <c r="J47" i="1"/>
  <c r="G47" i="1"/>
  <c r="K46" i="1"/>
  <c r="J46" i="1"/>
  <c r="G46" i="1"/>
  <c r="J45" i="1"/>
  <c r="K45" i="1" s="1"/>
  <c r="G45" i="1"/>
  <c r="J44" i="1"/>
  <c r="G44" i="1"/>
  <c r="K44" i="1" s="1"/>
  <c r="J43" i="1"/>
  <c r="G43" i="1"/>
  <c r="K43" i="1" s="1"/>
  <c r="J42" i="1"/>
  <c r="G42" i="1"/>
  <c r="K42" i="1" s="1"/>
  <c r="J41" i="1"/>
  <c r="K41" i="1" s="1"/>
  <c r="G41" i="1"/>
  <c r="J40" i="1"/>
  <c r="G40" i="1"/>
  <c r="K40" i="1" s="1"/>
  <c r="J39" i="1"/>
  <c r="G39" i="1"/>
  <c r="K39" i="1" s="1"/>
  <c r="K38" i="1"/>
  <c r="J38" i="1"/>
  <c r="G38" i="1"/>
  <c r="J37" i="1"/>
  <c r="G37" i="1"/>
  <c r="J36" i="1"/>
  <c r="G36" i="1"/>
  <c r="K36" i="1" s="1"/>
  <c r="J35" i="1"/>
  <c r="G35" i="1"/>
  <c r="K35" i="1" s="1"/>
  <c r="K34" i="1"/>
  <c r="J34" i="1"/>
  <c r="G34" i="1"/>
  <c r="J33" i="1"/>
  <c r="K33" i="1" s="1"/>
  <c r="G33" i="1"/>
  <c r="J32" i="1"/>
  <c r="G32" i="1"/>
  <c r="K32" i="1" s="1"/>
  <c r="J31" i="1"/>
  <c r="G31" i="1"/>
  <c r="K31" i="1" s="1"/>
  <c r="K30" i="1"/>
  <c r="J30" i="1"/>
  <c r="G30" i="1"/>
  <c r="J29" i="1"/>
  <c r="K29" i="1" s="1"/>
  <c r="G29" i="1"/>
  <c r="J28" i="1"/>
  <c r="G28" i="1"/>
  <c r="K28" i="1" s="1"/>
  <c r="J27" i="1"/>
  <c r="G27" i="1"/>
  <c r="K100" i="1" l="1"/>
  <c r="K47" i="1"/>
  <c r="K63" i="1"/>
  <c r="K79" i="1"/>
  <c r="K95" i="1"/>
  <c r="K107" i="1"/>
  <c r="K37" i="1"/>
  <c r="K48" i="1"/>
  <c r="K53" i="1"/>
  <c r="K64" i="1"/>
  <c r="K69" i="1"/>
  <c r="K80" i="1"/>
  <c r="K85" i="1"/>
  <c r="K96" i="1"/>
  <c r="G115" i="1"/>
  <c r="G23" i="1" s="1"/>
  <c r="J115" i="1"/>
  <c r="J23" i="1" s="1"/>
  <c r="J117" i="1" s="1"/>
  <c r="K92" i="1"/>
  <c r="G117" i="1"/>
  <c r="K23" i="1"/>
  <c r="K27" i="1"/>
  <c r="K115" i="1" s="1"/>
</calcChain>
</file>

<file path=xl/sharedStrings.xml><?xml version="1.0" encoding="utf-8"?>
<sst xmlns="http://schemas.openxmlformats.org/spreadsheetml/2006/main" count="399" uniqueCount="171">
  <si>
    <t>Додаток № 4</t>
  </si>
  <si>
    <t>до Договору про надання стипендії (гранту)</t>
  </si>
  <si>
    <t>№ _5RCA21-02551_ від _30.06.2023_  року</t>
  </si>
  <si>
    <t>ЗВІТ</t>
  </si>
  <si>
    <t>про надходження та використання коштів для реалізації Проєкту</t>
  </si>
  <si>
    <t>за період   з 30 червня по 15 вересня 2023  р.</t>
  </si>
  <si>
    <t>Прізвище, ім'я та по-батькові Стипендіата:</t>
  </si>
  <si>
    <t>Голуб Ігор Михайлович</t>
  </si>
  <si>
    <t>Назва проекту: HOLUB ART HUB</t>
  </si>
  <si>
    <t>Період реалізації проекту: 30.06.2023-15.09.2023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</si>
  <si>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</si>
  <si>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</si>
  <si>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</si>
  <si>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</si>
  <si>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 стипендії (гранту) УКФ</t>
  </si>
  <si>
    <t>Фактичні витрати за рахунок стипендії (гранту)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</si>
  <si>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</si>
  <si>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</si>
  <si>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</si>
  <si>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</si>
  <si>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</si>
  <si>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</si>
  <si>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</si>
  <si>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</si>
  <si>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</si>
  <si>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</si>
  <si>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</si>
  <si>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</si>
  <si>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</si>
  <si>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</si>
  <si>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</si>
  <si>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</si>
  <si>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</si>
  <si>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 
(вказати маршрут)</t>
  </si>
  <si>
    <t>шт</t>
  </si>
  <si>
    <t>Вартість проживання 
(вказати місце проживання)</t>
  </si>
  <si>
    <t>доба</t>
  </si>
  <si>
    <t>Вартість витратних матеріалів
(вказати найменування)</t>
  </si>
  <si>
    <t>пункт</t>
  </si>
  <si>
    <t>Фарба акрилова, Жовта, 1000 мл, ROSA Studio</t>
  </si>
  <si>
    <t>Фарба акрилова, Ультрамарин, 1000 мл, ROSA Studio</t>
  </si>
  <si>
    <t>Фарба акрилова, Чорна, 1000 мл, ROSA Studio</t>
  </si>
  <si>
    <t>Фарба акрилова, Біла, 1000 мл, ROSA Studio</t>
  </si>
  <si>
    <t>фарба акрилова, 417 Блакитна, 400 мл, ROSA Studio</t>
  </si>
  <si>
    <t>Фарба акрилова, 415 Зелена, 400 мл, ROSA Studio</t>
  </si>
  <si>
    <t>Фарба акрилова, 440 М'ятна, 400 мл, ROSA Studio</t>
  </si>
  <si>
    <t>Фарба акрилова, 441 Оливкова, 400 мл, ROSA Studio</t>
  </si>
  <si>
    <t>Фарба акрилова, 426 Умбра палена, 400 мл, ROSA Studio</t>
  </si>
  <si>
    <t>3.10.</t>
  </si>
  <si>
    <t>Фарба акрилова, 419 Фіолетова світла, 400 мл, ROSA Studio</t>
  </si>
  <si>
    <t>Фарба акрилова, 418 Смарагдова, 400 мл, ROSA Studio</t>
  </si>
  <si>
    <t>Фарба акрилова, 404 Червона світла, 400 мл, ROSA Studio</t>
  </si>
  <si>
    <t>Фарба акрилова, 420 Фіолетова темна, 400 мл, ROSA Studio</t>
  </si>
  <si>
    <t>Фарба акрилова, 443 Англійська червона, 400 мл, ROSA Studio</t>
  </si>
  <si>
    <t>Фарба акрилова, 410 Жовта темна, 200 мл, ROSA Studio</t>
  </si>
  <si>
    <t>Фарба акрилова, 428 Тілесна, 200 мл, ROSA Studio</t>
  </si>
  <si>
    <t>Фарба акрилова, 436 Лілова, 200 мл, ROSA Studio</t>
  </si>
  <si>
    <t xml:space="preserve">пункт </t>
  </si>
  <si>
    <t>Фарба акрилова, 432 Неаполітанська рожева, 200 мл, ROSA Studio</t>
  </si>
  <si>
    <t>Фарба акрилова, 445 Сіра темна, 200 мл, ROSA Studio</t>
  </si>
  <si>
    <t>3.20.</t>
  </si>
  <si>
    <t>Фарба акрилова, 444 Сіра тепла, 200 мл, ROSA Studio</t>
  </si>
  <si>
    <t>Фарба акрилова, 439 Турецька блакитна, 200 мл, ROSA Studio</t>
  </si>
  <si>
    <t>3.22.1</t>
  </si>
  <si>
    <t>Підрамник круглий, Ø 30 см, з полотном і рамою, Dominatore</t>
  </si>
  <si>
    <t>3.22.2</t>
  </si>
  <si>
    <t>3.23.1</t>
  </si>
  <si>
    <t>Підрамник круглий, Ø 50 см, з полотном і рамою, Dominatore</t>
  </si>
  <si>
    <t>3.23.2</t>
  </si>
  <si>
    <t>Полотно на картоні кругле, Ø 20 см, бавовна, акрил, ROSA Studio</t>
  </si>
  <si>
    <t>Полотно на картоні кругле, Ø 30 см, бавовна, акрил, ROSA Studio</t>
  </si>
  <si>
    <t>Лак акриловий універсальний, глянцевий, 400 мл, Art Kompozit</t>
  </si>
  <si>
    <t>Медіум Pouring для акрилових фарб, 1000 мл, ROSA Talent</t>
  </si>
  <si>
    <t>3.28.1</t>
  </si>
  <si>
    <t>Вішачок для рамок "Крокодил", золото, 10х67 мм</t>
  </si>
  <si>
    <t>3.28.2</t>
  </si>
  <si>
    <t>3.28.3</t>
  </si>
  <si>
    <t>Полімерна глина (пластика) Fimo kids, №0 білий, 42 г</t>
  </si>
  <si>
    <t>замовлено меншу кількіть: відсутність в продажі</t>
  </si>
  <si>
    <t>Алкогольні чорнила (колір в асортименті)</t>
  </si>
  <si>
    <t>Клей ПВА, 1 кг</t>
  </si>
  <si>
    <t>Текстурна паста, дрібнозерниста, ROSA Gallery, 280 мл</t>
  </si>
  <si>
    <t>Текстурна паста, крупнозерниста, ROSA Gallery, 280 мл</t>
  </si>
  <si>
    <t>Текстурна паста, середньозерниста, 280 мл, ROSA Gallery</t>
  </si>
  <si>
    <t>Силікон для медіуму епоксидного Selicone Oil Pouring effect medium, 25 мл, Cadence</t>
  </si>
  <si>
    <t>Лак-аерозоль акриловий, прозорий глянцевий, 400 мл, Renesans</t>
  </si>
  <si>
    <t>заміна на лак-аерозоль універсальний NEW TON, безбарвний глянцевий, 400 мл</t>
  </si>
  <si>
    <t>Глина моделююча Primo, біла, 1000 г, Італія</t>
  </si>
  <si>
    <t>Маса для пластики Air Basic, самозастигаюча, Біла, 500 г, Fimo</t>
  </si>
  <si>
    <t xml:space="preserve">Пом'якшувач для полімерної глини Пластішка, 50 мл, Польща
</t>
  </si>
  <si>
    <t>3.40.</t>
  </si>
  <si>
    <t>Полімерна глина Пластішка, 250 г, білий</t>
  </si>
  <si>
    <t>Нитки Муліне (колір в асортименті)</t>
  </si>
  <si>
    <t xml:space="preserve">Цвяхи 1,2х25 (200 гр/упак)
</t>
  </si>
  <si>
    <t>Поталь вільна "Золото" Farbe 2, 140х140 мм 25 л., NORIS</t>
  </si>
  <si>
    <t>Поталь вільна "Срібло", 16х16 см, Nazionale</t>
  </si>
  <si>
    <t>Стакан одноразовий пластиковий 200 мл, уп. 10 шт.</t>
  </si>
  <si>
    <t>стакан одноразовий пластиковий 100 мл, уп. 10 шт.</t>
  </si>
  <si>
    <t>Стакан одноразовий пластиковий 500 мл., уп. 10 шт</t>
  </si>
  <si>
    <t>заміна на більшу упаковку, але кількість штук відповідає заявленому</t>
  </si>
  <si>
    <t>Паличка-мішалка дерев'яна (14см*5мм*1.2 мм)</t>
  </si>
  <si>
    <t>Рукавички одноразові (латексні, нітрилові)</t>
  </si>
  <si>
    <t>Клей для поталі Pentart на воній основі 50 мл</t>
  </si>
  <si>
    <t>Силіконове мастило</t>
  </si>
  <si>
    <t xml:space="preserve">Серветки вологі </t>
  </si>
  <si>
    <t>Плитка керамічна біла Cersanit Грація, 15х15 см (1 кв.м)</t>
  </si>
  <si>
    <t>Клей монтажний "рідкі цвяхи"</t>
  </si>
  <si>
    <t>Планшет Rosa фанера водостійка 40х40 см</t>
  </si>
  <si>
    <t>Епоксидна смола (Рідка смола Transparente (3,2 кг, компонент А і В)</t>
  </si>
  <si>
    <t>Маркер перманентний, axent, paint marker, золото</t>
  </si>
  <si>
    <t>Декоративна акрилова фарба, Metallic paint, золото</t>
  </si>
  <si>
    <t>Фарба аерозоль, золото</t>
  </si>
  <si>
    <t>3.60.</t>
  </si>
  <si>
    <t>Ручка монтажна, для меблів</t>
  </si>
  <si>
    <t>Газові міні-горілки</t>
  </si>
  <si>
    <t>Папір офісний UP! (Underprice) A4 80 г/м білий</t>
  </si>
  <si>
    <t>Олівці кольорові пластик 24 шт. Nota Bene</t>
  </si>
  <si>
    <t>Плівка поліетиленова POLYGREEN прозорий 50 мкм напіврукав</t>
  </si>
  <si>
    <t>Коробка картонна, 20х20 см</t>
  </si>
  <si>
    <t>Коробка картонна, 30х30 см</t>
  </si>
  <si>
    <t>Коробка картонна, 50х50 см</t>
  </si>
  <si>
    <t>Вартість обладнання, інструментів, інвентаря, які не є основними засобами
(вказати найменування)</t>
  </si>
  <si>
    <t xml:space="preserve">Набір інструментів для скульптури (11201), 8 шт., D.K.ART &amp; CRAFT
</t>
  </si>
  <si>
    <t xml:space="preserve">Стек двосторонній, екскаватор №1
</t>
  </si>
  <si>
    <t>4.3.1</t>
  </si>
  <si>
    <t>Килимок самовідновлювальний для різання, А4, Pro п'ятишаровий, Axent</t>
  </si>
  <si>
    <t>4.3.2</t>
  </si>
  <si>
    <t>Багатофункціональний інструмент гравер Bosch Dremel 3000-15. Тип інструменту гравер + змінні додаткові насадки</t>
  </si>
  <si>
    <t>Набір стеків-кульок металевих двосторонніх, 4 шт, D.K.ART &amp; CRAFT</t>
  </si>
  <si>
    <t xml:space="preserve">Набір інструментів для тиснення, 3 шт., D.K.ART &amp; CRAFT
</t>
  </si>
  <si>
    <t>Молоток столярний (малий)</t>
  </si>
  <si>
    <t xml:space="preserve">Набір пензлів Нейлон віялові (№1,2,3,4,5), к. р., 5 шт., Royal-Art
</t>
  </si>
  <si>
    <t xml:space="preserve">Набір пензлів Нейлон плоскі (№1-5), к. р., 5 шт., Royal Art
</t>
  </si>
  <si>
    <t>Інші витрати, які здійснюються на підставі чеків, рахунків, квитанцій тощо та не передбачають укладення угод або договорів 
(деталізувати, які саме витрати)</t>
  </si>
  <si>
    <t>послуга</t>
  </si>
  <si>
    <t>Всього по розділу ІІ "Витрати":</t>
  </si>
  <si>
    <t>РЕЗУЛЬТАТ РЕАЛІЗАЦІЇ ПРОЕКТУ</t>
  </si>
  <si>
    <t>Голуб І. М.</t>
  </si>
  <si>
    <t>(підпис)</t>
  </si>
  <si>
    <t>(Прізвище та ініціали)</t>
  </si>
  <si>
    <t>Економія в результаті отримання знижки від постачальника</t>
  </si>
  <si>
    <t>економія фактичної вартості на момент придбання</t>
  </si>
  <si>
    <t>Економія фактичної вартості на момент придбання</t>
  </si>
  <si>
    <t>перевищення витрат в результаті підняття ціни даного товару</t>
  </si>
  <si>
    <t>економія в результаті отримання знижки від постачальника</t>
  </si>
  <si>
    <t>Заміна: акрилова фарба ART Kompozit 1000 мл, жовтий основний (116). Економія коштів в результаті отримання знижки від постачальника.</t>
  </si>
  <si>
    <t>Заміна: акрилова фарба ART Kompozit 1000 мл, блакитний ФЦ (378). Причина відсутність в наявності. Економія коштів в результаті отримання знижки від постачальника.</t>
  </si>
  <si>
    <t>Перевищення витрат в результаті підняття ціни даного товару.</t>
  </si>
  <si>
    <t>Економія в результаті отримання знижки від постачальника.</t>
  </si>
  <si>
    <t>заміна на пігмент 409 Жовта, 200 мл, ROSA Studio. Перевищення витрат в результаті підняття ціни даного товару.</t>
  </si>
  <si>
    <t>заміна Фарба акрилова, 427 Охра світла, 200 мл, ROSA Studio. Економія в результаті отримання знижки від постачальника.</t>
  </si>
  <si>
    <t>заміна в іншого постачальника: Кругле полотно на підрамнику 30 см діамер (льон).Економія в результаті отримання знижки від постачальника.</t>
  </si>
  <si>
    <t>заміна: Кругле полотно на підрамнику 50 см діамер (льон). Економія в результаті отримання знижки від постачальника.</t>
  </si>
  <si>
    <t>заміна на вішачок для рамок "крокодил", золото 13х57 мм. Економія в результаті отримання знижки від постачальника.</t>
  </si>
  <si>
    <t>заміна на вішачок для рамок "крокодил", золото 8х60 мм. Економія в результаті отримання знижки від постачальника.</t>
  </si>
  <si>
    <t>економія фактичної вартості на момент придбання.</t>
  </si>
  <si>
    <t>заміна, відсутність в наявності: глина моделююча Keraplast KOH-I-NOOR, біла, 1000 г. Перевищення витрат в результаті підняття ціни даного товару на момент придбання.</t>
  </si>
  <si>
    <t>заміна: Цвяхи столярні, DIN1152, жовтий цинк, 1,2х25 (упаковка 1 шт., 0.5 кг). Перевищення витрат в результаті підняття ціни даного товару.</t>
  </si>
  <si>
    <t>у накладній зазначено: шпатель дерев'яний (к-ть 100 шт., 1,20 за од., разом 120 грн). Економія фактичної вартості на момент придбання.</t>
  </si>
  <si>
    <t>заміна: плитка керамічна Зен Бланко Мате, біла, 15х15 см (1 кв.м). Економія фактичної вартості на момент придбання.</t>
  </si>
  <si>
    <t>заміна основи: ДВП грунтоване, акрил, ROSA Studio (50х50 см). Економія фактичної вартості на момент придбання.</t>
  </si>
  <si>
    <t>В чеку зазначено емаль-аерозоль, золото (супер хром). Економія фактичної вартості на момент придбання.</t>
  </si>
  <si>
    <t>заміна: папір офісний А4, Smart Lin, 80 г/м білий. Економія фактичної вартості на момент придбання.</t>
  </si>
  <si>
    <t>заміна: Олівці кольорові O_ford. економія фактичної вартості на момент придбання.</t>
  </si>
  <si>
    <t>Економія фактичної вартості на момент придбання.</t>
  </si>
  <si>
    <t>Економія а результаті отримання знижки від постачальника.</t>
  </si>
  <si>
    <t>Економія й результаті отримання знижки від постачальника.</t>
  </si>
  <si>
    <t>Дозамовлення у іншого постачальника у зв'язку з відсутністю в наявності. Економія фактичної вартості на момент придбання.</t>
  </si>
  <si>
    <t>заміна: Набір стеків двосторонніх, рожевих, 9 шт, Китай. економія фактичної вартості на момент придбання.</t>
  </si>
  <si>
    <t>3,50.</t>
  </si>
  <si>
    <t>3,30.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</si>
</sst>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_-* #,##0.00\ _₴_-;\-* #,##0.00\ _₴_-;_-* &quot;-&quot;??\ _₴_-;_-@"/>
    <numFmt numFmtId="166" formatCode="#,##0.00_ ;\-#,##0.00\ "/>
    <numFmt numFmtId="167" formatCode="_(&quot;$&quot;* #,##0_);_(&quot;$&quot;* \(#,##0\);_(&quot;$&quot;* &quot;-&quot;??_);_(@_)"/>
  </numFmts>
  <fonts count="23" x14ac:knownFonts="1">
    <font>
      <sz val="11"/>
      <color rgb="FF000000"/>
      <name val="Calibri"/>
      <scheme val="minor"/>
    </font>
    <font>
      <b/>
      <sz val="12"/>
      <color rgb="FF000000"/>
      <name val="Arial"/>
    </font>
    <font>
      <sz val="11"/>
      <name val="Calibri"/>
    </font>
    <font>
      <sz val="11"/>
      <name val="Arial"/>
    </font>
    <font>
      <b/>
      <sz val="11"/>
      <color rgb="FF000000"/>
      <name val="Arial"/>
    </font>
    <font>
      <b/>
      <sz val="10"/>
      <name val="Arial"/>
    </font>
    <font>
      <b/>
      <sz val="10"/>
      <color rgb="FF000000"/>
      <name val="Arial"/>
    </font>
    <font>
      <sz val="12"/>
      <color rgb="FF000000"/>
      <name val="Arial"/>
    </font>
    <font>
      <sz val="10"/>
      <name val="Arial"/>
    </font>
    <font>
      <i/>
      <sz val="10"/>
      <name val="Arial"/>
    </font>
    <font>
      <b/>
      <i/>
      <sz val="10"/>
      <name val="Arial"/>
    </font>
    <font>
      <sz val="11"/>
      <name val="Calibri"/>
    </font>
    <font>
      <sz val="10"/>
      <color rgb="FFFF0000"/>
      <name val="Arial"/>
    </font>
    <font>
      <sz val="10"/>
      <color rgb="FF000000"/>
      <name val="Arial"/>
    </font>
    <font>
      <b/>
      <i/>
      <sz val="10"/>
      <color rgb="FF000000"/>
      <name val="Arial"/>
    </font>
    <font>
      <sz val="12"/>
      <name val="Calibri"/>
    </font>
    <font>
      <sz val="10"/>
      <color rgb="FFC00000"/>
      <name val="Arial"/>
    </font>
    <font>
      <b/>
      <sz val="10"/>
      <color rgb="FFC00000"/>
      <name val="Arial"/>
    </font>
    <font>
      <vertAlign val="subscript"/>
      <sz val="11"/>
      <name val="Arial"/>
    </font>
    <font>
      <vertAlign val="subscript"/>
      <sz val="11"/>
      <name val="Arial"/>
    </font>
    <font>
      <b/>
      <sz val="14"/>
      <name val="Times New Roman"/>
    </font>
    <font>
      <sz val="14"/>
      <name val="Times New Roman"/>
    </font>
    <font>
      <b/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5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9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1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165" fontId="6" fillId="4" borderId="14" xfId="0" applyNumberFormat="1" applyFont="1" applyFill="1" applyBorder="1" applyAlignment="1">
      <alignment vertical="top"/>
    </xf>
    <xf numFmtId="49" fontId="6" fillId="4" borderId="15" xfId="0" applyNumberFormat="1" applyFont="1" applyFill="1" applyBorder="1" applyAlignment="1">
      <alignment horizontal="center" vertical="top"/>
    </xf>
    <xf numFmtId="165" fontId="6" fillId="4" borderId="15" xfId="0" applyNumberFormat="1" applyFont="1" applyFill="1" applyBorder="1" applyAlignment="1">
      <alignment vertical="top"/>
    </xf>
    <xf numFmtId="165" fontId="8" fillId="4" borderId="15" xfId="0" applyNumberFormat="1" applyFont="1" applyFill="1" applyBorder="1" applyAlignment="1">
      <alignment horizontal="center" vertical="top" wrapText="1"/>
    </xf>
    <xf numFmtId="165" fontId="8" fillId="4" borderId="15" xfId="0" applyNumberFormat="1" applyFont="1" applyFill="1" applyBorder="1" applyAlignment="1">
      <alignment horizontal="right" vertical="top" wrapText="1"/>
    </xf>
    <xf numFmtId="165" fontId="12" fillId="4" borderId="15" xfId="0" applyNumberFormat="1" applyFont="1" applyFill="1" applyBorder="1" applyAlignment="1">
      <alignment horizontal="right" vertical="top" wrapText="1"/>
    </xf>
    <xf numFmtId="0" fontId="8" fillId="4" borderId="16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165" fontId="13" fillId="0" borderId="17" xfId="0" applyNumberFormat="1" applyFont="1" applyBorder="1" applyAlignment="1">
      <alignment vertical="center"/>
    </xf>
    <xf numFmtId="49" fontId="13" fillId="0" borderId="18" xfId="0" applyNumberFormat="1" applyFont="1" applyBorder="1" applyAlignment="1">
      <alignment horizontal="center" vertical="center"/>
    </xf>
    <xf numFmtId="165" fontId="13" fillId="0" borderId="18" xfId="0" applyNumberFormat="1" applyFont="1" applyBorder="1" applyAlignment="1">
      <alignment vertical="center"/>
    </xf>
    <xf numFmtId="165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165" fontId="14" fillId="4" borderId="20" xfId="0" applyNumberFormat="1" applyFont="1" applyFill="1" applyBorder="1" applyAlignment="1">
      <alignment vertical="top"/>
    </xf>
    <xf numFmtId="49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vertical="top" wrapText="1"/>
    </xf>
    <xf numFmtId="165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horizontal="right" vertical="top" wrapText="1"/>
    </xf>
    <xf numFmtId="165" fontId="12" fillId="4" borderId="21" xfId="0" applyNumberFormat="1" applyFont="1" applyFill="1" applyBorder="1" applyAlignment="1">
      <alignment horizontal="right" vertical="top" wrapText="1"/>
    </xf>
    <xf numFmtId="0" fontId="8" fillId="4" borderId="22" xfId="0" applyFont="1" applyFill="1" applyBorder="1" applyAlignment="1">
      <alignment vertical="top" wrapText="1"/>
    </xf>
    <xf numFmtId="165" fontId="13" fillId="5" borderId="23" xfId="0" applyNumberFormat="1" applyFont="1" applyFill="1" applyBorder="1" applyAlignment="1">
      <alignment vertical="top"/>
    </xf>
    <xf numFmtId="49" fontId="13" fillId="5" borderId="24" xfId="0" applyNumberFormat="1" applyFont="1" applyFill="1" applyBorder="1" applyAlignment="1">
      <alignment horizontal="center" vertical="top"/>
    </xf>
    <xf numFmtId="165" fontId="13" fillId="5" borderId="24" xfId="0" applyNumberFormat="1" applyFont="1" applyFill="1" applyBorder="1" applyAlignment="1">
      <alignment vertical="top"/>
    </xf>
    <xf numFmtId="165" fontId="8" fillId="5" borderId="24" xfId="0" applyNumberFormat="1" applyFont="1" applyFill="1" applyBorder="1" applyAlignment="1">
      <alignment horizontal="center" vertical="top" wrapText="1"/>
    </xf>
    <xf numFmtId="165" fontId="8" fillId="0" borderId="0" xfId="0" applyNumberFormat="1" applyFont="1" applyAlignment="1">
      <alignment horizontal="center" vertical="top" wrapText="1"/>
    </xf>
    <xf numFmtId="165" fontId="8" fillId="0" borderId="0" xfId="0" applyNumberFormat="1" applyFont="1" applyAlignment="1">
      <alignment horizontal="right" vertical="top" wrapText="1"/>
    </xf>
    <xf numFmtId="165" fontId="12" fillId="0" borderId="0" xfId="0" applyNumberFormat="1" applyFont="1" applyAlignment="1">
      <alignment horizontal="right" vertical="top" wrapText="1"/>
    </xf>
    <xf numFmtId="0" fontId="8" fillId="0" borderId="25" xfId="0" applyFont="1" applyBorder="1" applyAlignment="1">
      <alignment vertical="top" wrapText="1"/>
    </xf>
    <xf numFmtId="165" fontId="6" fillId="4" borderId="11" xfId="0" applyNumberFormat="1" applyFont="1" applyFill="1" applyBorder="1" applyAlignment="1">
      <alignment vertical="top"/>
    </xf>
    <xf numFmtId="49" fontId="6" fillId="4" borderId="12" xfId="0" applyNumberFormat="1" applyFont="1" applyFill="1" applyBorder="1" applyAlignment="1">
      <alignment horizontal="center" vertical="top"/>
    </xf>
    <xf numFmtId="165" fontId="6" fillId="4" borderId="12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 wrapText="1"/>
    </xf>
    <xf numFmtId="165" fontId="8" fillId="4" borderId="12" xfId="0" applyNumberFormat="1" applyFont="1" applyFill="1" applyBorder="1" applyAlignment="1">
      <alignment horizontal="right" vertical="top" wrapText="1"/>
    </xf>
    <xf numFmtId="165" fontId="12" fillId="4" borderId="12" xfId="0" applyNumberFormat="1" applyFont="1" applyFill="1" applyBorder="1" applyAlignment="1">
      <alignment horizontal="right" vertical="top" wrapText="1"/>
    </xf>
    <xf numFmtId="0" fontId="8" fillId="4" borderId="13" xfId="0" applyFont="1" applyFill="1" applyBorder="1" applyAlignment="1">
      <alignment vertical="top" wrapText="1"/>
    </xf>
    <xf numFmtId="165" fontId="8" fillId="0" borderId="26" xfId="0" applyNumberFormat="1" applyFont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165" fontId="8" fillId="0" borderId="27" xfId="0" applyNumberFormat="1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166" fontId="8" fillId="0" borderId="29" xfId="0" applyNumberFormat="1" applyFont="1" applyBorder="1" applyAlignment="1">
      <alignment horizontal="center" vertical="top" wrapText="1"/>
    </xf>
    <xf numFmtId="166" fontId="8" fillId="0" borderId="28" xfId="0" applyNumberFormat="1" applyFont="1" applyBorder="1" applyAlignment="1">
      <alignment horizontal="center" vertical="top" wrapText="1"/>
    </xf>
    <xf numFmtId="166" fontId="8" fillId="0" borderId="30" xfId="0" applyNumberFormat="1" applyFont="1" applyBorder="1" applyAlignment="1">
      <alignment horizontal="right" vertical="top" wrapText="1"/>
    </xf>
    <xf numFmtId="2" fontId="8" fillId="0" borderId="31" xfId="0" applyNumberFormat="1" applyFont="1" applyBorder="1" applyAlignment="1">
      <alignment horizontal="center" vertical="top" wrapText="1"/>
    </xf>
    <xf numFmtId="2" fontId="8" fillId="0" borderId="28" xfId="0" applyNumberFormat="1" applyFont="1" applyBorder="1" applyAlignment="1">
      <alignment horizontal="center" vertical="top" wrapText="1"/>
    </xf>
    <xf numFmtId="2" fontId="8" fillId="0" borderId="30" xfId="0" applyNumberFormat="1" applyFont="1" applyBorder="1" applyAlignment="1">
      <alignment horizontal="right" vertical="top" wrapText="1"/>
    </xf>
    <xf numFmtId="166" fontId="8" fillId="0" borderId="26" xfId="0" applyNumberFormat="1" applyFont="1" applyBorder="1" applyAlignment="1">
      <alignment horizontal="right" vertical="top" wrapText="1"/>
    </xf>
    <xf numFmtId="0" fontId="8" fillId="0" borderId="32" xfId="0" applyFont="1" applyBorder="1" applyAlignment="1">
      <alignment vertical="top" wrapText="1"/>
    </xf>
    <xf numFmtId="165" fontId="8" fillId="0" borderId="33" xfId="0" applyNumberFormat="1" applyFont="1" applyBorder="1" applyAlignment="1">
      <alignment vertical="top" wrapText="1"/>
    </xf>
    <xf numFmtId="0" fontId="8" fillId="0" borderId="33" xfId="0" applyFont="1" applyBorder="1" applyAlignment="1">
      <alignment horizontal="center" vertical="top" wrapText="1"/>
    </xf>
    <xf numFmtId="165" fontId="8" fillId="0" borderId="34" xfId="0" applyNumberFormat="1" applyFont="1" applyBorder="1" applyAlignment="1">
      <alignment vertical="top" wrapText="1"/>
    </xf>
    <xf numFmtId="0" fontId="8" fillId="0" borderId="18" xfId="0" applyFont="1" applyBorder="1" applyAlignment="1">
      <alignment horizontal="center" vertical="center" wrapText="1"/>
    </xf>
    <xf numFmtId="166" fontId="8" fillId="0" borderId="35" xfId="0" applyNumberFormat="1" applyFont="1" applyBorder="1" applyAlignment="1">
      <alignment horizontal="center" vertical="top" wrapText="1"/>
    </xf>
    <xf numFmtId="166" fontId="8" fillId="0" borderId="18" xfId="0" applyNumberFormat="1" applyFont="1" applyBorder="1" applyAlignment="1">
      <alignment horizontal="center" vertical="top" wrapText="1"/>
    </xf>
    <xf numFmtId="166" fontId="8" fillId="0" borderId="19" xfId="0" applyNumberFormat="1" applyFont="1" applyBorder="1" applyAlignment="1">
      <alignment horizontal="right" vertical="top" wrapText="1"/>
    </xf>
    <xf numFmtId="2" fontId="8" fillId="0" borderId="17" xfId="0" applyNumberFormat="1" applyFont="1" applyBorder="1" applyAlignment="1">
      <alignment horizontal="center" vertical="top" wrapText="1"/>
    </xf>
    <xf numFmtId="2" fontId="8" fillId="0" borderId="18" xfId="0" applyNumberFormat="1" applyFont="1" applyBorder="1" applyAlignment="1">
      <alignment horizontal="center" vertical="top" wrapText="1"/>
    </xf>
    <xf numFmtId="2" fontId="8" fillId="0" borderId="19" xfId="0" applyNumberFormat="1" applyFont="1" applyBorder="1" applyAlignment="1">
      <alignment horizontal="right" vertical="top" wrapText="1"/>
    </xf>
    <xf numFmtId="166" fontId="8" fillId="0" borderId="33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vertical="top" wrapText="1"/>
    </xf>
    <xf numFmtId="165" fontId="8" fillId="5" borderId="37" xfId="0" applyNumberFormat="1" applyFont="1" applyFill="1" applyBorder="1" applyAlignment="1">
      <alignment vertical="center" wrapText="1"/>
    </xf>
    <xf numFmtId="0" fontId="8" fillId="0" borderId="33" xfId="0" applyFont="1" applyBorder="1" applyAlignment="1">
      <alignment horizontal="center" vertical="top" wrapText="1"/>
    </xf>
    <xf numFmtId="165" fontId="8" fillId="0" borderId="38" xfId="0" applyNumberFormat="1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165" fontId="8" fillId="0" borderId="39" xfId="0" applyNumberFormat="1" applyFont="1" applyBorder="1" applyAlignment="1">
      <alignment vertical="top" wrapText="1"/>
    </xf>
    <xf numFmtId="0" fontId="8" fillId="0" borderId="39" xfId="0" applyFont="1" applyBorder="1" applyAlignment="1">
      <alignment horizontal="center" vertical="top" wrapText="1"/>
    </xf>
    <xf numFmtId="165" fontId="8" fillId="0" borderId="40" xfId="0" applyNumberFormat="1" applyFont="1" applyBorder="1" applyAlignment="1">
      <alignment vertical="top" wrapText="1"/>
    </xf>
    <xf numFmtId="0" fontId="8" fillId="0" borderId="41" xfId="0" applyFont="1" applyBorder="1" applyAlignment="1">
      <alignment horizontal="center" vertical="center" wrapText="1"/>
    </xf>
    <xf numFmtId="166" fontId="8" fillId="0" borderId="42" xfId="0" applyNumberFormat="1" applyFont="1" applyBorder="1" applyAlignment="1">
      <alignment horizontal="center" vertical="top" wrapText="1"/>
    </xf>
    <xf numFmtId="166" fontId="8" fillId="0" borderId="41" xfId="0" applyNumberFormat="1" applyFont="1" applyBorder="1" applyAlignment="1">
      <alignment horizontal="center" vertical="top" wrapText="1"/>
    </xf>
    <xf numFmtId="166" fontId="8" fillId="0" borderId="43" xfId="0" applyNumberFormat="1" applyFont="1" applyBorder="1" applyAlignment="1">
      <alignment horizontal="right" vertical="top" wrapText="1"/>
    </xf>
    <xf numFmtId="165" fontId="14" fillId="4" borderId="44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/>
    </xf>
    <xf numFmtId="165" fontId="8" fillId="4" borderId="45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vertical="top"/>
    </xf>
    <xf numFmtId="166" fontId="8" fillId="4" borderId="46" xfId="0" applyNumberFormat="1" applyFont="1" applyFill="1" applyBorder="1" applyAlignment="1">
      <alignment vertical="top"/>
    </xf>
    <xf numFmtId="166" fontId="8" fillId="4" borderId="12" xfId="0" applyNumberFormat="1" applyFont="1" applyFill="1" applyBorder="1" applyAlignment="1">
      <alignment vertical="top"/>
    </xf>
    <xf numFmtId="166" fontId="8" fillId="4" borderId="13" xfId="0" applyNumberFormat="1" applyFont="1" applyFill="1" applyBorder="1" applyAlignment="1">
      <alignment horizontal="right" vertical="top"/>
    </xf>
    <xf numFmtId="166" fontId="8" fillId="4" borderId="47" xfId="0" applyNumberFormat="1" applyFont="1" applyFill="1" applyBorder="1" applyAlignment="1">
      <alignment horizontal="right" vertical="top"/>
    </xf>
    <xf numFmtId="0" fontId="8" fillId="4" borderId="48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0" fontId="8" fillId="0" borderId="49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67" fontId="16" fillId="0" borderId="0" xfId="0" applyNumberFormat="1" applyFont="1" applyAlignment="1">
      <alignment wrapText="1"/>
    </xf>
    <xf numFmtId="0" fontId="8" fillId="0" borderId="25" xfId="0" applyFont="1" applyBorder="1" applyAlignment="1">
      <alignment wrapText="1"/>
    </xf>
    <xf numFmtId="0" fontId="8" fillId="4" borderId="12" xfId="0" applyFont="1" applyFill="1" applyBorder="1" applyAlignment="1">
      <alignment wrapText="1"/>
    </xf>
    <xf numFmtId="166" fontId="8" fillId="4" borderId="12" xfId="0" applyNumberFormat="1" applyFont="1" applyFill="1" applyBorder="1" applyAlignment="1">
      <alignment wrapText="1"/>
    </xf>
    <xf numFmtId="167" fontId="16" fillId="4" borderId="12" xfId="0" applyNumberFormat="1" applyFont="1" applyFill="1" applyBorder="1" applyAlignment="1">
      <alignment wrapText="1"/>
    </xf>
    <xf numFmtId="0" fontId="8" fillId="4" borderId="13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167" fontId="17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38" xfId="0" applyFont="1" applyBorder="1" applyAlignment="1">
      <alignment wrapText="1"/>
    </xf>
    <xf numFmtId="0" fontId="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/>
    <xf numFmtId="0" fontId="22" fillId="0" borderId="0" xfId="0" applyFont="1" applyAlignment="1">
      <alignment horizont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1" fillId="0" borderId="6" xfId="0" applyFont="1" applyBorder="1"/>
    <xf numFmtId="164" fontId="8" fillId="2" borderId="2" xfId="0" applyNumberFormat="1" applyFont="1" applyFill="1" applyBorder="1" applyAlignment="1">
      <alignment horizontal="center" vertical="center" wrapText="1"/>
    </xf>
    <xf numFmtId="0" fontId="11" fillId="0" borderId="7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13" fillId="4" borderId="50" xfId="0" applyFont="1" applyFill="1" applyBorder="1" applyAlignment="1">
      <alignment horizontal="left"/>
    </xf>
    <xf numFmtId="0" fontId="11" fillId="0" borderId="51" xfId="0" applyFont="1" applyBorder="1"/>
    <xf numFmtId="0" fontId="11" fillId="0" borderId="52" xfId="0" applyFont="1" applyBorder="1"/>
    <xf numFmtId="0" fontId="18" fillId="0" borderId="53" xfId="0" applyFont="1" applyBorder="1" applyAlignment="1">
      <alignment horizontal="center"/>
    </xf>
    <xf numFmtId="0" fontId="11" fillId="0" borderId="53" xfId="0" applyFont="1" applyBorder="1"/>
    <xf numFmtId="0" fontId="8" fillId="2" borderId="1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</xdr:row>
      <xdr:rowOff>180975</xdr:rowOff>
    </xdr:from>
    <xdr:ext cx="1924050" cy="14954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20"/>
  <sheetViews>
    <sheetView tabSelected="1" topLeftCell="A25" workbookViewId="0">
      <selection activeCell="B64" sqref="B64"/>
    </sheetView>
  </sheetViews>
  <sheetFormatPr defaultColWidth="12.5546875" defaultRowHeight="15" customHeight="1" x14ac:dyDescent="0.3"/>
  <cols>
    <col min="1" max="1" width="11.88671875" customWidth="1"/>
    <col min="2" max="2" width="5.109375" customWidth="1"/>
    <col min="3" max="3" width="28.44140625" customWidth="1"/>
    <col min="4" max="4" width="9.6640625" customWidth="1"/>
    <col min="5" max="5" width="11.44140625" customWidth="1"/>
    <col min="6" max="6" width="9.6640625" customWidth="1"/>
    <col min="7" max="7" width="12.109375" customWidth="1"/>
    <col min="8" max="8" width="10.6640625" customWidth="1"/>
    <col min="9" max="9" width="9.44140625" customWidth="1"/>
    <col min="10" max="10" width="14" customWidth="1"/>
    <col min="11" max="11" width="10.6640625" customWidth="1"/>
    <col min="12" max="12" width="26.5546875" customWidth="1"/>
    <col min="13" max="26" width="6.5546875" customWidth="1"/>
  </cols>
  <sheetData>
    <row r="1" spans="1:26" ht="15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3">
      <c r="A3" s="1"/>
      <c r="B3" s="1"/>
      <c r="C3" s="1"/>
      <c r="D3" s="1"/>
      <c r="E3" s="1"/>
      <c r="F3" s="1"/>
      <c r="G3" s="1"/>
      <c r="H3" s="1"/>
      <c r="I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3">
      <c r="A4" s="1"/>
      <c r="B4" s="1"/>
      <c r="C4" s="1"/>
      <c r="D4" s="1"/>
      <c r="E4" s="1"/>
      <c r="F4" s="1"/>
      <c r="G4" s="1"/>
      <c r="H4" s="1"/>
      <c r="I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3">
      <c r="A5" s="1"/>
      <c r="B5" s="1"/>
      <c r="C5" s="1"/>
      <c r="D5" s="1"/>
      <c r="E5" s="1"/>
      <c r="F5" s="1"/>
      <c r="G5" s="1"/>
      <c r="H5" s="1"/>
      <c r="I5" s="1"/>
      <c r="J5" s="3" t="s">
        <v>0</v>
      </c>
      <c r="K5" s="4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3">
      <c r="A6" s="1"/>
      <c r="B6" s="1"/>
      <c r="C6" s="1"/>
      <c r="D6" s="1"/>
      <c r="E6" s="1"/>
      <c r="F6" s="1"/>
      <c r="G6" s="1"/>
      <c r="H6" s="1"/>
      <c r="I6" s="1"/>
      <c r="J6" s="6" t="s">
        <v>1</v>
      </c>
      <c r="K6" s="4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3">
      <c r="A7" s="1"/>
      <c r="B7" s="1"/>
      <c r="C7" s="1"/>
      <c r="D7" s="1"/>
      <c r="E7" s="1"/>
      <c r="F7" s="1"/>
      <c r="G7" s="1"/>
      <c r="H7" s="1"/>
      <c r="I7" s="1"/>
      <c r="J7" s="6" t="s">
        <v>2</v>
      </c>
      <c r="K7" s="4"/>
      <c r="L7" s="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3">
      <c r="A10" s="134" t="s">
        <v>3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3">
      <c r="A11" s="134" t="s">
        <v>4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3">
      <c r="A12" s="134" t="s">
        <v>5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3">
      <c r="A14" s="8" t="s">
        <v>6</v>
      </c>
      <c r="B14" s="9"/>
      <c r="C14" s="9" t="s">
        <v>7</v>
      </c>
      <c r="D14" s="136"/>
      <c r="E14" s="135"/>
      <c r="F14" s="135"/>
      <c r="G14" s="135"/>
      <c r="H14" s="135"/>
      <c r="I14" s="135"/>
      <c r="J14" s="135"/>
      <c r="K14" s="10"/>
      <c r="L14" s="1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3">
      <c r="A15" s="137" t="s">
        <v>8</v>
      </c>
      <c r="B15" s="135"/>
      <c r="C15" s="135"/>
      <c r="D15" s="136"/>
      <c r="E15" s="135"/>
      <c r="F15" s="135"/>
      <c r="G15" s="135"/>
      <c r="H15" s="135"/>
      <c r="I15" s="135"/>
      <c r="J15" s="135"/>
      <c r="K15" s="10"/>
      <c r="L15" s="1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4" x14ac:dyDescent="0.3">
      <c r="A16" s="137" t="s">
        <v>9</v>
      </c>
      <c r="B16" s="135"/>
      <c r="C16" s="135"/>
      <c r="D16" s="138"/>
      <c r="E16" s="135"/>
      <c r="F16" s="135"/>
      <c r="G16" s="135"/>
      <c r="H16" s="135"/>
      <c r="I16" s="135"/>
      <c r="J16" s="135"/>
      <c r="K16" s="135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75" customHeight="1" x14ac:dyDescent="0.3">
      <c r="A17" s="13"/>
      <c r="B17" s="13"/>
      <c r="C17" s="13"/>
      <c r="D17" s="14"/>
      <c r="E17" s="14"/>
      <c r="F17" s="14"/>
      <c r="G17" s="14"/>
      <c r="H17" s="14"/>
      <c r="I17" s="14"/>
      <c r="J17" s="14"/>
      <c r="K17" s="15"/>
      <c r="L17" s="11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4.4" x14ac:dyDescent="0.3">
      <c r="A18" s="16"/>
      <c r="B18" s="17"/>
      <c r="C18" s="18"/>
      <c r="D18" s="19"/>
      <c r="E18" s="19"/>
      <c r="F18" s="19"/>
      <c r="G18" s="19"/>
      <c r="H18" s="19"/>
      <c r="I18" s="19"/>
      <c r="J18" s="19"/>
      <c r="K18" s="20"/>
      <c r="L18" s="21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30" customHeight="1" x14ac:dyDescent="0.3">
      <c r="A19" s="144" t="s">
        <v>10</v>
      </c>
      <c r="B19" s="144" t="s">
        <v>11</v>
      </c>
      <c r="C19" s="144" t="s">
        <v>12</v>
      </c>
      <c r="D19" s="145" t="s">
        <v>13</v>
      </c>
      <c r="E19" s="146" t="s">
        <v>14</v>
      </c>
      <c r="F19" s="147"/>
      <c r="G19" s="148"/>
      <c r="H19" s="146" t="s">
        <v>15</v>
      </c>
      <c r="I19" s="147"/>
      <c r="J19" s="148"/>
      <c r="K19" s="130" t="s">
        <v>16</v>
      </c>
      <c r="L19" s="132" t="s">
        <v>17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52.5" customHeight="1" x14ac:dyDescent="0.3">
      <c r="A20" s="131"/>
      <c r="B20" s="131"/>
      <c r="C20" s="131"/>
      <c r="D20" s="133"/>
      <c r="E20" s="23" t="s">
        <v>18</v>
      </c>
      <c r="F20" s="24" t="s">
        <v>19</v>
      </c>
      <c r="G20" s="25" t="s">
        <v>20</v>
      </c>
      <c r="H20" s="23" t="s">
        <v>18</v>
      </c>
      <c r="I20" s="24" t="s">
        <v>19</v>
      </c>
      <c r="J20" s="25" t="s">
        <v>21</v>
      </c>
      <c r="K20" s="131"/>
      <c r="L20" s="133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 x14ac:dyDescent="0.3">
      <c r="A21" s="26" t="s">
        <v>22</v>
      </c>
      <c r="B21" s="27">
        <v>1</v>
      </c>
      <c r="C21" s="27">
        <v>2</v>
      </c>
      <c r="D21" s="27">
        <v>3</v>
      </c>
      <c r="E21" s="27">
        <v>4</v>
      </c>
      <c r="F21" s="27">
        <v>5</v>
      </c>
      <c r="G21" s="27">
        <v>6</v>
      </c>
      <c r="H21" s="27">
        <v>7</v>
      </c>
      <c r="I21" s="27">
        <v>8</v>
      </c>
      <c r="J21" s="27">
        <v>9</v>
      </c>
      <c r="K21" s="27">
        <v>10</v>
      </c>
      <c r="L21" s="28">
        <v>11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30" customHeight="1" x14ac:dyDescent="0.3">
      <c r="A22" s="29" t="s">
        <v>23</v>
      </c>
      <c r="B22" s="30" t="s">
        <v>24</v>
      </c>
      <c r="C22" s="31" t="s">
        <v>25</v>
      </c>
      <c r="D22" s="32"/>
      <c r="E22" s="32"/>
      <c r="F22" s="32"/>
      <c r="G22" s="33"/>
      <c r="H22" s="32"/>
      <c r="I22" s="32"/>
      <c r="J22" s="33"/>
      <c r="K22" s="34"/>
      <c r="L22" s="35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24" customHeight="1" x14ac:dyDescent="0.3">
      <c r="A23" s="37" t="s">
        <v>26</v>
      </c>
      <c r="B23" s="38" t="s">
        <v>27</v>
      </c>
      <c r="C23" s="39" t="s">
        <v>28</v>
      </c>
      <c r="D23" s="40" t="s">
        <v>29</v>
      </c>
      <c r="E23" s="41"/>
      <c r="F23" s="41"/>
      <c r="G23" s="42">
        <f>G115</f>
        <v>63180.5</v>
      </c>
      <c r="H23" s="41"/>
      <c r="I23" s="41"/>
      <c r="J23" s="42">
        <f>J115</f>
        <v>54420.169999030011</v>
      </c>
      <c r="K23" s="42">
        <f>G23-J23</f>
        <v>8760.3300009699888</v>
      </c>
      <c r="L23" s="43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30" customHeight="1" x14ac:dyDescent="0.3">
      <c r="A24" s="44" t="s">
        <v>30</v>
      </c>
      <c r="B24" s="45"/>
      <c r="C24" s="46"/>
      <c r="D24" s="47"/>
      <c r="E24" s="47"/>
      <c r="F24" s="47"/>
      <c r="G24" s="48"/>
      <c r="H24" s="47"/>
      <c r="I24" s="47"/>
      <c r="J24" s="48"/>
      <c r="K24" s="49"/>
      <c r="L24" s="50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8" customHeight="1" x14ac:dyDescent="0.3">
      <c r="A25" s="51"/>
      <c r="B25" s="52"/>
      <c r="C25" s="53"/>
      <c r="D25" s="54"/>
      <c r="E25" s="55"/>
      <c r="F25" s="55"/>
      <c r="G25" s="56"/>
      <c r="H25" s="55"/>
      <c r="I25" s="55"/>
      <c r="J25" s="56"/>
      <c r="K25" s="57"/>
      <c r="L25" s="58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22.5" customHeight="1" x14ac:dyDescent="0.3">
      <c r="A26" s="59" t="s">
        <v>23</v>
      </c>
      <c r="B26" s="60" t="s">
        <v>31</v>
      </c>
      <c r="C26" s="61" t="s">
        <v>32</v>
      </c>
      <c r="D26" s="62"/>
      <c r="E26" s="62"/>
      <c r="F26" s="62"/>
      <c r="G26" s="63"/>
      <c r="H26" s="62"/>
      <c r="I26" s="62"/>
      <c r="J26" s="63"/>
      <c r="K26" s="64"/>
      <c r="L26" s="65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30.75" customHeight="1" x14ac:dyDescent="0.3">
      <c r="A27" s="66" t="s">
        <v>26</v>
      </c>
      <c r="B27" s="67">
        <v>1</v>
      </c>
      <c r="C27" s="68" t="s">
        <v>33</v>
      </c>
      <c r="D27" s="69" t="s">
        <v>34</v>
      </c>
      <c r="E27" s="70"/>
      <c r="F27" s="71"/>
      <c r="G27" s="72">
        <f t="shared" ref="G27:G100" si="0">E27*F27</f>
        <v>0</v>
      </c>
      <c r="H27" s="73"/>
      <c r="I27" s="74"/>
      <c r="J27" s="75">
        <f t="shared" ref="J27:J100" si="1">H27*I27</f>
        <v>0</v>
      </c>
      <c r="K27" s="76">
        <f t="shared" ref="K27:K100" si="2">G27-J27</f>
        <v>0</v>
      </c>
      <c r="L27" s="77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36.75" customHeight="1" x14ac:dyDescent="0.3">
      <c r="A28" s="78" t="s">
        <v>26</v>
      </c>
      <c r="B28" s="79">
        <v>2</v>
      </c>
      <c r="C28" s="80" t="s">
        <v>35</v>
      </c>
      <c r="D28" s="81" t="s">
        <v>36</v>
      </c>
      <c r="E28" s="82"/>
      <c r="F28" s="83"/>
      <c r="G28" s="84">
        <f t="shared" si="0"/>
        <v>0</v>
      </c>
      <c r="H28" s="85"/>
      <c r="I28" s="86"/>
      <c r="J28" s="87">
        <f t="shared" si="1"/>
        <v>0</v>
      </c>
      <c r="K28" s="88">
        <f t="shared" si="2"/>
        <v>0</v>
      </c>
      <c r="L28" s="89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39.75" customHeight="1" x14ac:dyDescent="0.3">
      <c r="A29" s="78" t="s">
        <v>26</v>
      </c>
      <c r="B29" s="79">
        <v>3</v>
      </c>
      <c r="C29" s="80" t="s">
        <v>37</v>
      </c>
      <c r="D29" s="81" t="s">
        <v>34</v>
      </c>
      <c r="E29" s="82"/>
      <c r="F29" s="83"/>
      <c r="G29" s="84">
        <f t="shared" si="0"/>
        <v>0</v>
      </c>
      <c r="H29" s="85"/>
      <c r="I29" s="86"/>
      <c r="J29" s="87">
        <f t="shared" si="1"/>
        <v>0</v>
      </c>
      <c r="K29" s="88">
        <f t="shared" si="2"/>
        <v>0</v>
      </c>
      <c r="L29" s="89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81" customHeight="1" x14ac:dyDescent="0.3">
      <c r="A30" s="78" t="s">
        <v>38</v>
      </c>
      <c r="B30" s="79">
        <v>3.1</v>
      </c>
      <c r="C30" s="80" t="s">
        <v>39</v>
      </c>
      <c r="D30" s="81" t="s">
        <v>34</v>
      </c>
      <c r="E30" s="82">
        <v>3</v>
      </c>
      <c r="F30" s="83">
        <v>559.5</v>
      </c>
      <c r="G30" s="84">
        <f t="shared" si="0"/>
        <v>1678.5</v>
      </c>
      <c r="H30" s="85">
        <v>3</v>
      </c>
      <c r="I30" s="86">
        <v>504.9</v>
      </c>
      <c r="J30" s="87">
        <f t="shared" si="1"/>
        <v>1514.6999999999998</v>
      </c>
      <c r="K30" s="88">
        <f t="shared" si="2"/>
        <v>163.80000000000018</v>
      </c>
      <c r="L30" s="89" t="s">
        <v>145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90.75" customHeight="1" x14ac:dyDescent="0.3">
      <c r="A31" s="78" t="s">
        <v>38</v>
      </c>
      <c r="B31" s="79">
        <v>3.2</v>
      </c>
      <c r="C31" s="80" t="s">
        <v>40</v>
      </c>
      <c r="D31" s="81" t="s">
        <v>34</v>
      </c>
      <c r="E31" s="82">
        <v>3</v>
      </c>
      <c r="F31" s="83">
        <v>559</v>
      </c>
      <c r="G31" s="84">
        <f t="shared" si="0"/>
        <v>1677</v>
      </c>
      <c r="H31" s="85">
        <v>3</v>
      </c>
      <c r="I31" s="86">
        <v>504.9</v>
      </c>
      <c r="J31" s="87">
        <f t="shared" si="1"/>
        <v>1514.6999999999998</v>
      </c>
      <c r="K31" s="88">
        <f>G31-J31</f>
        <v>162.30000000000018</v>
      </c>
      <c r="L31" s="89" t="s">
        <v>146</v>
      </c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45" customHeight="1" x14ac:dyDescent="0.3">
      <c r="A32" s="78" t="s">
        <v>38</v>
      </c>
      <c r="B32" s="79">
        <v>3.3</v>
      </c>
      <c r="C32" s="80" t="s">
        <v>41</v>
      </c>
      <c r="D32" s="81" t="s">
        <v>34</v>
      </c>
      <c r="E32" s="82">
        <v>5</v>
      </c>
      <c r="F32" s="83">
        <v>559</v>
      </c>
      <c r="G32" s="84">
        <f t="shared" si="0"/>
        <v>2795</v>
      </c>
      <c r="H32" s="85">
        <v>5</v>
      </c>
      <c r="I32" s="86">
        <v>595.65</v>
      </c>
      <c r="J32" s="87">
        <f t="shared" si="1"/>
        <v>2978.25</v>
      </c>
      <c r="K32" s="88">
        <f t="shared" si="2"/>
        <v>-183.25</v>
      </c>
      <c r="L32" s="89" t="s">
        <v>147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40.5" customHeight="1" x14ac:dyDescent="0.3">
      <c r="A33" s="78" t="s">
        <v>38</v>
      </c>
      <c r="B33" s="79">
        <v>3.4</v>
      </c>
      <c r="C33" s="80" t="s">
        <v>42</v>
      </c>
      <c r="D33" s="81" t="s">
        <v>34</v>
      </c>
      <c r="E33" s="82">
        <v>5</v>
      </c>
      <c r="F33" s="83">
        <v>559</v>
      </c>
      <c r="G33" s="84">
        <f t="shared" si="0"/>
        <v>2795</v>
      </c>
      <c r="H33" s="85">
        <v>5</v>
      </c>
      <c r="I33" s="86">
        <v>595.65</v>
      </c>
      <c r="J33" s="87">
        <f t="shared" si="1"/>
        <v>2978.25</v>
      </c>
      <c r="K33" s="88">
        <f t="shared" si="2"/>
        <v>-183.25</v>
      </c>
      <c r="L33" s="89" t="s">
        <v>147</v>
      </c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39.75" customHeight="1" x14ac:dyDescent="0.3">
      <c r="A34" s="78" t="s">
        <v>38</v>
      </c>
      <c r="B34" s="79">
        <v>3.5</v>
      </c>
      <c r="C34" s="80" t="s">
        <v>43</v>
      </c>
      <c r="D34" s="81" t="s">
        <v>34</v>
      </c>
      <c r="E34" s="82">
        <v>1</v>
      </c>
      <c r="F34" s="83">
        <v>231.5</v>
      </c>
      <c r="G34" s="84">
        <f t="shared" si="0"/>
        <v>231.5</v>
      </c>
      <c r="H34" s="85">
        <v>1</v>
      </c>
      <c r="I34" s="86">
        <v>191.25</v>
      </c>
      <c r="J34" s="87">
        <f t="shared" si="1"/>
        <v>191.25</v>
      </c>
      <c r="K34" s="88">
        <f t="shared" si="2"/>
        <v>40.25</v>
      </c>
      <c r="L34" s="89" t="s">
        <v>148</v>
      </c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39.75" customHeight="1" x14ac:dyDescent="0.3">
      <c r="A35" s="78" t="s">
        <v>38</v>
      </c>
      <c r="B35" s="79">
        <v>3.6</v>
      </c>
      <c r="C35" s="90" t="s">
        <v>44</v>
      </c>
      <c r="D35" s="81" t="s">
        <v>34</v>
      </c>
      <c r="E35" s="82">
        <v>1</v>
      </c>
      <c r="F35" s="83">
        <v>231.5</v>
      </c>
      <c r="G35" s="84">
        <f t="shared" si="0"/>
        <v>231.5</v>
      </c>
      <c r="H35" s="85">
        <v>1</v>
      </c>
      <c r="I35" s="86">
        <v>191.25</v>
      </c>
      <c r="J35" s="87">
        <f t="shared" si="1"/>
        <v>191.25</v>
      </c>
      <c r="K35" s="88">
        <f t="shared" si="2"/>
        <v>40.25</v>
      </c>
      <c r="L35" s="89" t="s">
        <v>148</v>
      </c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39.75" customHeight="1" x14ac:dyDescent="0.3">
      <c r="A36" s="78" t="s">
        <v>38</v>
      </c>
      <c r="B36" s="79">
        <v>3.7</v>
      </c>
      <c r="C36" s="90" t="s">
        <v>45</v>
      </c>
      <c r="D36" s="81" t="s">
        <v>34</v>
      </c>
      <c r="E36" s="82">
        <v>1</v>
      </c>
      <c r="F36" s="83">
        <v>231.5</v>
      </c>
      <c r="G36" s="84">
        <f t="shared" si="0"/>
        <v>231.5</v>
      </c>
      <c r="H36" s="85">
        <v>1</v>
      </c>
      <c r="I36" s="86">
        <v>191.25</v>
      </c>
      <c r="J36" s="87">
        <f t="shared" si="1"/>
        <v>191.25</v>
      </c>
      <c r="K36" s="88">
        <f t="shared" si="2"/>
        <v>40.25</v>
      </c>
      <c r="L36" s="89" t="s">
        <v>148</v>
      </c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39.75" customHeight="1" x14ac:dyDescent="0.3">
      <c r="A37" s="78" t="s">
        <v>38</v>
      </c>
      <c r="B37" s="79">
        <v>3.8</v>
      </c>
      <c r="C37" s="90" t="s">
        <v>46</v>
      </c>
      <c r="D37" s="81" t="s">
        <v>34</v>
      </c>
      <c r="E37" s="82">
        <v>1</v>
      </c>
      <c r="F37" s="83">
        <v>231.5</v>
      </c>
      <c r="G37" s="84">
        <f t="shared" si="0"/>
        <v>231.5</v>
      </c>
      <c r="H37" s="85">
        <v>1</v>
      </c>
      <c r="I37" s="86">
        <v>191.25</v>
      </c>
      <c r="J37" s="87">
        <f t="shared" si="1"/>
        <v>191.25</v>
      </c>
      <c r="K37" s="88">
        <f t="shared" si="2"/>
        <v>40.25</v>
      </c>
      <c r="L37" s="89" t="s">
        <v>148</v>
      </c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39.75" customHeight="1" x14ac:dyDescent="0.3">
      <c r="A38" s="78" t="s">
        <v>38</v>
      </c>
      <c r="B38" s="79">
        <v>3.9</v>
      </c>
      <c r="C38" s="90" t="s">
        <v>47</v>
      </c>
      <c r="D38" s="81" t="s">
        <v>34</v>
      </c>
      <c r="E38" s="82">
        <v>1</v>
      </c>
      <c r="F38" s="83">
        <v>231.5</v>
      </c>
      <c r="G38" s="84">
        <f t="shared" si="0"/>
        <v>231.5</v>
      </c>
      <c r="H38" s="85">
        <v>1</v>
      </c>
      <c r="I38" s="86">
        <v>191.25</v>
      </c>
      <c r="J38" s="87">
        <f t="shared" si="1"/>
        <v>191.25</v>
      </c>
      <c r="K38" s="88">
        <f t="shared" si="2"/>
        <v>40.25</v>
      </c>
      <c r="L38" s="89" t="s">
        <v>148</v>
      </c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39.75" customHeight="1" x14ac:dyDescent="0.3">
      <c r="A39" s="78" t="s">
        <v>38</v>
      </c>
      <c r="B39" s="79" t="s">
        <v>48</v>
      </c>
      <c r="C39" s="90" t="s">
        <v>49</v>
      </c>
      <c r="D39" s="81" t="s">
        <v>34</v>
      </c>
      <c r="E39" s="82">
        <v>1</v>
      </c>
      <c r="F39" s="83">
        <v>231.5</v>
      </c>
      <c r="G39" s="84">
        <f t="shared" si="0"/>
        <v>231.5</v>
      </c>
      <c r="H39" s="85">
        <v>1</v>
      </c>
      <c r="I39" s="86">
        <v>191.25</v>
      </c>
      <c r="J39" s="87">
        <f t="shared" si="1"/>
        <v>191.25</v>
      </c>
      <c r="K39" s="88">
        <f t="shared" si="2"/>
        <v>40.25</v>
      </c>
      <c r="L39" s="89" t="s">
        <v>148</v>
      </c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39.75" customHeight="1" x14ac:dyDescent="0.3">
      <c r="A40" s="78" t="s">
        <v>38</v>
      </c>
      <c r="B40" s="79">
        <v>3.11</v>
      </c>
      <c r="C40" s="90" t="s">
        <v>50</v>
      </c>
      <c r="D40" s="81" t="s">
        <v>34</v>
      </c>
      <c r="E40" s="82">
        <v>1</v>
      </c>
      <c r="F40" s="83">
        <v>231.5</v>
      </c>
      <c r="G40" s="84">
        <f t="shared" si="0"/>
        <v>231.5</v>
      </c>
      <c r="H40" s="85">
        <v>1</v>
      </c>
      <c r="I40" s="86">
        <v>191.25</v>
      </c>
      <c r="J40" s="87">
        <f t="shared" si="1"/>
        <v>191.25</v>
      </c>
      <c r="K40" s="88">
        <f t="shared" si="2"/>
        <v>40.25</v>
      </c>
      <c r="L40" s="89" t="s">
        <v>148</v>
      </c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39.75" customHeight="1" x14ac:dyDescent="0.3">
      <c r="A41" s="78" t="s">
        <v>38</v>
      </c>
      <c r="B41" s="79">
        <v>3.12</v>
      </c>
      <c r="C41" s="90" t="s">
        <v>51</v>
      </c>
      <c r="D41" s="81" t="s">
        <v>34</v>
      </c>
      <c r="E41" s="82">
        <v>1</v>
      </c>
      <c r="F41" s="83">
        <v>231.5</v>
      </c>
      <c r="G41" s="84">
        <f t="shared" si="0"/>
        <v>231.5</v>
      </c>
      <c r="H41" s="85">
        <v>1</v>
      </c>
      <c r="I41" s="86">
        <v>191.25</v>
      </c>
      <c r="J41" s="87">
        <f t="shared" si="1"/>
        <v>191.25</v>
      </c>
      <c r="K41" s="88">
        <f t="shared" si="2"/>
        <v>40.25</v>
      </c>
      <c r="L41" s="89" t="s">
        <v>148</v>
      </c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39.75" customHeight="1" x14ac:dyDescent="0.3">
      <c r="A42" s="78" t="s">
        <v>38</v>
      </c>
      <c r="B42" s="79">
        <v>3.13</v>
      </c>
      <c r="C42" s="90" t="s">
        <v>52</v>
      </c>
      <c r="D42" s="81" t="s">
        <v>34</v>
      </c>
      <c r="E42" s="82">
        <v>1</v>
      </c>
      <c r="F42" s="83">
        <v>231.5</v>
      </c>
      <c r="G42" s="84">
        <f t="shared" si="0"/>
        <v>231.5</v>
      </c>
      <c r="H42" s="85">
        <v>1</v>
      </c>
      <c r="I42" s="86">
        <v>192.1</v>
      </c>
      <c r="J42" s="87">
        <f t="shared" si="1"/>
        <v>192.1</v>
      </c>
      <c r="K42" s="88">
        <f t="shared" si="2"/>
        <v>39.400000000000006</v>
      </c>
      <c r="L42" s="89" t="s">
        <v>148</v>
      </c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39.75" customHeight="1" x14ac:dyDescent="0.3">
      <c r="A43" s="78" t="s">
        <v>38</v>
      </c>
      <c r="B43" s="79">
        <v>3.14</v>
      </c>
      <c r="C43" s="90" t="s">
        <v>53</v>
      </c>
      <c r="D43" s="81" t="s">
        <v>34</v>
      </c>
      <c r="E43" s="82">
        <v>1</v>
      </c>
      <c r="F43" s="83">
        <v>231.5</v>
      </c>
      <c r="G43" s="84">
        <f t="shared" si="0"/>
        <v>231.5</v>
      </c>
      <c r="H43" s="85">
        <v>1</v>
      </c>
      <c r="I43" s="86">
        <v>191.25</v>
      </c>
      <c r="J43" s="87">
        <f t="shared" si="1"/>
        <v>191.25</v>
      </c>
      <c r="K43" s="88">
        <f t="shared" si="2"/>
        <v>40.25</v>
      </c>
      <c r="L43" s="89" t="s">
        <v>148</v>
      </c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67.5" customHeight="1" x14ac:dyDescent="0.3">
      <c r="A44" s="78" t="s">
        <v>38</v>
      </c>
      <c r="B44" s="79">
        <v>3.15</v>
      </c>
      <c r="C44" s="90" t="s">
        <v>54</v>
      </c>
      <c r="D44" s="81" t="s">
        <v>34</v>
      </c>
      <c r="E44" s="82">
        <v>1</v>
      </c>
      <c r="F44" s="83">
        <v>145.5</v>
      </c>
      <c r="G44" s="84">
        <f t="shared" si="0"/>
        <v>145.5</v>
      </c>
      <c r="H44" s="85">
        <v>1</v>
      </c>
      <c r="I44" s="86">
        <v>155.33000000000001</v>
      </c>
      <c r="J44" s="87">
        <f t="shared" si="1"/>
        <v>155.33000000000001</v>
      </c>
      <c r="K44" s="88">
        <f t="shared" si="2"/>
        <v>-9.8300000000000125</v>
      </c>
      <c r="L44" s="89" t="s">
        <v>149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67.5" customHeight="1" x14ac:dyDescent="0.3">
      <c r="A45" s="78" t="s">
        <v>38</v>
      </c>
      <c r="B45" s="79">
        <v>3.16</v>
      </c>
      <c r="C45" s="90" t="s">
        <v>55</v>
      </c>
      <c r="D45" s="81" t="s">
        <v>34</v>
      </c>
      <c r="E45" s="82">
        <v>1</v>
      </c>
      <c r="F45" s="83">
        <v>145.5</v>
      </c>
      <c r="G45" s="84">
        <f t="shared" si="0"/>
        <v>145.5</v>
      </c>
      <c r="H45" s="85">
        <v>1</v>
      </c>
      <c r="I45" s="86">
        <v>137.5</v>
      </c>
      <c r="J45" s="87">
        <f t="shared" si="1"/>
        <v>137.5</v>
      </c>
      <c r="K45" s="88">
        <f t="shared" si="2"/>
        <v>8</v>
      </c>
      <c r="L45" s="89" t="s">
        <v>150</v>
      </c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39.75" customHeight="1" x14ac:dyDescent="0.3">
      <c r="A46" s="78" t="s">
        <v>38</v>
      </c>
      <c r="B46" s="79">
        <v>3.17</v>
      </c>
      <c r="C46" s="90" t="s">
        <v>56</v>
      </c>
      <c r="D46" s="81" t="s">
        <v>34</v>
      </c>
      <c r="E46" s="82">
        <v>1</v>
      </c>
      <c r="F46" s="83">
        <v>145.5</v>
      </c>
      <c r="G46" s="84">
        <f t="shared" si="0"/>
        <v>145.5</v>
      </c>
      <c r="H46" s="85">
        <v>1</v>
      </c>
      <c r="I46" s="86">
        <v>155.33000000000001</v>
      </c>
      <c r="J46" s="87">
        <f t="shared" si="1"/>
        <v>155.33000000000001</v>
      </c>
      <c r="K46" s="88">
        <f t="shared" si="2"/>
        <v>-9.8300000000000125</v>
      </c>
      <c r="L46" s="89" t="s">
        <v>147</v>
      </c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39.75" customHeight="1" x14ac:dyDescent="0.3">
      <c r="A47" s="78" t="s">
        <v>57</v>
      </c>
      <c r="B47" s="79">
        <v>3.18</v>
      </c>
      <c r="C47" s="90" t="s">
        <v>58</v>
      </c>
      <c r="D47" s="81" t="s">
        <v>34</v>
      </c>
      <c r="E47" s="82">
        <v>1</v>
      </c>
      <c r="F47" s="83">
        <v>145.5</v>
      </c>
      <c r="G47" s="84">
        <f t="shared" si="0"/>
        <v>145.5</v>
      </c>
      <c r="H47" s="85">
        <v>1</v>
      </c>
      <c r="I47" s="86">
        <v>155.33000000000001</v>
      </c>
      <c r="J47" s="87">
        <f t="shared" si="1"/>
        <v>155.33000000000001</v>
      </c>
      <c r="K47" s="88">
        <f t="shared" si="2"/>
        <v>-9.8300000000000125</v>
      </c>
      <c r="L47" s="89" t="s">
        <v>147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39.75" customHeight="1" x14ac:dyDescent="0.3">
      <c r="A48" s="78" t="s">
        <v>57</v>
      </c>
      <c r="B48" s="79">
        <v>3.19</v>
      </c>
      <c r="C48" s="90" t="s">
        <v>59</v>
      </c>
      <c r="D48" s="81" t="s">
        <v>34</v>
      </c>
      <c r="E48" s="82">
        <v>1</v>
      </c>
      <c r="F48" s="83">
        <v>145.5</v>
      </c>
      <c r="G48" s="84">
        <f t="shared" si="0"/>
        <v>145.5</v>
      </c>
      <c r="H48" s="85">
        <v>1</v>
      </c>
      <c r="I48" s="86">
        <v>155.33000000000001</v>
      </c>
      <c r="J48" s="87">
        <f t="shared" si="1"/>
        <v>155.33000000000001</v>
      </c>
      <c r="K48" s="88">
        <f t="shared" si="2"/>
        <v>-9.8300000000000125</v>
      </c>
      <c r="L48" s="89" t="s">
        <v>147</v>
      </c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39.75" customHeight="1" x14ac:dyDescent="0.3">
      <c r="A49" s="78" t="s">
        <v>57</v>
      </c>
      <c r="B49" s="79" t="s">
        <v>60</v>
      </c>
      <c r="C49" s="90" t="s">
        <v>61</v>
      </c>
      <c r="D49" s="81" t="s">
        <v>34</v>
      </c>
      <c r="E49" s="82">
        <v>1</v>
      </c>
      <c r="F49" s="83">
        <v>145.5</v>
      </c>
      <c r="G49" s="84">
        <f t="shared" si="0"/>
        <v>145.5</v>
      </c>
      <c r="H49" s="85">
        <v>1</v>
      </c>
      <c r="I49" s="86">
        <v>155.33000000000001</v>
      </c>
      <c r="J49" s="87">
        <f t="shared" si="1"/>
        <v>155.33000000000001</v>
      </c>
      <c r="K49" s="88">
        <f t="shared" si="2"/>
        <v>-9.8300000000000125</v>
      </c>
      <c r="L49" s="89" t="s">
        <v>147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39.75" customHeight="1" x14ac:dyDescent="0.3">
      <c r="A50" s="78" t="s">
        <v>57</v>
      </c>
      <c r="B50" s="79">
        <v>3.21</v>
      </c>
      <c r="C50" s="90" t="s">
        <v>62</v>
      </c>
      <c r="D50" s="81" t="s">
        <v>34</v>
      </c>
      <c r="E50" s="82">
        <v>1</v>
      </c>
      <c r="F50" s="83">
        <v>145.5</v>
      </c>
      <c r="G50" s="84">
        <f t="shared" si="0"/>
        <v>145.5</v>
      </c>
      <c r="H50" s="85">
        <v>1</v>
      </c>
      <c r="I50" s="86">
        <v>155.33000000000001</v>
      </c>
      <c r="J50" s="87">
        <f t="shared" si="1"/>
        <v>155.33000000000001</v>
      </c>
      <c r="K50" s="88">
        <f t="shared" si="2"/>
        <v>-9.8300000000000125</v>
      </c>
      <c r="L50" s="89" t="s">
        <v>147</v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39.75" customHeight="1" x14ac:dyDescent="0.3">
      <c r="A51" s="78" t="s">
        <v>57</v>
      </c>
      <c r="B51" s="79" t="s">
        <v>63</v>
      </c>
      <c r="C51" s="90" t="s">
        <v>64</v>
      </c>
      <c r="D51" s="81" t="s">
        <v>34</v>
      </c>
      <c r="E51" s="82">
        <v>6</v>
      </c>
      <c r="F51" s="83">
        <v>556</v>
      </c>
      <c r="G51" s="84">
        <f t="shared" si="0"/>
        <v>3336</v>
      </c>
      <c r="H51" s="85">
        <v>6</v>
      </c>
      <c r="I51" s="86">
        <v>528.20000000000005</v>
      </c>
      <c r="J51" s="87">
        <f t="shared" si="1"/>
        <v>3169.2000000000003</v>
      </c>
      <c r="K51" s="88">
        <f t="shared" si="2"/>
        <v>166.79999999999973</v>
      </c>
      <c r="L51" s="89" t="s">
        <v>148</v>
      </c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76.5" customHeight="1" x14ac:dyDescent="0.3">
      <c r="A52" s="78" t="s">
        <v>57</v>
      </c>
      <c r="B52" s="79" t="s">
        <v>65</v>
      </c>
      <c r="C52" s="90" t="s">
        <v>64</v>
      </c>
      <c r="D52" s="81" t="s">
        <v>34</v>
      </c>
      <c r="E52" s="82">
        <v>6</v>
      </c>
      <c r="F52" s="83">
        <v>556</v>
      </c>
      <c r="G52" s="84">
        <f t="shared" si="0"/>
        <v>3336</v>
      </c>
      <c r="H52" s="85">
        <v>6</v>
      </c>
      <c r="I52" s="86">
        <v>362.5</v>
      </c>
      <c r="J52" s="87">
        <f t="shared" si="1"/>
        <v>2175</v>
      </c>
      <c r="K52" s="88">
        <f t="shared" si="2"/>
        <v>1161</v>
      </c>
      <c r="L52" s="89" t="s">
        <v>151</v>
      </c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39.75" customHeight="1" x14ac:dyDescent="0.3">
      <c r="A53" s="78" t="s">
        <v>57</v>
      </c>
      <c r="B53" s="79" t="s">
        <v>66</v>
      </c>
      <c r="C53" s="90" t="s">
        <v>67</v>
      </c>
      <c r="D53" s="81" t="s">
        <v>34</v>
      </c>
      <c r="E53" s="82">
        <v>5</v>
      </c>
      <c r="F53" s="83">
        <v>1095.5</v>
      </c>
      <c r="G53" s="84">
        <f t="shared" si="0"/>
        <v>5477.5</v>
      </c>
      <c r="H53" s="85">
        <v>5</v>
      </c>
      <c r="I53" s="86">
        <v>1040.7260000000001</v>
      </c>
      <c r="J53" s="87">
        <f t="shared" si="1"/>
        <v>5203.630000000001</v>
      </c>
      <c r="K53" s="88">
        <f t="shared" si="2"/>
        <v>273.86999999999898</v>
      </c>
      <c r="L53" s="89" t="s">
        <v>148</v>
      </c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68.25" customHeight="1" x14ac:dyDescent="0.3">
      <c r="A54" s="78" t="s">
        <v>57</v>
      </c>
      <c r="B54" s="79" t="s">
        <v>68</v>
      </c>
      <c r="C54" s="90" t="s">
        <v>67</v>
      </c>
      <c r="D54" s="81" t="s">
        <v>34</v>
      </c>
      <c r="E54" s="82">
        <v>7</v>
      </c>
      <c r="F54" s="83">
        <v>1095.5</v>
      </c>
      <c r="G54" s="84">
        <f t="shared" si="0"/>
        <v>7668.5</v>
      </c>
      <c r="H54" s="85">
        <v>7</v>
      </c>
      <c r="I54" s="86">
        <v>725</v>
      </c>
      <c r="J54" s="87">
        <f t="shared" si="1"/>
        <v>5075</v>
      </c>
      <c r="K54" s="88">
        <f t="shared" si="2"/>
        <v>2593.5</v>
      </c>
      <c r="L54" s="89" t="s">
        <v>152</v>
      </c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39.75" customHeight="1" x14ac:dyDescent="0.3">
      <c r="A55" s="78" t="s">
        <v>57</v>
      </c>
      <c r="B55" s="79">
        <v>3.24</v>
      </c>
      <c r="C55" s="90" t="s">
        <v>69</v>
      </c>
      <c r="D55" s="81" t="s">
        <v>34</v>
      </c>
      <c r="E55" s="82">
        <v>12</v>
      </c>
      <c r="F55" s="83">
        <v>47.5</v>
      </c>
      <c r="G55" s="84">
        <f t="shared" si="0"/>
        <v>570</v>
      </c>
      <c r="H55" s="85">
        <v>12</v>
      </c>
      <c r="I55" s="86">
        <v>51.774999999999999</v>
      </c>
      <c r="J55" s="87">
        <f t="shared" si="1"/>
        <v>621.29999999999995</v>
      </c>
      <c r="K55" s="88">
        <f t="shared" si="2"/>
        <v>-51.299999999999955</v>
      </c>
      <c r="L55" s="89" t="s">
        <v>147</v>
      </c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39.75" customHeight="1" x14ac:dyDescent="0.3">
      <c r="A56" s="78" t="s">
        <v>57</v>
      </c>
      <c r="B56" s="79">
        <v>3.25</v>
      </c>
      <c r="C56" s="90" t="s">
        <v>70</v>
      </c>
      <c r="D56" s="81" t="s">
        <v>34</v>
      </c>
      <c r="E56" s="82">
        <v>12</v>
      </c>
      <c r="F56" s="83">
        <v>101.5</v>
      </c>
      <c r="G56" s="84">
        <f t="shared" si="0"/>
        <v>1218</v>
      </c>
      <c r="H56" s="85">
        <v>12</v>
      </c>
      <c r="I56" s="86">
        <v>111.625</v>
      </c>
      <c r="J56" s="87">
        <f t="shared" si="1"/>
        <v>1339.5</v>
      </c>
      <c r="K56" s="88">
        <f t="shared" si="2"/>
        <v>-121.5</v>
      </c>
      <c r="L56" s="89" t="s">
        <v>147</v>
      </c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39.75" customHeight="1" x14ac:dyDescent="0.3">
      <c r="A57" s="78" t="s">
        <v>57</v>
      </c>
      <c r="B57" s="79">
        <v>3.26</v>
      </c>
      <c r="C57" s="90" t="s">
        <v>71</v>
      </c>
      <c r="D57" s="81" t="s">
        <v>34</v>
      </c>
      <c r="E57" s="82">
        <v>2</v>
      </c>
      <c r="F57" s="83">
        <v>195.5</v>
      </c>
      <c r="G57" s="84">
        <f t="shared" si="0"/>
        <v>391</v>
      </c>
      <c r="H57" s="85">
        <v>2</v>
      </c>
      <c r="I57" s="86">
        <v>191.9</v>
      </c>
      <c r="J57" s="87">
        <f t="shared" si="1"/>
        <v>383.8</v>
      </c>
      <c r="K57" s="88">
        <f t="shared" si="2"/>
        <v>7.1999999999999886</v>
      </c>
      <c r="L57" s="89" t="s">
        <v>148</v>
      </c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39.75" customHeight="1" x14ac:dyDescent="0.3">
      <c r="A58" s="78" t="s">
        <v>57</v>
      </c>
      <c r="B58" s="79">
        <v>3.27</v>
      </c>
      <c r="C58" s="90" t="s">
        <v>72</v>
      </c>
      <c r="D58" s="81" t="s">
        <v>34</v>
      </c>
      <c r="E58" s="82">
        <v>1</v>
      </c>
      <c r="F58" s="83">
        <v>395</v>
      </c>
      <c r="G58" s="84">
        <f t="shared" si="0"/>
        <v>395</v>
      </c>
      <c r="H58" s="85">
        <v>1</v>
      </c>
      <c r="I58" s="86">
        <v>421.33</v>
      </c>
      <c r="J58" s="87">
        <f t="shared" si="1"/>
        <v>421.33</v>
      </c>
      <c r="K58" s="88">
        <f t="shared" si="2"/>
        <v>-26.329999999999984</v>
      </c>
      <c r="L58" s="89" t="s">
        <v>147</v>
      </c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39.75" customHeight="1" x14ac:dyDescent="0.3">
      <c r="A59" s="78" t="s">
        <v>57</v>
      </c>
      <c r="B59" s="79" t="s">
        <v>73</v>
      </c>
      <c r="C59" s="90" t="s">
        <v>74</v>
      </c>
      <c r="D59" s="81" t="s">
        <v>34</v>
      </c>
      <c r="E59" s="82">
        <v>7</v>
      </c>
      <c r="F59" s="83">
        <v>5</v>
      </c>
      <c r="G59" s="84">
        <f t="shared" si="0"/>
        <v>35</v>
      </c>
      <c r="H59" s="85">
        <v>7</v>
      </c>
      <c r="I59" s="86">
        <v>4.0657142899999998</v>
      </c>
      <c r="J59" s="87">
        <f t="shared" si="1"/>
        <v>28.46000003</v>
      </c>
      <c r="K59" s="88">
        <f t="shared" si="2"/>
        <v>6.5399999700000002</v>
      </c>
      <c r="L59" s="89" t="s">
        <v>148</v>
      </c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65.25" customHeight="1" x14ac:dyDescent="0.3">
      <c r="A60" s="78" t="s">
        <v>57</v>
      </c>
      <c r="B60" s="79" t="s">
        <v>75</v>
      </c>
      <c r="C60" s="90" t="s">
        <v>74</v>
      </c>
      <c r="D60" s="81" t="s">
        <v>34</v>
      </c>
      <c r="E60" s="82">
        <v>33</v>
      </c>
      <c r="F60" s="83">
        <v>5</v>
      </c>
      <c r="G60" s="84">
        <f t="shared" si="0"/>
        <v>165</v>
      </c>
      <c r="H60" s="85">
        <v>33</v>
      </c>
      <c r="I60" s="86">
        <v>3.8</v>
      </c>
      <c r="J60" s="87">
        <f t="shared" si="1"/>
        <v>125.39999999999999</v>
      </c>
      <c r="K60" s="88">
        <f t="shared" si="2"/>
        <v>39.600000000000009</v>
      </c>
      <c r="L60" s="89" t="s">
        <v>153</v>
      </c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65.25" customHeight="1" x14ac:dyDescent="0.3">
      <c r="A61" s="78" t="s">
        <v>57</v>
      </c>
      <c r="B61" s="79" t="s">
        <v>76</v>
      </c>
      <c r="C61" s="90" t="s">
        <v>74</v>
      </c>
      <c r="D61" s="81" t="s">
        <v>34</v>
      </c>
      <c r="E61" s="82">
        <v>20</v>
      </c>
      <c r="F61" s="83">
        <v>5</v>
      </c>
      <c r="G61" s="84">
        <f t="shared" si="0"/>
        <v>100</v>
      </c>
      <c r="H61" s="85">
        <v>20</v>
      </c>
      <c r="I61" s="86">
        <v>4.2750000000000004</v>
      </c>
      <c r="J61" s="87">
        <f t="shared" si="1"/>
        <v>85.5</v>
      </c>
      <c r="K61" s="88">
        <f t="shared" si="2"/>
        <v>14.5</v>
      </c>
      <c r="L61" s="89" t="s">
        <v>154</v>
      </c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39.75" customHeight="1" x14ac:dyDescent="0.3">
      <c r="A62" s="78" t="s">
        <v>57</v>
      </c>
      <c r="B62" s="79">
        <v>3.29</v>
      </c>
      <c r="C62" s="90" t="s">
        <v>77</v>
      </c>
      <c r="D62" s="81" t="s">
        <v>34</v>
      </c>
      <c r="E62" s="82">
        <v>10</v>
      </c>
      <c r="F62" s="83">
        <v>84</v>
      </c>
      <c r="G62" s="84">
        <f t="shared" si="0"/>
        <v>840</v>
      </c>
      <c r="H62" s="85">
        <v>7</v>
      </c>
      <c r="I62" s="86">
        <v>105.925714</v>
      </c>
      <c r="J62" s="87">
        <f t="shared" si="1"/>
        <v>741.47999800000002</v>
      </c>
      <c r="K62" s="88">
        <f t="shared" si="2"/>
        <v>98.520001999999977</v>
      </c>
      <c r="L62" s="89" t="s">
        <v>78</v>
      </c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39.75" customHeight="1" x14ac:dyDescent="0.3">
      <c r="A63" s="78" t="s">
        <v>57</v>
      </c>
      <c r="B63" s="91" t="s">
        <v>170</v>
      </c>
      <c r="C63" s="90" t="s">
        <v>79</v>
      </c>
      <c r="D63" s="81" t="s">
        <v>34</v>
      </c>
      <c r="E63" s="82">
        <v>14</v>
      </c>
      <c r="F63" s="83">
        <v>145</v>
      </c>
      <c r="G63" s="84">
        <f t="shared" si="0"/>
        <v>2030</v>
      </c>
      <c r="H63" s="85">
        <v>14</v>
      </c>
      <c r="I63" s="86">
        <v>145</v>
      </c>
      <c r="J63" s="87">
        <f t="shared" si="1"/>
        <v>2030</v>
      </c>
      <c r="K63" s="88">
        <f t="shared" si="2"/>
        <v>0</v>
      </c>
      <c r="L63" s="89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39.75" customHeight="1" x14ac:dyDescent="0.3">
      <c r="A64" s="78" t="s">
        <v>57</v>
      </c>
      <c r="B64" s="79">
        <v>3.31</v>
      </c>
      <c r="C64" s="90" t="s">
        <v>80</v>
      </c>
      <c r="D64" s="81" t="s">
        <v>34</v>
      </c>
      <c r="E64" s="82">
        <v>1</v>
      </c>
      <c r="F64" s="83">
        <v>110</v>
      </c>
      <c r="G64" s="84">
        <f t="shared" si="0"/>
        <v>110</v>
      </c>
      <c r="H64" s="85">
        <v>1</v>
      </c>
      <c r="I64" s="86">
        <v>103</v>
      </c>
      <c r="J64" s="87">
        <f t="shared" si="1"/>
        <v>103</v>
      </c>
      <c r="K64" s="88">
        <f t="shared" si="2"/>
        <v>7</v>
      </c>
      <c r="L64" s="89" t="s">
        <v>155</v>
      </c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39.75" customHeight="1" x14ac:dyDescent="0.3">
      <c r="A65" s="78" t="s">
        <v>57</v>
      </c>
      <c r="B65" s="79">
        <v>3.32</v>
      </c>
      <c r="C65" s="90" t="s">
        <v>81</v>
      </c>
      <c r="D65" s="81" t="s">
        <v>34</v>
      </c>
      <c r="E65" s="82">
        <v>1</v>
      </c>
      <c r="F65" s="83">
        <v>175</v>
      </c>
      <c r="G65" s="84">
        <f t="shared" si="0"/>
        <v>175</v>
      </c>
      <c r="H65" s="85">
        <v>1</v>
      </c>
      <c r="I65" s="86">
        <v>155.80000000000001</v>
      </c>
      <c r="J65" s="87">
        <f t="shared" si="1"/>
        <v>155.80000000000001</v>
      </c>
      <c r="K65" s="88">
        <f t="shared" si="2"/>
        <v>19.199999999999989</v>
      </c>
      <c r="L65" s="89" t="s">
        <v>148</v>
      </c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39.75" customHeight="1" x14ac:dyDescent="0.3">
      <c r="A66" s="78" t="s">
        <v>57</v>
      </c>
      <c r="B66" s="79">
        <v>3.33</v>
      </c>
      <c r="C66" s="90" t="s">
        <v>82</v>
      </c>
      <c r="D66" s="81" t="s">
        <v>34</v>
      </c>
      <c r="E66" s="82">
        <v>1</v>
      </c>
      <c r="F66" s="83">
        <v>175</v>
      </c>
      <c r="G66" s="84">
        <f t="shared" si="0"/>
        <v>175</v>
      </c>
      <c r="H66" s="85">
        <v>1</v>
      </c>
      <c r="I66" s="86">
        <v>155.80000000000001</v>
      </c>
      <c r="J66" s="87">
        <f t="shared" si="1"/>
        <v>155.80000000000001</v>
      </c>
      <c r="K66" s="88">
        <f t="shared" si="2"/>
        <v>19.199999999999989</v>
      </c>
      <c r="L66" s="89" t="s">
        <v>148</v>
      </c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39.75" customHeight="1" x14ac:dyDescent="0.3">
      <c r="A67" s="78" t="s">
        <v>57</v>
      </c>
      <c r="B67" s="79">
        <v>3.34</v>
      </c>
      <c r="C67" s="90" t="s">
        <v>83</v>
      </c>
      <c r="D67" s="81" t="s">
        <v>34</v>
      </c>
      <c r="E67" s="82">
        <v>1</v>
      </c>
      <c r="F67" s="83">
        <v>175</v>
      </c>
      <c r="G67" s="84">
        <f t="shared" si="0"/>
        <v>175</v>
      </c>
      <c r="H67" s="85">
        <v>1</v>
      </c>
      <c r="I67" s="86">
        <v>155.80000000000001</v>
      </c>
      <c r="J67" s="87">
        <f t="shared" si="1"/>
        <v>155.80000000000001</v>
      </c>
      <c r="K67" s="88">
        <f t="shared" si="2"/>
        <v>19.199999999999989</v>
      </c>
      <c r="L67" s="89" t="s">
        <v>148</v>
      </c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56.25" customHeight="1" x14ac:dyDescent="0.3">
      <c r="A68" s="78" t="s">
        <v>57</v>
      </c>
      <c r="B68" s="79">
        <v>3.35</v>
      </c>
      <c r="C68" s="90" t="s">
        <v>84</v>
      </c>
      <c r="D68" s="81" t="s">
        <v>34</v>
      </c>
      <c r="E68" s="82">
        <v>1</v>
      </c>
      <c r="F68" s="83">
        <v>197</v>
      </c>
      <c r="G68" s="84">
        <f t="shared" si="0"/>
        <v>197</v>
      </c>
      <c r="H68" s="85">
        <v>1</v>
      </c>
      <c r="I68" s="86">
        <v>197</v>
      </c>
      <c r="J68" s="87">
        <f t="shared" si="1"/>
        <v>197</v>
      </c>
      <c r="K68" s="88">
        <f t="shared" si="2"/>
        <v>0</v>
      </c>
      <c r="L68" s="89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57" customHeight="1" x14ac:dyDescent="0.3">
      <c r="A69" s="78" t="s">
        <v>57</v>
      </c>
      <c r="B69" s="79">
        <v>3.36</v>
      </c>
      <c r="C69" s="90" t="s">
        <v>85</v>
      </c>
      <c r="D69" s="81" t="s">
        <v>34</v>
      </c>
      <c r="E69" s="82">
        <v>3</v>
      </c>
      <c r="F69" s="83">
        <v>319</v>
      </c>
      <c r="G69" s="84">
        <f t="shared" si="0"/>
        <v>957</v>
      </c>
      <c r="H69" s="85">
        <v>3</v>
      </c>
      <c r="I69" s="86">
        <v>119.7</v>
      </c>
      <c r="J69" s="87">
        <f t="shared" si="1"/>
        <v>359.1</v>
      </c>
      <c r="K69" s="88">
        <f t="shared" si="2"/>
        <v>597.9</v>
      </c>
      <c r="L69" s="89" t="s">
        <v>86</v>
      </c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92.25" customHeight="1" x14ac:dyDescent="0.3">
      <c r="A70" s="78" t="s">
        <v>57</v>
      </c>
      <c r="B70" s="79">
        <v>3.37</v>
      </c>
      <c r="C70" s="90" t="s">
        <v>87</v>
      </c>
      <c r="D70" s="81" t="s">
        <v>34</v>
      </c>
      <c r="E70" s="82">
        <v>5</v>
      </c>
      <c r="F70" s="83">
        <v>191.5</v>
      </c>
      <c r="G70" s="84">
        <f t="shared" si="0"/>
        <v>957.5</v>
      </c>
      <c r="H70" s="85">
        <v>5</v>
      </c>
      <c r="I70" s="86">
        <v>211.15</v>
      </c>
      <c r="J70" s="87">
        <f t="shared" si="1"/>
        <v>1055.75</v>
      </c>
      <c r="K70" s="88">
        <f t="shared" si="2"/>
        <v>-98.25</v>
      </c>
      <c r="L70" s="89" t="s">
        <v>156</v>
      </c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39.75" customHeight="1" x14ac:dyDescent="0.3">
      <c r="A71" s="78" t="s">
        <v>57</v>
      </c>
      <c r="B71" s="79">
        <v>3.38</v>
      </c>
      <c r="C71" s="90" t="s">
        <v>88</v>
      </c>
      <c r="D71" s="81" t="s">
        <v>34</v>
      </c>
      <c r="E71" s="82">
        <v>2</v>
      </c>
      <c r="F71" s="83">
        <v>174.5</v>
      </c>
      <c r="G71" s="84">
        <f t="shared" si="0"/>
        <v>349</v>
      </c>
      <c r="H71" s="85">
        <v>2</v>
      </c>
      <c r="I71" s="86">
        <v>191.9</v>
      </c>
      <c r="J71" s="87">
        <f t="shared" si="1"/>
        <v>383.8</v>
      </c>
      <c r="K71" s="88">
        <f t="shared" si="2"/>
        <v>-34.800000000000011</v>
      </c>
      <c r="L71" s="89" t="s">
        <v>147</v>
      </c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56.25" customHeight="1" x14ac:dyDescent="0.3">
      <c r="A72" s="78" t="s">
        <v>57</v>
      </c>
      <c r="B72" s="79">
        <v>3.39</v>
      </c>
      <c r="C72" s="90" t="s">
        <v>89</v>
      </c>
      <c r="D72" s="81" t="s">
        <v>34</v>
      </c>
      <c r="E72" s="82">
        <v>2</v>
      </c>
      <c r="F72" s="83">
        <v>69</v>
      </c>
      <c r="G72" s="84">
        <f t="shared" si="0"/>
        <v>138</v>
      </c>
      <c r="H72" s="85">
        <v>2</v>
      </c>
      <c r="I72" s="86">
        <v>68.875</v>
      </c>
      <c r="J72" s="87">
        <f t="shared" si="1"/>
        <v>137.75</v>
      </c>
      <c r="K72" s="88">
        <f t="shared" si="2"/>
        <v>0.25</v>
      </c>
      <c r="L72" s="89" t="s">
        <v>148</v>
      </c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39.75" customHeight="1" x14ac:dyDescent="0.3">
      <c r="A73" s="78" t="s">
        <v>57</v>
      </c>
      <c r="B73" s="79" t="s">
        <v>90</v>
      </c>
      <c r="C73" s="90" t="s">
        <v>91</v>
      </c>
      <c r="D73" s="81" t="s">
        <v>34</v>
      </c>
      <c r="E73" s="82">
        <v>4</v>
      </c>
      <c r="F73" s="83">
        <v>165</v>
      </c>
      <c r="G73" s="84">
        <f t="shared" si="0"/>
        <v>660</v>
      </c>
      <c r="H73" s="85">
        <v>4</v>
      </c>
      <c r="I73" s="86">
        <v>132.05000000000001</v>
      </c>
      <c r="J73" s="87">
        <f t="shared" si="1"/>
        <v>528.20000000000005</v>
      </c>
      <c r="K73" s="88">
        <f t="shared" si="2"/>
        <v>131.79999999999995</v>
      </c>
      <c r="L73" s="89" t="s">
        <v>148</v>
      </c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39.75" customHeight="1" x14ac:dyDescent="0.3">
      <c r="A74" s="78" t="s">
        <v>57</v>
      </c>
      <c r="B74" s="79">
        <v>3.41</v>
      </c>
      <c r="C74" s="90" t="s">
        <v>92</v>
      </c>
      <c r="D74" s="81" t="s">
        <v>34</v>
      </c>
      <c r="E74" s="82">
        <v>35</v>
      </c>
      <c r="F74" s="83">
        <v>12.5</v>
      </c>
      <c r="G74" s="84">
        <f t="shared" si="0"/>
        <v>437.5</v>
      </c>
      <c r="H74" s="85">
        <v>35</v>
      </c>
      <c r="I74" s="86">
        <v>12</v>
      </c>
      <c r="J74" s="87">
        <f t="shared" si="1"/>
        <v>420</v>
      </c>
      <c r="K74" s="88">
        <f t="shared" si="2"/>
        <v>17.5</v>
      </c>
      <c r="L74" s="89" t="s">
        <v>155</v>
      </c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81.75" customHeight="1" x14ac:dyDescent="0.3">
      <c r="A75" s="78" t="s">
        <v>57</v>
      </c>
      <c r="B75" s="79">
        <v>3.42</v>
      </c>
      <c r="C75" s="90" t="s">
        <v>93</v>
      </c>
      <c r="D75" s="81" t="s">
        <v>34</v>
      </c>
      <c r="E75" s="82">
        <v>4</v>
      </c>
      <c r="F75" s="83">
        <v>32</v>
      </c>
      <c r="G75" s="84">
        <f t="shared" si="0"/>
        <v>128</v>
      </c>
      <c r="H75" s="85">
        <v>1</v>
      </c>
      <c r="I75" s="86">
        <v>130.93</v>
      </c>
      <c r="J75" s="87">
        <f t="shared" si="1"/>
        <v>130.93</v>
      </c>
      <c r="K75" s="88">
        <f t="shared" si="2"/>
        <v>-2.9300000000000068</v>
      </c>
      <c r="L75" s="89" t="s">
        <v>157</v>
      </c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39.75" customHeight="1" x14ac:dyDescent="0.3">
      <c r="A76" s="78" t="s">
        <v>57</v>
      </c>
      <c r="B76" s="79">
        <v>3.43</v>
      </c>
      <c r="C76" s="90" t="s">
        <v>94</v>
      </c>
      <c r="D76" s="81" t="s">
        <v>34</v>
      </c>
      <c r="E76" s="82">
        <v>3</v>
      </c>
      <c r="F76" s="83">
        <v>155</v>
      </c>
      <c r="G76" s="84">
        <f t="shared" si="0"/>
        <v>465</v>
      </c>
      <c r="H76" s="85">
        <v>3</v>
      </c>
      <c r="I76" s="86">
        <v>165.776667</v>
      </c>
      <c r="J76" s="87">
        <f t="shared" si="1"/>
        <v>497.33000100000004</v>
      </c>
      <c r="K76" s="88">
        <f t="shared" si="2"/>
        <v>-32.330001000000038</v>
      </c>
      <c r="L76" s="89" t="s">
        <v>147</v>
      </c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39.75" customHeight="1" x14ac:dyDescent="0.3">
      <c r="A77" s="78" t="s">
        <v>57</v>
      </c>
      <c r="B77" s="79">
        <v>3.44</v>
      </c>
      <c r="C77" s="90" t="s">
        <v>95</v>
      </c>
      <c r="D77" s="81" t="s">
        <v>34</v>
      </c>
      <c r="E77" s="82">
        <v>2</v>
      </c>
      <c r="F77" s="83">
        <v>115.5</v>
      </c>
      <c r="G77" s="84">
        <f t="shared" si="0"/>
        <v>231</v>
      </c>
      <c r="H77" s="85">
        <v>2</v>
      </c>
      <c r="I77" s="86">
        <v>128.25</v>
      </c>
      <c r="J77" s="87">
        <f t="shared" si="1"/>
        <v>256.5</v>
      </c>
      <c r="K77" s="88">
        <f t="shared" si="2"/>
        <v>-25.5</v>
      </c>
      <c r="L77" s="89" t="s">
        <v>147</v>
      </c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39.75" customHeight="1" x14ac:dyDescent="0.3">
      <c r="A78" s="78" t="s">
        <v>57</v>
      </c>
      <c r="B78" s="79">
        <v>3.45</v>
      </c>
      <c r="C78" s="90" t="s">
        <v>96</v>
      </c>
      <c r="D78" s="81" t="s">
        <v>34</v>
      </c>
      <c r="E78" s="82">
        <v>20</v>
      </c>
      <c r="F78" s="83">
        <v>10</v>
      </c>
      <c r="G78" s="84">
        <f t="shared" si="0"/>
        <v>200</v>
      </c>
      <c r="H78" s="85">
        <v>20</v>
      </c>
      <c r="I78" s="86">
        <v>8.3000000000000007</v>
      </c>
      <c r="J78" s="87">
        <f t="shared" si="1"/>
        <v>166</v>
      </c>
      <c r="K78" s="88">
        <f t="shared" si="2"/>
        <v>34</v>
      </c>
      <c r="L78" s="89" t="s">
        <v>155</v>
      </c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39.75" customHeight="1" x14ac:dyDescent="0.3">
      <c r="A79" s="78" t="s">
        <v>57</v>
      </c>
      <c r="B79" s="79">
        <v>3.46</v>
      </c>
      <c r="C79" s="90" t="s">
        <v>97</v>
      </c>
      <c r="D79" s="81" t="s">
        <v>34</v>
      </c>
      <c r="E79" s="82">
        <v>20</v>
      </c>
      <c r="F79" s="83">
        <v>8</v>
      </c>
      <c r="G79" s="84">
        <f t="shared" si="0"/>
        <v>160</v>
      </c>
      <c r="H79" s="85">
        <v>20</v>
      </c>
      <c r="I79" s="86">
        <v>7</v>
      </c>
      <c r="J79" s="87">
        <f t="shared" si="1"/>
        <v>140</v>
      </c>
      <c r="K79" s="88">
        <f t="shared" si="2"/>
        <v>20</v>
      </c>
      <c r="L79" s="89" t="s">
        <v>155</v>
      </c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39.75" customHeight="1" x14ac:dyDescent="0.3">
      <c r="A80" s="78" t="s">
        <v>57</v>
      </c>
      <c r="B80" s="79">
        <v>3.47</v>
      </c>
      <c r="C80" s="90" t="s">
        <v>98</v>
      </c>
      <c r="D80" s="81" t="s">
        <v>34</v>
      </c>
      <c r="E80" s="82">
        <v>20</v>
      </c>
      <c r="F80" s="83">
        <v>15</v>
      </c>
      <c r="G80" s="84">
        <f t="shared" si="0"/>
        <v>300</v>
      </c>
      <c r="H80" s="85">
        <v>4</v>
      </c>
      <c r="I80" s="86">
        <v>91.5</v>
      </c>
      <c r="J80" s="87">
        <f t="shared" si="1"/>
        <v>366</v>
      </c>
      <c r="K80" s="88">
        <f t="shared" si="2"/>
        <v>-66</v>
      </c>
      <c r="L80" s="89" t="s">
        <v>99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81" customHeight="1" x14ac:dyDescent="0.3">
      <c r="A81" s="78" t="s">
        <v>57</v>
      </c>
      <c r="B81" s="79">
        <v>3.48</v>
      </c>
      <c r="C81" s="90" t="s">
        <v>100</v>
      </c>
      <c r="D81" s="81" t="s">
        <v>34</v>
      </c>
      <c r="E81" s="82">
        <v>2</v>
      </c>
      <c r="F81" s="83">
        <v>65</v>
      </c>
      <c r="G81" s="84">
        <f t="shared" si="0"/>
        <v>130</v>
      </c>
      <c r="H81" s="85">
        <v>2</v>
      </c>
      <c r="I81" s="86">
        <v>60</v>
      </c>
      <c r="J81" s="87">
        <f t="shared" si="1"/>
        <v>120</v>
      </c>
      <c r="K81" s="88">
        <f t="shared" si="2"/>
        <v>10</v>
      </c>
      <c r="L81" s="89" t="s">
        <v>158</v>
      </c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39.75" customHeight="1" x14ac:dyDescent="0.3">
      <c r="A82" s="78" t="s">
        <v>57</v>
      </c>
      <c r="B82" s="79">
        <v>3.49</v>
      </c>
      <c r="C82" s="90" t="s">
        <v>101</v>
      </c>
      <c r="D82" s="81" t="s">
        <v>34</v>
      </c>
      <c r="E82" s="82">
        <v>2</v>
      </c>
      <c r="F82" s="83">
        <v>250</v>
      </c>
      <c r="G82" s="84">
        <f t="shared" si="0"/>
        <v>500</v>
      </c>
      <c r="H82" s="85">
        <v>2</v>
      </c>
      <c r="I82" s="86">
        <v>230</v>
      </c>
      <c r="J82" s="87">
        <f t="shared" si="1"/>
        <v>460</v>
      </c>
      <c r="K82" s="88">
        <f t="shared" si="2"/>
        <v>40</v>
      </c>
      <c r="L82" s="89" t="s">
        <v>155</v>
      </c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39.75" customHeight="1" x14ac:dyDescent="0.3">
      <c r="A83" s="78" t="s">
        <v>57</v>
      </c>
      <c r="B83" s="79" t="s">
        <v>169</v>
      </c>
      <c r="C83" s="90" t="s">
        <v>102</v>
      </c>
      <c r="D83" s="81" t="s">
        <v>34</v>
      </c>
      <c r="E83" s="82">
        <v>2</v>
      </c>
      <c r="F83" s="83">
        <v>99</v>
      </c>
      <c r="G83" s="84">
        <f t="shared" si="0"/>
        <v>198</v>
      </c>
      <c r="H83" s="85">
        <v>2</v>
      </c>
      <c r="I83" s="86">
        <v>105.45</v>
      </c>
      <c r="J83" s="87">
        <f t="shared" si="1"/>
        <v>210.9</v>
      </c>
      <c r="K83" s="88">
        <f t="shared" si="2"/>
        <v>-12.900000000000006</v>
      </c>
      <c r="L83" s="89" t="s">
        <v>147</v>
      </c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39.75" customHeight="1" x14ac:dyDescent="0.3">
      <c r="A84" s="78" t="s">
        <v>57</v>
      </c>
      <c r="B84" s="79">
        <v>3.51</v>
      </c>
      <c r="C84" s="90" t="s">
        <v>103</v>
      </c>
      <c r="D84" s="81" t="s">
        <v>34</v>
      </c>
      <c r="E84" s="82">
        <v>1</v>
      </c>
      <c r="F84" s="83">
        <v>165</v>
      </c>
      <c r="G84" s="84">
        <f t="shared" si="0"/>
        <v>165</v>
      </c>
      <c r="H84" s="85">
        <v>1</v>
      </c>
      <c r="I84" s="86">
        <v>151</v>
      </c>
      <c r="J84" s="87">
        <f t="shared" si="1"/>
        <v>151</v>
      </c>
      <c r="K84" s="88">
        <f t="shared" si="2"/>
        <v>14</v>
      </c>
      <c r="L84" s="89" t="s">
        <v>155</v>
      </c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39.75" customHeight="1" x14ac:dyDescent="0.3">
      <c r="A85" s="78" t="s">
        <v>57</v>
      </c>
      <c r="B85" s="79">
        <v>3.52</v>
      </c>
      <c r="C85" s="90" t="s">
        <v>104</v>
      </c>
      <c r="D85" s="81" t="s">
        <v>34</v>
      </c>
      <c r="E85" s="82">
        <v>2</v>
      </c>
      <c r="F85" s="83">
        <v>55</v>
      </c>
      <c r="G85" s="84">
        <f t="shared" si="0"/>
        <v>110</v>
      </c>
      <c r="H85" s="85">
        <v>2</v>
      </c>
      <c r="I85" s="86">
        <v>43.8</v>
      </c>
      <c r="J85" s="87">
        <f t="shared" si="1"/>
        <v>87.6</v>
      </c>
      <c r="K85" s="88">
        <f t="shared" si="2"/>
        <v>22.400000000000006</v>
      </c>
      <c r="L85" s="89" t="s">
        <v>155</v>
      </c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68.25" customHeight="1" x14ac:dyDescent="0.3">
      <c r="A86" s="78" t="s">
        <v>57</v>
      </c>
      <c r="B86" s="79">
        <v>3.53</v>
      </c>
      <c r="C86" s="92" t="s">
        <v>105</v>
      </c>
      <c r="D86" s="81" t="s">
        <v>34</v>
      </c>
      <c r="E86" s="82">
        <v>1</v>
      </c>
      <c r="F86" s="83">
        <v>1655</v>
      </c>
      <c r="G86" s="84">
        <f t="shared" si="0"/>
        <v>1655</v>
      </c>
      <c r="H86" s="85">
        <v>1</v>
      </c>
      <c r="I86" s="86">
        <v>1349</v>
      </c>
      <c r="J86" s="87">
        <f t="shared" si="1"/>
        <v>1349</v>
      </c>
      <c r="K86" s="88">
        <f t="shared" si="2"/>
        <v>306</v>
      </c>
      <c r="L86" s="89" t="s">
        <v>159</v>
      </c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39.75" customHeight="1" x14ac:dyDescent="0.3">
      <c r="A87" s="78" t="s">
        <v>57</v>
      </c>
      <c r="B87" s="79">
        <v>3.54</v>
      </c>
      <c r="C87" s="92" t="s">
        <v>106</v>
      </c>
      <c r="D87" s="81" t="s">
        <v>34</v>
      </c>
      <c r="E87" s="82">
        <v>4</v>
      </c>
      <c r="F87" s="83">
        <v>188</v>
      </c>
      <c r="G87" s="84">
        <f t="shared" si="0"/>
        <v>752</v>
      </c>
      <c r="H87" s="85">
        <v>4</v>
      </c>
      <c r="I87" s="86">
        <v>142.80000000000001</v>
      </c>
      <c r="J87" s="87">
        <f t="shared" si="1"/>
        <v>571.20000000000005</v>
      </c>
      <c r="K87" s="88">
        <f t="shared" si="2"/>
        <v>180.79999999999995</v>
      </c>
      <c r="L87" s="89" t="s">
        <v>155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66" customHeight="1" x14ac:dyDescent="0.3">
      <c r="A88" s="78" t="s">
        <v>57</v>
      </c>
      <c r="B88" s="79">
        <v>3.55</v>
      </c>
      <c r="C88" s="92" t="s">
        <v>107</v>
      </c>
      <c r="D88" s="81" t="s">
        <v>34</v>
      </c>
      <c r="E88" s="82">
        <v>4</v>
      </c>
      <c r="F88" s="83">
        <v>315</v>
      </c>
      <c r="G88" s="84">
        <f t="shared" si="0"/>
        <v>1260</v>
      </c>
      <c r="H88" s="85">
        <v>4</v>
      </c>
      <c r="I88" s="86">
        <v>132.5</v>
      </c>
      <c r="J88" s="87">
        <f t="shared" si="1"/>
        <v>530</v>
      </c>
      <c r="K88" s="88">
        <f t="shared" si="2"/>
        <v>730</v>
      </c>
      <c r="L88" s="89" t="s">
        <v>160</v>
      </c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39.75" customHeight="1" x14ac:dyDescent="0.3">
      <c r="A89" s="78" t="s">
        <v>57</v>
      </c>
      <c r="B89" s="79">
        <v>3.56</v>
      </c>
      <c r="C89" s="92" t="s">
        <v>108</v>
      </c>
      <c r="D89" s="93" t="s">
        <v>34</v>
      </c>
      <c r="E89" s="82">
        <v>1</v>
      </c>
      <c r="F89" s="83">
        <v>2520</v>
      </c>
      <c r="G89" s="84">
        <f t="shared" si="0"/>
        <v>2520</v>
      </c>
      <c r="H89" s="85">
        <v>1</v>
      </c>
      <c r="I89" s="86">
        <v>2390</v>
      </c>
      <c r="J89" s="87">
        <f t="shared" si="1"/>
        <v>2390</v>
      </c>
      <c r="K89" s="88">
        <f t="shared" si="2"/>
        <v>130</v>
      </c>
      <c r="L89" s="89" t="s">
        <v>148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39.75" customHeight="1" x14ac:dyDescent="0.3">
      <c r="A90" s="78" t="s">
        <v>57</v>
      </c>
      <c r="B90" s="79">
        <v>3.57</v>
      </c>
      <c r="C90" s="90" t="s">
        <v>109</v>
      </c>
      <c r="D90" s="81" t="s">
        <v>34</v>
      </c>
      <c r="E90" s="82">
        <v>6</v>
      </c>
      <c r="F90" s="83">
        <v>52</v>
      </c>
      <c r="G90" s="84">
        <f t="shared" si="0"/>
        <v>312</v>
      </c>
      <c r="H90" s="85">
        <v>6</v>
      </c>
      <c r="I90" s="86">
        <v>47</v>
      </c>
      <c r="J90" s="87">
        <f t="shared" si="1"/>
        <v>282</v>
      </c>
      <c r="K90" s="88">
        <f t="shared" si="2"/>
        <v>30</v>
      </c>
      <c r="L90" s="89" t="s">
        <v>155</v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39.75" customHeight="1" x14ac:dyDescent="0.3">
      <c r="A91" s="78" t="s">
        <v>57</v>
      </c>
      <c r="B91" s="79">
        <v>3.58</v>
      </c>
      <c r="C91" s="90" t="s">
        <v>110</v>
      </c>
      <c r="D91" s="81" t="s">
        <v>34</v>
      </c>
      <c r="E91" s="82">
        <v>2</v>
      </c>
      <c r="F91" s="83">
        <v>99</v>
      </c>
      <c r="G91" s="84">
        <f t="shared" si="0"/>
        <v>198</v>
      </c>
      <c r="H91" s="85">
        <v>2</v>
      </c>
      <c r="I91" s="86">
        <v>119</v>
      </c>
      <c r="J91" s="87">
        <f t="shared" si="1"/>
        <v>238</v>
      </c>
      <c r="K91" s="88">
        <f t="shared" si="2"/>
        <v>-40</v>
      </c>
      <c r="L91" s="89" t="s">
        <v>147</v>
      </c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66" customHeight="1" x14ac:dyDescent="0.3">
      <c r="A92" s="78" t="s">
        <v>57</v>
      </c>
      <c r="B92" s="79">
        <v>3.59</v>
      </c>
      <c r="C92" s="90" t="s">
        <v>111</v>
      </c>
      <c r="D92" s="81" t="s">
        <v>34</v>
      </c>
      <c r="E92" s="82">
        <v>2</v>
      </c>
      <c r="F92" s="83">
        <v>150</v>
      </c>
      <c r="G92" s="84">
        <f t="shared" si="0"/>
        <v>300</v>
      </c>
      <c r="H92" s="85">
        <v>2</v>
      </c>
      <c r="I92" s="86">
        <v>125</v>
      </c>
      <c r="J92" s="87">
        <f t="shared" si="1"/>
        <v>250</v>
      </c>
      <c r="K92" s="88">
        <f t="shared" si="2"/>
        <v>50</v>
      </c>
      <c r="L92" s="89" t="s">
        <v>161</v>
      </c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39.75" customHeight="1" x14ac:dyDescent="0.3">
      <c r="A93" s="78" t="s">
        <v>57</v>
      </c>
      <c r="B93" s="79" t="s">
        <v>112</v>
      </c>
      <c r="C93" s="90" t="s">
        <v>113</v>
      </c>
      <c r="D93" s="81" t="s">
        <v>34</v>
      </c>
      <c r="E93" s="82">
        <v>8</v>
      </c>
      <c r="F93" s="83">
        <v>51</v>
      </c>
      <c r="G93" s="84">
        <f t="shared" si="0"/>
        <v>408</v>
      </c>
      <c r="H93" s="85">
        <v>8</v>
      </c>
      <c r="I93" s="86">
        <v>32</v>
      </c>
      <c r="J93" s="87">
        <f t="shared" si="1"/>
        <v>256</v>
      </c>
      <c r="K93" s="88">
        <f t="shared" si="2"/>
        <v>152</v>
      </c>
      <c r="L93" s="89" t="s">
        <v>155</v>
      </c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39.75" customHeight="1" x14ac:dyDescent="0.3">
      <c r="A94" s="78" t="s">
        <v>57</v>
      </c>
      <c r="B94" s="79">
        <v>3.61</v>
      </c>
      <c r="C94" s="90" t="s">
        <v>114</v>
      </c>
      <c r="D94" s="81" t="s">
        <v>34</v>
      </c>
      <c r="E94" s="82">
        <v>10</v>
      </c>
      <c r="F94" s="83">
        <v>195</v>
      </c>
      <c r="G94" s="84">
        <f t="shared" si="0"/>
        <v>1950</v>
      </c>
      <c r="H94" s="85">
        <v>10</v>
      </c>
      <c r="I94" s="86">
        <v>190</v>
      </c>
      <c r="J94" s="87">
        <f t="shared" si="1"/>
        <v>1900</v>
      </c>
      <c r="K94" s="88">
        <f t="shared" si="2"/>
        <v>50</v>
      </c>
      <c r="L94" s="89" t="s">
        <v>155</v>
      </c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56.25" customHeight="1" x14ac:dyDescent="0.3">
      <c r="A95" s="78" t="s">
        <v>57</v>
      </c>
      <c r="B95" s="79">
        <v>3.62</v>
      </c>
      <c r="C95" s="90" t="s">
        <v>115</v>
      </c>
      <c r="D95" s="81" t="s">
        <v>34</v>
      </c>
      <c r="E95" s="82">
        <v>1</v>
      </c>
      <c r="F95" s="83">
        <v>219</v>
      </c>
      <c r="G95" s="84">
        <f t="shared" si="0"/>
        <v>219</v>
      </c>
      <c r="H95" s="85">
        <v>1</v>
      </c>
      <c r="I95" s="86">
        <v>189</v>
      </c>
      <c r="J95" s="87">
        <f t="shared" si="1"/>
        <v>189</v>
      </c>
      <c r="K95" s="88">
        <f t="shared" si="2"/>
        <v>30</v>
      </c>
      <c r="L95" s="89" t="s">
        <v>162</v>
      </c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54" customHeight="1" x14ac:dyDescent="0.3">
      <c r="A96" s="78" t="s">
        <v>57</v>
      </c>
      <c r="B96" s="79">
        <v>3.63</v>
      </c>
      <c r="C96" s="90" t="s">
        <v>116</v>
      </c>
      <c r="D96" s="81" t="s">
        <v>34</v>
      </c>
      <c r="E96" s="82">
        <v>1</v>
      </c>
      <c r="F96" s="83">
        <v>87</v>
      </c>
      <c r="G96" s="84">
        <f t="shared" si="0"/>
        <v>87</v>
      </c>
      <c r="H96" s="85">
        <v>1</v>
      </c>
      <c r="I96" s="86">
        <v>51</v>
      </c>
      <c r="J96" s="87">
        <f t="shared" si="1"/>
        <v>51</v>
      </c>
      <c r="K96" s="88">
        <f t="shared" si="2"/>
        <v>36</v>
      </c>
      <c r="L96" s="89" t="s">
        <v>163</v>
      </c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39.75" customHeight="1" x14ac:dyDescent="0.3">
      <c r="A97" s="78" t="s">
        <v>57</v>
      </c>
      <c r="B97" s="79">
        <v>3.64</v>
      </c>
      <c r="C97" s="92" t="s">
        <v>117</v>
      </c>
      <c r="D97" s="93" t="s">
        <v>34</v>
      </c>
      <c r="E97" s="82">
        <v>2</v>
      </c>
      <c r="F97" s="83">
        <v>52</v>
      </c>
      <c r="G97" s="84">
        <f t="shared" si="0"/>
        <v>104</v>
      </c>
      <c r="H97" s="85">
        <v>2</v>
      </c>
      <c r="I97" s="86">
        <v>41</v>
      </c>
      <c r="J97" s="87">
        <f t="shared" si="1"/>
        <v>82</v>
      </c>
      <c r="K97" s="88">
        <f t="shared" si="2"/>
        <v>22</v>
      </c>
      <c r="L97" s="89" t="s">
        <v>164</v>
      </c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39.75" customHeight="1" x14ac:dyDescent="0.3">
      <c r="A98" s="78" t="s">
        <v>57</v>
      </c>
      <c r="B98" s="79">
        <v>3.65</v>
      </c>
      <c r="C98" s="90" t="s">
        <v>118</v>
      </c>
      <c r="D98" s="81" t="s">
        <v>34</v>
      </c>
      <c r="E98" s="82">
        <v>20</v>
      </c>
      <c r="F98" s="83">
        <v>10.8</v>
      </c>
      <c r="G98" s="84">
        <f t="shared" si="0"/>
        <v>216</v>
      </c>
      <c r="H98" s="85">
        <v>20</v>
      </c>
      <c r="I98" s="86">
        <v>14.3</v>
      </c>
      <c r="J98" s="87">
        <f t="shared" si="1"/>
        <v>286</v>
      </c>
      <c r="K98" s="88">
        <f t="shared" si="2"/>
        <v>-70</v>
      </c>
      <c r="L98" s="89" t="s">
        <v>147</v>
      </c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39.75" customHeight="1" x14ac:dyDescent="0.3">
      <c r="A99" s="78" t="s">
        <v>57</v>
      </c>
      <c r="B99" s="79">
        <v>3.66</v>
      </c>
      <c r="C99" s="90" t="s">
        <v>119</v>
      </c>
      <c r="D99" s="81" t="s">
        <v>34</v>
      </c>
      <c r="E99" s="82">
        <v>20</v>
      </c>
      <c r="F99" s="83">
        <v>25.5</v>
      </c>
      <c r="G99" s="84">
        <f t="shared" si="0"/>
        <v>510</v>
      </c>
      <c r="H99" s="85">
        <v>20</v>
      </c>
      <c r="I99" s="86">
        <v>13.1</v>
      </c>
      <c r="J99" s="87">
        <f t="shared" si="1"/>
        <v>262</v>
      </c>
      <c r="K99" s="88">
        <f t="shared" si="2"/>
        <v>248</v>
      </c>
      <c r="L99" s="89" t="s">
        <v>164</v>
      </c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39.75" customHeight="1" x14ac:dyDescent="0.3">
      <c r="A100" s="78" t="s">
        <v>57</v>
      </c>
      <c r="B100" s="79">
        <v>3.67</v>
      </c>
      <c r="C100" s="90" t="s">
        <v>120</v>
      </c>
      <c r="D100" s="81" t="s">
        <v>34</v>
      </c>
      <c r="E100" s="82">
        <v>10</v>
      </c>
      <c r="F100" s="83">
        <v>36.5</v>
      </c>
      <c r="G100" s="84">
        <f t="shared" si="0"/>
        <v>365</v>
      </c>
      <c r="H100" s="85">
        <v>10</v>
      </c>
      <c r="I100" s="86">
        <v>14.3</v>
      </c>
      <c r="J100" s="87">
        <f t="shared" si="1"/>
        <v>143</v>
      </c>
      <c r="K100" s="88">
        <f t="shared" si="2"/>
        <v>222</v>
      </c>
      <c r="L100" s="89" t="s">
        <v>164</v>
      </c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60" customHeight="1" x14ac:dyDescent="0.3">
      <c r="A101" s="78" t="s">
        <v>26</v>
      </c>
      <c r="B101" s="79">
        <v>4</v>
      </c>
      <c r="C101" s="80" t="s">
        <v>121</v>
      </c>
      <c r="D101" s="81" t="s">
        <v>34</v>
      </c>
      <c r="E101" s="82"/>
      <c r="F101" s="83"/>
      <c r="G101" s="84"/>
      <c r="H101" s="85"/>
      <c r="I101" s="86"/>
      <c r="J101" s="87"/>
      <c r="K101" s="88"/>
      <c r="L101" s="89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60" customHeight="1" x14ac:dyDescent="0.3">
      <c r="A102" s="78" t="s">
        <v>57</v>
      </c>
      <c r="B102" s="79">
        <v>4.0999999999999996</v>
      </c>
      <c r="C102" s="90" t="s">
        <v>122</v>
      </c>
      <c r="D102" s="81" t="s">
        <v>34</v>
      </c>
      <c r="E102" s="82">
        <v>3</v>
      </c>
      <c r="F102" s="83">
        <v>306</v>
      </c>
      <c r="G102" s="84">
        <f t="shared" ref="G102:G114" si="3">E102*F102</f>
        <v>918</v>
      </c>
      <c r="H102" s="85">
        <v>3</v>
      </c>
      <c r="I102" s="86">
        <v>296.39999999999998</v>
      </c>
      <c r="J102" s="87">
        <f t="shared" ref="J102:J114" si="4">H102*I102</f>
        <v>889.19999999999993</v>
      </c>
      <c r="K102" s="88">
        <f t="shared" ref="K102:K114" si="5">G102-J102</f>
        <v>28.800000000000068</v>
      </c>
      <c r="L102" s="89" t="s">
        <v>148</v>
      </c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60" customHeight="1" x14ac:dyDescent="0.3">
      <c r="A103" s="78" t="s">
        <v>57</v>
      </c>
      <c r="B103" s="79">
        <v>4.2</v>
      </c>
      <c r="C103" s="90" t="s">
        <v>123</v>
      </c>
      <c r="D103" s="81" t="s">
        <v>34</v>
      </c>
      <c r="E103" s="82">
        <v>1</v>
      </c>
      <c r="F103" s="83">
        <v>94</v>
      </c>
      <c r="G103" s="84">
        <f t="shared" si="3"/>
        <v>94</v>
      </c>
      <c r="H103" s="85">
        <v>1</v>
      </c>
      <c r="I103" s="86">
        <v>89.3</v>
      </c>
      <c r="J103" s="87">
        <f t="shared" si="4"/>
        <v>89.3</v>
      </c>
      <c r="K103" s="88">
        <f t="shared" si="5"/>
        <v>4.7000000000000028</v>
      </c>
      <c r="L103" s="89" t="s">
        <v>166</v>
      </c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60" customHeight="1" x14ac:dyDescent="0.3">
      <c r="A104" s="78" t="s">
        <v>57</v>
      </c>
      <c r="B104" s="79" t="s">
        <v>124</v>
      </c>
      <c r="C104" s="90" t="s">
        <v>125</v>
      </c>
      <c r="D104" s="81" t="s">
        <v>34</v>
      </c>
      <c r="E104" s="82">
        <v>2</v>
      </c>
      <c r="F104" s="83">
        <v>145.5</v>
      </c>
      <c r="G104" s="84">
        <f t="shared" si="3"/>
        <v>291</v>
      </c>
      <c r="H104" s="85">
        <v>2</v>
      </c>
      <c r="I104" s="86">
        <v>138.69999999999999</v>
      </c>
      <c r="J104" s="87">
        <f t="shared" si="4"/>
        <v>277.39999999999998</v>
      </c>
      <c r="K104" s="88">
        <f t="shared" si="5"/>
        <v>13.600000000000023</v>
      </c>
      <c r="L104" s="89" t="s">
        <v>165</v>
      </c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71.25" customHeight="1" x14ac:dyDescent="0.3">
      <c r="A105" s="78" t="s">
        <v>57</v>
      </c>
      <c r="B105" s="79" t="s">
        <v>126</v>
      </c>
      <c r="C105" s="90" t="s">
        <v>125</v>
      </c>
      <c r="D105" s="81" t="s">
        <v>34</v>
      </c>
      <c r="E105" s="82">
        <v>10</v>
      </c>
      <c r="F105" s="83">
        <v>145.5</v>
      </c>
      <c r="G105" s="84">
        <f t="shared" si="3"/>
        <v>1455</v>
      </c>
      <c r="H105" s="85">
        <v>10</v>
      </c>
      <c r="I105" s="86">
        <v>139</v>
      </c>
      <c r="J105" s="87">
        <f t="shared" si="4"/>
        <v>1390</v>
      </c>
      <c r="K105" s="88">
        <f t="shared" si="5"/>
        <v>65</v>
      </c>
      <c r="L105" s="89" t="s">
        <v>167</v>
      </c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60" customHeight="1" x14ac:dyDescent="0.3">
      <c r="A106" s="78" t="s">
        <v>57</v>
      </c>
      <c r="B106" s="79">
        <v>4.4000000000000004</v>
      </c>
      <c r="C106" s="90" t="s">
        <v>127</v>
      </c>
      <c r="D106" s="81" t="s">
        <v>34</v>
      </c>
      <c r="E106" s="82">
        <v>1</v>
      </c>
      <c r="F106" s="83">
        <v>3875</v>
      </c>
      <c r="G106" s="84">
        <f t="shared" si="3"/>
        <v>3875</v>
      </c>
      <c r="H106" s="85">
        <v>1</v>
      </c>
      <c r="I106" s="86">
        <v>2591</v>
      </c>
      <c r="J106" s="87">
        <f t="shared" si="4"/>
        <v>2591</v>
      </c>
      <c r="K106" s="88">
        <f t="shared" si="5"/>
        <v>1284</v>
      </c>
      <c r="L106" s="89" t="s">
        <v>142</v>
      </c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71.25" customHeight="1" x14ac:dyDescent="0.3">
      <c r="A107" s="78" t="s">
        <v>57</v>
      </c>
      <c r="B107" s="79">
        <v>4.5</v>
      </c>
      <c r="C107" s="90" t="s">
        <v>128</v>
      </c>
      <c r="D107" s="81" t="s">
        <v>34</v>
      </c>
      <c r="E107" s="82">
        <v>1</v>
      </c>
      <c r="F107" s="83">
        <v>165</v>
      </c>
      <c r="G107" s="84">
        <f t="shared" si="3"/>
        <v>165</v>
      </c>
      <c r="H107" s="85">
        <v>1</v>
      </c>
      <c r="I107" s="86">
        <v>119.5</v>
      </c>
      <c r="J107" s="87">
        <f t="shared" si="4"/>
        <v>119.5</v>
      </c>
      <c r="K107" s="88">
        <f t="shared" si="5"/>
        <v>45.5</v>
      </c>
      <c r="L107" s="89" t="s">
        <v>168</v>
      </c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60" customHeight="1" x14ac:dyDescent="0.3">
      <c r="A108" s="78" t="s">
        <v>57</v>
      </c>
      <c r="B108" s="79">
        <v>4.5999999999999996</v>
      </c>
      <c r="C108" s="90" t="s">
        <v>129</v>
      </c>
      <c r="D108" s="81" t="s">
        <v>34</v>
      </c>
      <c r="E108" s="82">
        <v>1</v>
      </c>
      <c r="F108" s="83">
        <v>153</v>
      </c>
      <c r="G108" s="84">
        <f t="shared" si="3"/>
        <v>153</v>
      </c>
      <c r="H108" s="85">
        <v>1</v>
      </c>
      <c r="I108" s="86">
        <v>145.35</v>
      </c>
      <c r="J108" s="87">
        <f t="shared" si="4"/>
        <v>145.35</v>
      </c>
      <c r="K108" s="88">
        <f t="shared" si="5"/>
        <v>7.6500000000000057</v>
      </c>
      <c r="L108" s="89" t="s">
        <v>140</v>
      </c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60" customHeight="1" x14ac:dyDescent="0.3">
      <c r="A109" s="78" t="s">
        <v>57</v>
      </c>
      <c r="B109" s="79">
        <v>4.7</v>
      </c>
      <c r="C109" s="90" t="s">
        <v>130</v>
      </c>
      <c r="D109" s="81" t="s">
        <v>34</v>
      </c>
      <c r="E109" s="82">
        <v>2</v>
      </c>
      <c r="F109" s="83">
        <v>125</v>
      </c>
      <c r="G109" s="84">
        <f t="shared" si="3"/>
        <v>250</v>
      </c>
      <c r="H109" s="85">
        <v>2</v>
      </c>
      <c r="I109" s="86">
        <v>106</v>
      </c>
      <c r="J109" s="87">
        <f t="shared" si="4"/>
        <v>212</v>
      </c>
      <c r="K109" s="88">
        <f t="shared" si="5"/>
        <v>38</v>
      </c>
      <c r="L109" s="89" t="s">
        <v>141</v>
      </c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60" customHeight="1" x14ac:dyDescent="0.3">
      <c r="A110" s="78" t="s">
        <v>57</v>
      </c>
      <c r="B110" s="79">
        <v>4.8</v>
      </c>
      <c r="C110" s="90" t="s">
        <v>131</v>
      </c>
      <c r="D110" s="93" t="s">
        <v>34</v>
      </c>
      <c r="E110" s="82">
        <v>1</v>
      </c>
      <c r="F110" s="83">
        <v>161</v>
      </c>
      <c r="G110" s="84">
        <f t="shared" si="3"/>
        <v>161</v>
      </c>
      <c r="H110" s="85">
        <v>1</v>
      </c>
      <c r="I110" s="86">
        <v>162.44999999999999</v>
      </c>
      <c r="J110" s="87">
        <f t="shared" si="4"/>
        <v>162.44999999999999</v>
      </c>
      <c r="K110" s="88">
        <f t="shared" si="5"/>
        <v>-1.4499999999999886</v>
      </c>
      <c r="L110" s="89" t="s">
        <v>143</v>
      </c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60" customHeight="1" x14ac:dyDescent="0.3">
      <c r="A111" s="78" t="s">
        <v>57</v>
      </c>
      <c r="B111" s="79">
        <v>4.9000000000000004</v>
      </c>
      <c r="C111" s="90" t="s">
        <v>132</v>
      </c>
      <c r="D111" s="93" t="s">
        <v>34</v>
      </c>
      <c r="E111" s="82">
        <v>1</v>
      </c>
      <c r="F111" s="83">
        <v>203.5</v>
      </c>
      <c r="G111" s="84">
        <f t="shared" si="3"/>
        <v>203.5</v>
      </c>
      <c r="H111" s="85">
        <v>1</v>
      </c>
      <c r="I111" s="86">
        <v>158.18</v>
      </c>
      <c r="J111" s="87">
        <f t="shared" si="4"/>
        <v>158.18</v>
      </c>
      <c r="K111" s="88">
        <f t="shared" si="5"/>
        <v>45.319999999999993</v>
      </c>
      <c r="L111" s="89" t="s">
        <v>144</v>
      </c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70.5" customHeight="1" x14ac:dyDescent="0.3">
      <c r="A112" s="78" t="s">
        <v>26</v>
      </c>
      <c r="B112" s="79">
        <v>5</v>
      </c>
      <c r="C112" s="80" t="s">
        <v>133</v>
      </c>
      <c r="D112" s="81" t="s">
        <v>134</v>
      </c>
      <c r="E112" s="82"/>
      <c r="F112" s="83"/>
      <c r="G112" s="84">
        <f t="shared" si="3"/>
        <v>0</v>
      </c>
      <c r="H112" s="85"/>
      <c r="I112" s="86"/>
      <c r="J112" s="87">
        <f t="shared" si="4"/>
        <v>0</v>
      </c>
      <c r="K112" s="88">
        <f t="shared" si="5"/>
        <v>0</v>
      </c>
      <c r="L112" s="89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67.5" customHeight="1" x14ac:dyDescent="0.3">
      <c r="A113" s="78" t="s">
        <v>26</v>
      </c>
      <c r="B113" s="79">
        <v>6</v>
      </c>
      <c r="C113" s="80" t="s">
        <v>133</v>
      </c>
      <c r="D113" s="81" t="s">
        <v>134</v>
      </c>
      <c r="E113" s="82"/>
      <c r="F113" s="83"/>
      <c r="G113" s="84">
        <f t="shared" si="3"/>
        <v>0</v>
      </c>
      <c r="H113" s="85"/>
      <c r="I113" s="86"/>
      <c r="J113" s="87">
        <f t="shared" si="4"/>
        <v>0</v>
      </c>
      <c r="K113" s="88">
        <f t="shared" si="5"/>
        <v>0</v>
      </c>
      <c r="L113" s="89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69.75" customHeight="1" x14ac:dyDescent="0.3">
      <c r="A114" s="94" t="s">
        <v>26</v>
      </c>
      <c r="B114" s="95">
        <v>7</v>
      </c>
      <c r="C114" s="96" t="s">
        <v>133</v>
      </c>
      <c r="D114" s="97" t="s">
        <v>134</v>
      </c>
      <c r="E114" s="98"/>
      <c r="F114" s="99"/>
      <c r="G114" s="100">
        <f t="shared" si="3"/>
        <v>0</v>
      </c>
      <c r="H114" s="85"/>
      <c r="I114" s="86"/>
      <c r="J114" s="87">
        <f t="shared" si="4"/>
        <v>0</v>
      </c>
      <c r="K114" s="88">
        <f t="shared" si="5"/>
        <v>0</v>
      </c>
      <c r="L114" s="89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5.75" customHeight="1" x14ac:dyDescent="0.3">
      <c r="A115" s="101" t="s">
        <v>135</v>
      </c>
      <c r="B115" s="102"/>
      <c r="C115" s="103"/>
      <c r="D115" s="104"/>
      <c r="E115" s="105"/>
      <c r="F115" s="106"/>
      <c r="G115" s="107">
        <f>SUM(G27:G114)</f>
        <v>63180.5</v>
      </c>
      <c r="H115" s="105"/>
      <c r="I115" s="106"/>
      <c r="J115" s="107">
        <f t="shared" ref="J115:K115" si="6">SUM(J27:J114)</f>
        <v>54420.169999030011</v>
      </c>
      <c r="K115" s="108">
        <f t="shared" si="6"/>
        <v>8760.3300009699979</v>
      </c>
      <c r="L115" s="109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</row>
    <row r="116" spans="1:26" ht="15.75" customHeight="1" x14ac:dyDescent="0.3">
      <c r="A116" s="111"/>
      <c r="B116" s="112"/>
      <c r="C116" s="113"/>
      <c r="D116" s="113"/>
      <c r="E116" s="113"/>
      <c r="F116" s="113"/>
      <c r="G116" s="113"/>
      <c r="H116" s="113"/>
      <c r="I116" s="113"/>
      <c r="J116" s="113"/>
      <c r="K116" s="114"/>
      <c r="L116" s="115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75" customHeight="1" x14ac:dyDescent="0.3">
      <c r="A117" s="139" t="s">
        <v>136</v>
      </c>
      <c r="B117" s="140"/>
      <c r="C117" s="141"/>
      <c r="D117" s="116"/>
      <c r="E117" s="116"/>
      <c r="F117" s="116"/>
      <c r="G117" s="117">
        <f>G23-G115</f>
        <v>0</v>
      </c>
      <c r="H117" s="116"/>
      <c r="I117" s="116"/>
      <c r="J117" s="117">
        <f>J23-J115</f>
        <v>0</v>
      </c>
      <c r="K117" s="118"/>
      <c r="L117" s="119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75" customHeight="1" x14ac:dyDescent="0.3">
      <c r="A118" s="113"/>
      <c r="B118" s="120"/>
      <c r="C118" s="113"/>
      <c r="D118" s="113"/>
      <c r="E118" s="113"/>
      <c r="F118" s="113"/>
      <c r="G118" s="113"/>
      <c r="H118" s="113"/>
      <c r="I118" s="113"/>
      <c r="J118" s="113"/>
      <c r="K118" s="121"/>
      <c r="L118" s="113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75" customHeight="1" x14ac:dyDescent="0.3">
      <c r="A119" s="12"/>
      <c r="B119" s="12"/>
      <c r="C119" s="122"/>
      <c r="D119" s="123"/>
      <c r="E119" s="123"/>
      <c r="F119" s="124"/>
      <c r="G119" s="123" t="s">
        <v>137</v>
      </c>
      <c r="H119" s="123"/>
      <c r="I119" s="124"/>
      <c r="J119" s="123"/>
      <c r="K119" s="16"/>
      <c r="L119" s="113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75" customHeight="1" x14ac:dyDescent="0.35">
      <c r="A120" s="12"/>
      <c r="B120" s="12"/>
      <c r="C120" s="124"/>
      <c r="D120" s="142" t="s">
        <v>138</v>
      </c>
      <c r="E120" s="143"/>
      <c r="F120" s="125"/>
      <c r="G120" s="142" t="s">
        <v>139</v>
      </c>
      <c r="H120" s="143"/>
      <c r="I120" s="143"/>
      <c r="J120" s="143"/>
      <c r="K120" s="16"/>
      <c r="L120" s="113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75" customHeight="1" x14ac:dyDescent="0.3">
      <c r="A121" s="113"/>
      <c r="B121" s="120"/>
      <c r="C121" s="113"/>
      <c r="D121" s="113"/>
      <c r="E121" s="113"/>
      <c r="F121" s="113"/>
      <c r="G121" s="113"/>
      <c r="H121" s="113"/>
      <c r="I121" s="113"/>
      <c r="J121" s="113"/>
      <c r="K121" s="16"/>
      <c r="L121" s="113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75" customHeight="1" x14ac:dyDescent="0.3">
      <c r="A122" s="113"/>
      <c r="B122" s="120"/>
      <c r="C122" s="113"/>
      <c r="D122" s="113"/>
      <c r="E122" s="113"/>
      <c r="F122" s="113"/>
      <c r="G122" s="113"/>
      <c r="H122" s="113"/>
      <c r="I122" s="113"/>
      <c r="J122" s="113"/>
      <c r="K122" s="16"/>
      <c r="L122" s="113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75" customHeight="1" x14ac:dyDescent="0.3">
      <c r="A123" s="113"/>
      <c r="B123" s="120"/>
      <c r="C123" s="126"/>
      <c r="J123" s="126"/>
      <c r="K123" s="16"/>
      <c r="L123" s="113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75" customHeight="1" x14ac:dyDescent="0.3">
      <c r="A124" s="113"/>
      <c r="B124" s="120"/>
      <c r="C124" s="127"/>
      <c r="K124" s="16"/>
      <c r="L124" s="113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75" customHeight="1" x14ac:dyDescent="0.3">
      <c r="A125" s="113"/>
      <c r="B125" s="120"/>
      <c r="C125" s="128"/>
      <c r="D125" s="16"/>
      <c r="H125" s="127"/>
      <c r="J125" s="128"/>
      <c r="K125" s="16"/>
      <c r="L125" s="113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75" customHeight="1" x14ac:dyDescent="0.3">
      <c r="A126" s="12"/>
      <c r="B126" s="129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75" customHeight="1" x14ac:dyDescent="0.3">
      <c r="A127" s="12"/>
      <c r="B127" s="129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75" customHeight="1" x14ac:dyDescent="0.3">
      <c r="A128" s="12"/>
      <c r="B128" s="129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75" customHeight="1" x14ac:dyDescent="0.3">
      <c r="A129" s="12"/>
      <c r="B129" s="129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75" customHeight="1" x14ac:dyDescent="0.3">
      <c r="A130" s="12"/>
      <c r="B130" s="129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75" customHeight="1" x14ac:dyDescent="0.3">
      <c r="A131" s="12"/>
      <c r="B131" s="129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75" customHeight="1" x14ac:dyDescent="0.3">
      <c r="A132" s="12"/>
      <c r="B132" s="129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75" customHeight="1" x14ac:dyDescent="0.3">
      <c r="A133" s="12"/>
      <c r="B133" s="129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75" customHeight="1" x14ac:dyDescent="0.3">
      <c r="A134" s="12"/>
      <c r="B134" s="129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75" customHeight="1" x14ac:dyDescent="0.3">
      <c r="A135" s="12"/>
      <c r="B135" s="129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75" customHeight="1" x14ac:dyDescent="0.3">
      <c r="A136" s="12"/>
      <c r="B136" s="129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75" customHeight="1" x14ac:dyDescent="0.3">
      <c r="A137" s="12"/>
      <c r="B137" s="129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75" customHeight="1" x14ac:dyDescent="0.3">
      <c r="A138" s="12"/>
      <c r="B138" s="129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75" customHeight="1" x14ac:dyDescent="0.3">
      <c r="A139" s="12"/>
      <c r="B139" s="129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75" customHeight="1" x14ac:dyDescent="0.3">
      <c r="A140" s="12"/>
      <c r="B140" s="129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75" customHeight="1" x14ac:dyDescent="0.3">
      <c r="A141" s="12"/>
      <c r="B141" s="129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75" customHeight="1" x14ac:dyDescent="0.3">
      <c r="A142" s="12"/>
      <c r="B142" s="129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75" customHeight="1" x14ac:dyDescent="0.3">
      <c r="A143" s="12"/>
      <c r="B143" s="129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75" customHeight="1" x14ac:dyDescent="0.3">
      <c r="A144" s="12"/>
      <c r="B144" s="129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 x14ac:dyDescent="0.3">
      <c r="A145" s="12"/>
      <c r="B145" s="129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75" customHeight="1" x14ac:dyDescent="0.3">
      <c r="A146" s="12"/>
      <c r="B146" s="129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75" customHeight="1" x14ac:dyDescent="0.3">
      <c r="A147" s="12"/>
      <c r="B147" s="129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75" customHeight="1" x14ac:dyDescent="0.3">
      <c r="A148" s="12"/>
      <c r="B148" s="129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75" customHeight="1" x14ac:dyDescent="0.3">
      <c r="A149" s="12"/>
      <c r="B149" s="129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75" customHeight="1" x14ac:dyDescent="0.3">
      <c r="A150" s="12"/>
      <c r="B150" s="129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75" customHeight="1" x14ac:dyDescent="0.3">
      <c r="A151" s="12"/>
      <c r="B151" s="129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75" customHeight="1" x14ac:dyDescent="0.3">
      <c r="A152" s="12"/>
      <c r="B152" s="129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customHeight="1" x14ac:dyDescent="0.3">
      <c r="A153" s="12"/>
      <c r="B153" s="129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customHeight="1" x14ac:dyDescent="0.3">
      <c r="A154" s="12"/>
      <c r="B154" s="129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75" customHeight="1" x14ac:dyDescent="0.3">
      <c r="A155" s="12"/>
      <c r="B155" s="129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 x14ac:dyDescent="0.3">
      <c r="A156" s="12"/>
      <c r="B156" s="129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customHeight="1" x14ac:dyDescent="0.3">
      <c r="A157" s="12"/>
      <c r="B157" s="129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 x14ac:dyDescent="0.3">
      <c r="A158" s="12"/>
      <c r="B158" s="129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customHeight="1" x14ac:dyDescent="0.3">
      <c r="A159" s="12"/>
      <c r="B159" s="129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customHeight="1" x14ac:dyDescent="0.3">
      <c r="A160" s="12"/>
      <c r="B160" s="129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customHeight="1" x14ac:dyDescent="0.3">
      <c r="A161" s="12"/>
      <c r="B161" s="129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customHeight="1" x14ac:dyDescent="0.3">
      <c r="A162" s="12"/>
      <c r="B162" s="129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75" customHeight="1" x14ac:dyDescent="0.3">
      <c r="A163" s="12"/>
      <c r="B163" s="129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75" customHeight="1" x14ac:dyDescent="0.3">
      <c r="A164" s="12"/>
      <c r="B164" s="129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75" customHeight="1" x14ac:dyDescent="0.3">
      <c r="A165" s="12"/>
      <c r="B165" s="129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75" customHeight="1" x14ac:dyDescent="0.3">
      <c r="A166" s="12"/>
      <c r="B166" s="129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75" customHeight="1" x14ac:dyDescent="0.3">
      <c r="A167" s="12"/>
      <c r="B167" s="129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75" customHeight="1" x14ac:dyDescent="0.3">
      <c r="A168" s="12"/>
      <c r="B168" s="129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75" customHeight="1" x14ac:dyDescent="0.3">
      <c r="A169" s="12"/>
      <c r="B169" s="129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75" customHeight="1" x14ac:dyDescent="0.3">
      <c r="A170" s="12"/>
      <c r="B170" s="129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75" customHeight="1" x14ac:dyDescent="0.3">
      <c r="A171" s="12"/>
      <c r="B171" s="129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75" customHeight="1" x14ac:dyDescent="0.3">
      <c r="A172" s="12"/>
      <c r="B172" s="129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75" customHeight="1" x14ac:dyDescent="0.3">
      <c r="A173" s="12"/>
      <c r="B173" s="129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75" customHeight="1" x14ac:dyDescent="0.3">
      <c r="A174" s="12"/>
      <c r="B174" s="129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75" customHeight="1" x14ac:dyDescent="0.3">
      <c r="A175" s="12"/>
      <c r="B175" s="129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75" customHeight="1" x14ac:dyDescent="0.3">
      <c r="A176" s="12"/>
      <c r="B176" s="129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75" customHeight="1" x14ac:dyDescent="0.3">
      <c r="A177" s="12"/>
      <c r="B177" s="129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75" customHeight="1" x14ac:dyDescent="0.3">
      <c r="A178" s="12"/>
      <c r="B178" s="129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75" customHeight="1" x14ac:dyDescent="0.3">
      <c r="A179" s="12"/>
      <c r="B179" s="129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75" customHeight="1" x14ac:dyDescent="0.3">
      <c r="A180" s="12"/>
      <c r="B180" s="129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75" customHeight="1" x14ac:dyDescent="0.3">
      <c r="A181" s="12"/>
      <c r="B181" s="129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75" customHeight="1" x14ac:dyDescent="0.3">
      <c r="A182" s="12"/>
      <c r="B182" s="129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75" customHeight="1" x14ac:dyDescent="0.3">
      <c r="A183" s="12"/>
      <c r="B183" s="129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75" customHeight="1" x14ac:dyDescent="0.3">
      <c r="A184" s="12"/>
      <c r="B184" s="129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75" customHeight="1" x14ac:dyDescent="0.3">
      <c r="A185" s="12"/>
      <c r="B185" s="129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75" customHeight="1" x14ac:dyDescent="0.3">
      <c r="A186" s="12"/>
      <c r="B186" s="129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75" customHeight="1" x14ac:dyDescent="0.3">
      <c r="A187" s="12"/>
      <c r="B187" s="129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75" customHeight="1" x14ac:dyDescent="0.3">
      <c r="A188" s="12"/>
      <c r="B188" s="129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75" customHeight="1" x14ac:dyDescent="0.3">
      <c r="A189" s="12"/>
      <c r="B189" s="129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75" customHeight="1" x14ac:dyDescent="0.3">
      <c r="A190" s="12"/>
      <c r="B190" s="129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75" customHeight="1" x14ac:dyDescent="0.3">
      <c r="A191" s="12"/>
      <c r="B191" s="129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75" customHeight="1" x14ac:dyDescent="0.3">
      <c r="A192" s="12"/>
      <c r="B192" s="129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75" customHeight="1" x14ac:dyDescent="0.3">
      <c r="A193" s="12"/>
      <c r="B193" s="129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75" customHeight="1" x14ac:dyDescent="0.3">
      <c r="A194" s="12"/>
      <c r="B194" s="129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75" customHeight="1" x14ac:dyDescent="0.3">
      <c r="A195" s="12"/>
      <c r="B195" s="129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75" customHeight="1" x14ac:dyDescent="0.3">
      <c r="A196" s="12"/>
      <c r="B196" s="129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75" customHeight="1" x14ac:dyDescent="0.3">
      <c r="A197" s="12"/>
      <c r="B197" s="129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75" customHeight="1" x14ac:dyDescent="0.3">
      <c r="A198" s="12"/>
      <c r="B198" s="129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75" customHeight="1" x14ac:dyDescent="0.3">
      <c r="A199" s="12"/>
      <c r="B199" s="129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75" customHeight="1" x14ac:dyDescent="0.3">
      <c r="A200" s="12"/>
      <c r="B200" s="129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75" customHeight="1" x14ac:dyDescent="0.3">
      <c r="A201" s="12"/>
      <c r="B201" s="129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75" customHeight="1" x14ac:dyDescent="0.3">
      <c r="A202" s="12"/>
      <c r="B202" s="129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75" customHeight="1" x14ac:dyDescent="0.3">
      <c r="A203" s="12"/>
      <c r="B203" s="129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75" customHeight="1" x14ac:dyDescent="0.3">
      <c r="A204" s="12"/>
      <c r="B204" s="129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75" customHeight="1" x14ac:dyDescent="0.3">
      <c r="A205" s="12"/>
      <c r="B205" s="129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75" customHeight="1" x14ac:dyDescent="0.3">
      <c r="A206" s="12"/>
      <c r="B206" s="129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75" customHeight="1" x14ac:dyDescent="0.3">
      <c r="A207" s="12"/>
      <c r="B207" s="129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75" customHeight="1" x14ac:dyDescent="0.3">
      <c r="A208" s="12"/>
      <c r="B208" s="129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75" customHeight="1" x14ac:dyDescent="0.3">
      <c r="A209" s="12"/>
      <c r="B209" s="129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75" customHeight="1" x14ac:dyDescent="0.3">
      <c r="A210" s="12"/>
      <c r="B210" s="129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75" customHeight="1" x14ac:dyDescent="0.3">
      <c r="A211" s="12"/>
      <c r="B211" s="129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75" customHeight="1" x14ac:dyDescent="0.3">
      <c r="A212" s="12"/>
      <c r="B212" s="129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75" customHeight="1" x14ac:dyDescent="0.3">
      <c r="A213" s="12"/>
      <c r="B213" s="129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75" customHeight="1" x14ac:dyDescent="0.3">
      <c r="A214" s="12"/>
      <c r="B214" s="129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75" customHeight="1" x14ac:dyDescent="0.3">
      <c r="A215" s="12"/>
      <c r="B215" s="129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75" customHeight="1" x14ac:dyDescent="0.3">
      <c r="A216" s="12"/>
      <c r="B216" s="129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75" customHeight="1" x14ac:dyDescent="0.3">
      <c r="A217" s="12"/>
      <c r="B217" s="129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75" customHeight="1" x14ac:dyDescent="0.3">
      <c r="A218" s="12"/>
      <c r="B218" s="129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75" customHeight="1" x14ac:dyDescent="0.3">
      <c r="A219" s="12"/>
      <c r="B219" s="129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75" customHeight="1" x14ac:dyDescent="0.3">
      <c r="A220" s="12"/>
      <c r="B220" s="129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75" customHeight="1" x14ac:dyDescent="0.3">
      <c r="A221" s="12"/>
      <c r="B221" s="129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75" customHeight="1" x14ac:dyDescent="0.3">
      <c r="A222" s="12"/>
      <c r="B222" s="129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75" customHeight="1" x14ac:dyDescent="0.3">
      <c r="A223" s="12"/>
      <c r="B223" s="129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75" customHeight="1" x14ac:dyDescent="0.3">
      <c r="A224" s="12"/>
      <c r="B224" s="129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75" customHeight="1" x14ac:dyDescent="0.3">
      <c r="A225" s="12"/>
      <c r="B225" s="129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75" customHeight="1" x14ac:dyDescent="0.3">
      <c r="A226" s="12"/>
      <c r="B226" s="129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75" customHeight="1" x14ac:dyDescent="0.3">
      <c r="A227" s="12"/>
      <c r="B227" s="129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75" customHeight="1" x14ac:dyDescent="0.3">
      <c r="A228" s="12"/>
      <c r="B228" s="129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75" customHeight="1" x14ac:dyDescent="0.3">
      <c r="A229" s="12"/>
      <c r="B229" s="129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75" customHeight="1" x14ac:dyDescent="0.3">
      <c r="A230" s="12"/>
      <c r="B230" s="129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75" customHeight="1" x14ac:dyDescent="0.3">
      <c r="A231" s="12"/>
      <c r="B231" s="129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75" customHeight="1" x14ac:dyDescent="0.3">
      <c r="A232" s="12"/>
      <c r="B232" s="129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75" customHeight="1" x14ac:dyDescent="0.3">
      <c r="A233" s="12"/>
      <c r="B233" s="129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75" customHeight="1" x14ac:dyDescent="0.3">
      <c r="A234" s="12"/>
      <c r="B234" s="129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75" customHeight="1" x14ac:dyDescent="0.3">
      <c r="A235" s="12"/>
      <c r="B235" s="129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75" customHeight="1" x14ac:dyDescent="0.3">
      <c r="A236" s="12"/>
      <c r="B236" s="129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75" customHeight="1" x14ac:dyDescent="0.3">
      <c r="A237" s="12"/>
      <c r="B237" s="129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75" customHeight="1" x14ac:dyDescent="0.3">
      <c r="A238" s="12"/>
      <c r="B238" s="129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75" customHeight="1" x14ac:dyDescent="0.3">
      <c r="A239" s="12"/>
      <c r="B239" s="129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75" customHeight="1" x14ac:dyDescent="0.3">
      <c r="A240" s="12"/>
      <c r="B240" s="129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75" customHeight="1" x14ac:dyDescent="0.3">
      <c r="A241" s="12"/>
      <c r="B241" s="129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75" customHeight="1" x14ac:dyDescent="0.3">
      <c r="A242" s="12"/>
      <c r="B242" s="129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75" customHeight="1" x14ac:dyDescent="0.3">
      <c r="A243" s="12"/>
      <c r="B243" s="129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75" customHeight="1" x14ac:dyDescent="0.3">
      <c r="A244" s="12"/>
      <c r="B244" s="129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75" customHeight="1" x14ac:dyDescent="0.3">
      <c r="A245" s="12"/>
      <c r="B245" s="129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75" customHeight="1" x14ac:dyDescent="0.3">
      <c r="A246" s="12"/>
      <c r="B246" s="129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75" customHeight="1" x14ac:dyDescent="0.3">
      <c r="A247" s="12"/>
      <c r="B247" s="129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75" customHeight="1" x14ac:dyDescent="0.3">
      <c r="A248" s="12"/>
      <c r="B248" s="129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5.75" customHeight="1" x14ac:dyDescent="0.3">
      <c r="A249" s="12"/>
      <c r="B249" s="129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5.75" customHeight="1" x14ac:dyDescent="0.3">
      <c r="A250" s="12"/>
      <c r="B250" s="129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5.75" customHeight="1" x14ac:dyDescent="0.3">
      <c r="A251" s="12"/>
      <c r="B251" s="129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5.75" customHeight="1" x14ac:dyDescent="0.3">
      <c r="A252" s="12"/>
      <c r="B252" s="129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5.75" customHeight="1" x14ac:dyDescent="0.3">
      <c r="A253" s="12"/>
      <c r="B253" s="129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5.75" customHeight="1" x14ac:dyDescent="0.3">
      <c r="A254" s="12"/>
      <c r="B254" s="129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5.75" customHeight="1" x14ac:dyDescent="0.3">
      <c r="A255" s="12"/>
      <c r="B255" s="129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5.75" customHeight="1" x14ac:dyDescent="0.3">
      <c r="A256" s="12"/>
      <c r="B256" s="129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5.75" customHeight="1" x14ac:dyDescent="0.3">
      <c r="A257" s="12"/>
      <c r="B257" s="129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5.75" customHeight="1" x14ac:dyDescent="0.3">
      <c r="A258" s="12"/>
      <c r="B258" s="129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5.75" customHeight="1" x14ac:dyDescent="0.3">
      <c r="A259" s="12"/>
      <c r="B259" s="129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5.75" customHeight="1" x14ac:dyDescent="0.3">
      <c r="A260" s="12"/>
      <c r="B260" s="129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5.75" customHeight="1" x14ac:dyDescent="0.3">
      <c r="A261" s="12"/>
      <c r="B261" s="129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5.75" customHeight="1" x14ac:dyDescent="0.3">
      <c r="A262" s="12"/>
      <c r="B262" s="129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5.75" customHeight="1" x14ac:dyDescent="0.3">
      <c r="A263" s="12"/>
      <c r="B263" s="129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5.75" customHeight="1" x14ac:dyDescent="0.3">
      <c r="A264" s="12"/>
      <c r="B264" s="129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5.75" customHeight="1" x14ac:dyDescent="0.3">
      <c r="A265" s="12"/>
      <c r="B265" s="129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5.75" customHeight="1" x14ac:dyDescent="0.3">
      <c r="A266" s="12"/>
      <c r="B266" s="129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5.75" customHeight="1" x14ac:dyDescent="0.3">
      <c r="A267" s="12"/>
      <c r="B267" s="129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5.75" customHeight="1" x14ac:dyDescent="0.3">
      <c r="A268" s="12"/>
      <c r="B268" s="129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5.75" customHeight="1" x14ac:dyDescent="0.3">
      <c r="A269" s="12"/>
      <c r="B269" s="129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5.75" customHeight="1" x14ac:dyDescent="0.3">
      <c r="A270" s="12"/>
      <c r="B270" s="129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5.75" customHeight="1" x14ac:dyDescent="0.3">
      <c r="A271" s="12"/>
      <c r="B271" s="129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5.75" customHeight="1" x14ac:dyDescent="0.3">
      <c r="A272" s="12"/>
      <c r="B272" s="129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5.75" customHeight="1" x14ac:dyDescent="0.3">
      <c r="A273" s="12"/>
      <c r="B273" s="129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5.75" customHeight="1" x14ac:dyDescent="0.3">
      <c r="A274" s="12"/>
      <c r="B274" s="129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5.75" customHeight="1" x14ac:dyDescent="0.3">
      <c r="A275" s="12"/>
      <c r="B275" s="129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5.75" customHeight="1" x14ac:dyDescent="0.3">
      <c r="A276" s="12"/>
      <c r="B276" s="129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5.75" customHeight="1" x14ac:dyDescent="0.3">
      <c r="A277" s="12"/>
      <c r="B277" s="129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5.75" customHeight="1" x14ac:dyDescent="0.3">
      <c r="A278" s="12"/>
      <c r="B278" s="129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5.75" customHeight="1" x14ac:dyDescent="0.3">
      <c r="A279" s="12"/>
      <c r="B279" s="129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5.75" customHeight="1" x14ac:dyDescent="0.3">
      <c r="A280" s="12"/>
      <c r="B280" s="129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5.75" customHeight="1" x14ac:dyDescent="0.3">
      <c r="A281" s="12"/>
      <c r="B281" s="129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5.75" customHeight="1" x14ac:dyDescent="0.3">
      <c r="A282" s="12"/>
      <c r="B282" s="129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5.75" customHeight="1" x14ac:dyDescent="0.3">
      <c r="A283" s="12"/>
      <c r="B283" s="129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5.75" customHeight="1" x14ac:dyDescent="0.3">
      <c r="A284" s="12"/>
      <c r="B284" s="129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5.75" customHeight="1" x14ac:dyDescent="0.3">
      <c r="A285" s="12"/>
      <c r="B285" s="129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5.75" customHeight="1" x14ac:dyDescent="0.3">
      <c r="A286" s="12"/>
      <c r="B286" s="129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5.75" customHeight="1" x14ac:dyDescent="0.3">
      <c r="A287" s="12"/>
      <c r="B287" s="129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5.75" customHeight="1" x14ac:dyDescent="0.3">
      <c r="A288" s="12"/>
      <c r="B288" s="129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5.75" customHeight="1" x14ac:dyDescent="0.3">
      <c r="A289" s="12"/>
      <c r="B289" s="129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5.75" customHeight="1" x14ac:dyDescent="0.3">
      <c r="A290" s="12"/>
      <c r="B290" s="129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5.75" customHeight="1" x14ac:dyDescent="0.3">
      <c r="A291" s="12"/>
      <c r="B291" s="129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5.75" customHeight="1" x14ac:dyDescent="0.3">
      <c r="A292" s="12"/>
      <c r="B292" s="129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5.75" customHeight="1" x14ac:dyDescent="0.3">
      <c r="A293" s="12"/>
      <c r="B293" s="129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5.75" customHeight="1" x14ac:dyDescent="0.3">
      <c r="A294" s="12"/>
      <c r="B294" s="129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5.75" customHeight="1" x14ac:dyDescent="0.3">
      <c r="A295" s="12"/>
      <c r="B295" s="129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5.75" customHeight="1" x14ac:dyDescent="0.3">
      <c r="A296" s="12"/>
      <c r="B296" s="129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5.75" customHeight="1" x14ac:dyDescent="0.3">
      <c r="A297" s="12"/>
      <c r="B297" s="129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5.75" customHeight="1" x14ac:dyDescent="0.3">
      <c r="A298" s="12"/>
      <c r="B298" s="129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5.75" customHeight="1" x14ac:dyDescent="0.3">
      <c r="A299" s="12"/>
      <c r="B299" s="129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5.75" customHeight="1" x14ac:dyDescent="0.3">
      <c r="A300" s="12"/>
      <c r="B300" s="129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5.75" customHeight="1" x14ac:dyDescent="0.3">
      <c r="A301" s="12"/>
      <c r="B301" s="129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5.75" customHeight="1" x14ac:dyDescent="0.3">
      <c r="A302" s="12"/>
      <c r="B302" s="129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5.75" customHeight="1" x14ac:dyDescent="0.3">
      <c r="A303" s="12"/>
      <c r="B303" s="129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5.75" customHeight="1" x14ac:dyDescent="0.3">
      <c r="A304" s="12"/>
      <c r="B304" s="129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5.75" customHeight="1" x14ac:dyDescent="0.3">
      <c r="A305" s="12"/>
      <c r="B305" s="129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5.75" customHeight="1" x14ac:dyDescent="0.3">
      <c r="A306" s="12"/>
      <c r="B306" s="129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5.75" customHeight="1" x14ac:dyDescent="0.3">
      <c r="A307" s="12"/>
      <c r="B307" s="129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5.75" customHeight="1" x14ac:dyDescent="0.3">
      <c r="A308" s="12"/>
      <c r="B308" s="129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5.75" customHeight="1" x14ac:dyDescent="0.3">
      <c r="A309" s="12"/>
      <c r="B309" s="129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5.75" customHeight="1" x14ac:dyDescent="0.3">
      <c r="A310" s="12"/>
      <c r="B310" s="129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5.75" customHeight="1" x14ac:dyDescent="0.3">
      <c r="A311" s="12"/>
      <c r="B311" s="129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5.75" customHeight="1" x14ac:dyDescent="0.3">
      <c r="A312" s="12"/>
      <c r="B312" s="129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5.75" customHeight="1" x14ac:dyDescent="0.3">
      <c r="A313" s="12"/>
      <c r="B313" s="129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5.75" customHeight="1" x14ac:dyDescent="0.3">
      <c r="A314" s="12"/>
      <c r="B314" s="129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5.75" customHeight="1" x14ac:dyDescent="0.3">
      <c r="A315" s="12"/>
      <c r="B315" s="129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5.75" customHeight="1" x14ac:dyDescent="0.3">
      <c r="A316" s="12"/>
      <c r="B316" s="129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5.75" customHeight="1" x14ac:dyDescent="0.3">
      <c r="A317" s="12"/>
      <c r="B317" s="129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5.75" customHeight="1" x14ac:dyDescent="0.3">
      <c r="A318" s="12"/>
      <c r="B318" s="129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5.75" customHeight="1" x14ac:dyDescent="0.3">
      <c r="A319" s="12"/>
      <c r="B319" s="129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5.75" customHeight="1" x14ac:dyDescent="0.3">
      <c r="A320" s="12"/>
      <c r="B320" s="129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</sheetData>
  <mergeCells count="19">
    <mergeCell ref="A117:C117"/>
    <mergeCell ref="D120:E120"/>
    <mergeCell ref="G120:J120"/>
    <mergeCell ref="A19:A20"/>
    <mergeCell ref="B19:B20"/>
    <mergeCell ref="C19:C20"/>
    <mergeCell ref="D19:D20"/>
    <mergeCell ref="E19:G19"/>
    <mergeCell ref="H19:J19"/>
    <mergeCell ref="K19:K20"/>
    <mergeCell ref="L19:L20"/>
    <mergeCell ref="A10:L10"/>
    <mergeCell ref="A11:L11"/>
    <mergeCell ref="A12:L12"/>
    <mergeCell ref="D14:J14"/>
    <mergeCell ref="A15:C15"/>
    <mergeCell ref="D15:J15"/>
    <mergeCell ref="D16:K16"/>
    <mergeCell ref="A16:C16"/>
  </mergeCells>
  <printOptions horizontalCentered="1" verticalCentered="1"/>
  <pageMargins left="0.25" right="0.25" top="0.75" bottom="0.75" header="0.3" footer="0.3"/>
  <pageSetup paperSize="9" scale="8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Olena Kotsurak</dc:creator>
  <cp:lastModifiedBy>Uliana Stepanenko</cp:lastModifiedBy>
  <cp:lastPrinted>2023-10-02T06:12:28Z</cp:lastPrinted>
  <dcterms:created xsi:type="dcterms:W3CDTF">2023-07-05T08:17:59Z</dcterms:created>
  <dcterms:modified xsi:type="dcterms:W3CDTF">2023-10-02T06:12:32Z</dcterms:modified>
</cp:coreProperties>
</file>