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19815" windowHeight="685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4525"/>
  <extLst>
    <ext uri="GoogleSheetsCustomDataVersion1">
      <go:sheetsCustomData xmlns:go="http://customooxmlschemas.google.com/" r:id="" roundtripDataSignature="AMtx7miMaPbRysUzqeZjQdVRctlMIgSg0g=="/>
    </ext>
  </extLst>
</workbook>
</file>

<file path=xl/calcChain.xml><?xml version="1.0" encoding="utf-8"?>
<calcChain xmlns="http://schemas.openxmlformats.org/spreadsheetml/2006/main">
  <c r="I39" i="3" l="1"/>
  <c r="F39" i="3"/>
  <c r="D39" i="3"/>
  <c r="I29" i="3"/>
  <c r="F29" i="3"/>
  <c r="D29" i="3"/>
  <c r="I24" i="3"/>
  <c r="F24" i="3"/>
  <c r="D24" i="3"/>
  <c r="X176" i="2"/>
  <c r="V176" i="2"/>
  <c r="S176" i="2"/>
  <c r="P176" i="2"/>
  <c r="M176" i="2"/>
  <c r="J176" i="2"/>
  <c r="G176" i="2"/>
  <c r="W176" i="2" s="1"/>
  <c r="Y176" i="2" s="1"/>
  <c r="Z176" i="2" s="1"/>
  <c r="X175" i="2"/>
  <c r="V175" i="2"/>
  <c r="S175" i="2"/>
  <c r="P175" i="2"/>
  <c r="M175" i="2"/>
  <c r="J175" i="2"/>
  <c r="G175" i="2"/>
  <c r="W175" i="2" s="1"/>
  <c r="Y175" i="2" s="1"/>
  <c r="Z175" i="2" s="1"/>
  <c r="X174" i="2"/>
  <c r="V174" i="2"/>
  <c r="S174" i="2"/>
  <c r="P174" i="2"/>
  <c r="M174" i="2"/>
  <c r="J174" i="2"/>
  <c r="G174" i="2"/>
  <c r="W174" i="2" s="1"/>
  <c r="Y174" i="2" s="1"/>
  <c r="Z174" i="2" s="1"/>
  <c r="X173" i="2"/>
  <c r="V173" i="2"/>
  <c r="S173" i="2"/>
  <c r="P173" i="2"/>
  <c r="M173" i="2"/>
  <c r="J173" i="2"/>
  <c r="G173" i="2"/>
  <c r="W173" i="2" s="1"/>
  <c r="Y173" i="2" s="1"/>
  <c r="Z173" i="2" s="1"/>
  <c r="X172" i="2"/>
  <c r="V172" i="2"/>
  <c r="S172" i="2"/>
  <c r="P172" i="2"/>
  <c r="M172" i="2"/>
  <c r="J172" i="2"/>
  <c r="G172" i="2"/>
  <c r="W172" i="2" s="1"/>
  <c r="Y172" i="2" s="1"/>
  <c r="Z172" i="2" s="1"/>
  <c r="X171" i="2"/>
  <c r="V171" i="2"/>
  <c r="S171" i="2"/>
  <c r="P171" i="2"/>
  <c r="M171" i="2"/>
  <c r="J171" i="2"/>
  <c r="G171" i="2"/>
  <c r="W171" i="2" s="1"/>
  <c r="Y171" i="2" s="1"/>
  <c r="Z171" i="2" s="1"/>
  <c r="X170" i="2"/>
  <c r="V170" i="2"/>
  <c r="S170" i="2"/>
  <c r="P170" i="2"/>
  <c r="M170" i="2"/>
  <c r="J170" i="2"/>
  <c r="G170" i="2"/>
  <c r="W170" i="2" s="1"/>
  <c r="Y170" i="2" s="1"/>
  <c r="Z170" i="2" s="1"/>
  <c r="X169" i="2"/>
  <c r="V169" i="2"/>
  <c r="S169" i="2"/>
  <c r="P169" i="2"/>
  <c r="M169" i="2"/>
  <c r="J169" i="2"/>
  <c r="G169" i="2"/>
  <c r="W169" i="2" s="1"/>
  <c r="X168" i="2"/>
  <c r="X177" i="2" s="1"/>
  <c r="V168" i="2"/>
  <c r="V177" i="2" s="1"/>
  <c r="T168" i="2"/>
  <c r="T177" i="2" s="1"/>
  <c r="S168" i="2"/>
  <c r="S177" i="2" s="1"/>
  <c r="Q168" i="2"/>
  <c r="Q177" i="2" s="1"/>
  <c r="P168" i="2"/>
  <c r="P177" i="2" s="1"/>
  <c r="N168" i="2"/>
  <c r="N177" i="2" s="1"/>
  <c r="M168" i="2"/>
  <c r="M177" i="2" s="1"/>
  <c r="K168" i="2"/>
  <c r="K177" i="2" s="1"/>
  <c r="J168" i="2"/>
  <c r="J177" i="2" s="1"/>
  <c r="H168" i="2"/>
  <c r="H177" i="2" s="1"/>
  <c r="G168" i="2"/>
  <c r="G177" i="2" s="1"/>
  <c r="E168" i="2"/>
  <c r="E177" i="2" s="1"/>
  <c r="X167" i="2"/>
  <c r="V167" i="2"/>
  <c r="S167" i="2"/>
  <c r="P167" i="2"/>
  <c r="M167" i="2"/>
  <c r="J167" i="2"/>
  <c r="G167" i="2"/>
  <c r="W167" i="2" s="1"/>
  <c r="Y167" i="2" s="1"/>
  <c r="Z167" i="2" s="1"/>
  <c r="X166" i="2"/>
  <c r="V166" i="2"/>
  <c r="S166" i="2"/>
  <c r="P166" i="2"/>
  <c r="M166" i="2"/>
  <c r="J166" i="2"/>
  <c r="G166" i="2"/>
  <c r="W166" i="2" s="1"/>
  <c r="Y166" i="2" s="1"/>
  <c r="Z166" i="2" s="1"/>
  <c r="X165" i="2"/>
  <c r="V165" i="2"/>
  <c r="S165" i="2"/>
  <c r="P165" i="2"/>
  <c r="M165" i="2"/>
  <c r="J165" i="2"/>
  <c r="G165" i="2"/>
  <c r="W165" i="2" s="1"/>
  <c r="X164" i="2"/>
  <c r="V164" i="2"/>
  <c r="T164" i="2"/>
  <c r="S164" i="2"/>
  <c r="Q164" i="2"/>
  <c r="P164" i="2"/>
  <c r="N164" i="2"/>
  <c r="M164" i="2"/>
  <c r="K164" i="2"/>
  <c r="J164" i="2"/>
  <c r="H164" i="2"/>
  <c r="G164" i="2"/>
  <c r="E164" i="2"/>
  <c r="X163" i="2"/>
  <c r="V163" i="2"/>
  <c r="S163" i="2"/>
  <c r="P163" i="2"/>
  <c r="M163" i="2"/>
  <c r="J163" i="2"/>
  <c r="G163" i="2"/>
  <c r="W163" i="2" s="1"/>
  <c r="Y163" i="2" s="1"/>
  <c r="Z163" i="2" s="1"/>
  <c r="X162" i="2"/>
  <c r="V162" i="2"/>
  <c r="S162" i="2"/>
  <c r="P162" i="2"/>
  <c r="M162" i="2"/>
  <c r="J162" i="2"/>
  <c r="G162" i="2"/>
  <c r="W162" i="2" s="1"/>
  <c r="Y162" i="2" s="1"/>
  <c r="Z162" i="2" s="1"/>
  <c r="X161" i="2"/>
  <c r="V161" i="2"/>
  <c r="S161" i="2"/>
  <c r="P161" i="2"/>
  <c r="M161" i="2"/>
  <c r="J161" i="2"/>
  <c r="G161" i="2"/>
  <c r="W161" i="2" s="1"/>
  <c r="Y161" i="2" s="1"/>
  <c r="Z161" i="2" s="1"/>
  <c r="X160" i="2"/>
  <c r="V160" i="2"/>
  <c r="S160" i="2"/>
  <c r="P160" i="2"/>
  <c r="M160" i="2"/>
  <c r="J160" i="2"/>
  <c r="G160" i="2"/>
  <c r="W160" i="2" s="1"/>
  <c r="X159" i="2"/>
  <c r="V159" i="2"/>
  <c r="T159" i="2"/>
  <c r="S159" i="2"/>
  <c r="Q159" i="2"/>
  <c r="P159" i="2"/>
  <c r="N159" i="2"/>
  <c r="M159" i="2"/>
  <c r="K159" i="2"/>
  <c r="J159" i="2"/>
  <c r="H159" i="2"/>
  <c r="G159" i="2"/>
  <c r="E159" i="2"/>
  <c r="X158" i="2"/>
  <c r="V158" i="2"/>
  <c r="S158" i="2"/>
  <c r="P158" i="2"/>
  <c r="M158" i="2"/>
  <c r="J158" i="2"/>
  <c r="G158" i="2"/>
  <c r="W158" i="2" s="1"/>
  <c r="Y158" i="2" s="1"/>
  <c r="Z158" i="2" s="1"/>
  <c r="X157" i="2"/>
  <c r="P157" i="2"/>
  <c r="M157" i="2"/>
  <c r="W157" i="2" s="1"/>
  <c r="Y157" i="2" s="1"/>
  <c r="Z157" i="2" s="1"/>
  <c r="X156" i="2"/>
  <c r="V156" i="2"/>
  <c r="S156" i="2"/>
  <c r="P156" i="2"/>
  <c r="M156" i="2"/>
  <c r="J156" i="2"/>
  <c r="G156" i="2"/>
  <c r="W156" i="2" s="1"/>
  <c r="Y156" i="2" s="1"/>
  <c r="Z156" i="2" s="1"/>
  <c r="X155" i="2"/>
  <c r="V155" i="2"/>
  <c r="S155" i="2"/>
  <c r="P155" i="2"/>
  <c r="M155" i="2"/>
  <c r="J155" i="2"/>
  <c r="G155" i="2"/>
  <c r="W155" i="2" s="1"/>
  <c r="Y155" i="2" s="1"/>
  <c r="Z155" i="2" s="1"/>
  <c r="X154" i="2"/>
  <c r="V154" i="2"/>
  <c r="S154" i="2"/>
  <c r="P154" i="2"/>
  <c r="M154" i="2"/>
  <c r="J154" i="2"/>
  <c r="G154" i="2"/>
  <c r="W154" i="2" s="1"/>
  <c r="X153" i="2"/>
  <c r="V153" i="2"/>
  <c r="T153" i="2"/>
  <c r="S153" i="2"/>
  <c r="Q153" i="2"/>
  <c r="P153" i="2"/>
  <c r="N153" i="2"/>
  <c r="M153" i="2"/>
  <c r="K153" i="2"/>
  <c r="J153" i="2"/>
  <c r="H153" i="2"/>
  <c r="G153" i="2"/>
  <c r="E153" i="2"/>
  <c r="T151" i="2"/>
  <c r="S151" i="2"/>
  <c r="Q151" i="2"/>
  <c r="N151" i="2"/>
  <c r="M151" i="2"/>
  <c r="K151" i="2"/>
  <c r="H151" i="2"/>
  <c r="G151" i="2"/>
  <c r="E151" i="2"/>
  <c r="X150" i="2"/>
  <c r="V150" i="2"/>
  <c r="S150" i="2"/>
  <c r="P150" i="2"/>
  <c r="M150" i="2"/>
  <c r="J150" i="2"/>
  <c r="G150" i="2"/>
  <c r="W150" i="2" s="1"/>
  <c r="Y150" i="2" s="1"/>
  <c r="Z150" i="2" s="1"/>
  <c r="X149" i="2"/>
  <c r="V149" i="2"/>
  <c r="S149" i="2"/>
  <c r="P149" i="2"/>
  <c r="M149" i="2"/>
  <c r="J149" i="2"/>
  <c r="G149" i="2"/>
  <c r="W149" i="2" s="1"/>
  <c r="Y149" i="2" s="1"/>
  <c r="Z149" i="2" s="1"/>
  <c r="X148" i="2"/>
  <c r="V148" i="2"/>
  <c r="S148" i="2"/>
  <c r="P148" i="2"/>
  <c r="M148" i="2"/>
  <c r="J148" i="2"/>
  <c r="G148" i="2"/>
  <c r="W148" i="2" s="1"/>
  <c r="Y148" i="2" s="1"/>
  <c r="Z148" i="2" s="1"/>
  <c r="X147" i="2"/>
  <c r="X151" i="2" s="1"/>
  <c r="V147" i="2"/>
  <c r="V151" i="2" s="1"/>
  <c r="S147" i="2"/>
  <c r="P147" i="2"/>
  <c r="P151" i="2" s="1"/>
  <c r="M147" i="2"/>
  <c r="J147" i="2"/>
  <c r="J151" i="2" s="1"/>
  <c r="G147" i="2"/>
  <c r="W147" i="2" s="1"/>
  <c r="T145" i="2"/>
  <c r="S145" i="2"/>
  <c r="Q145" i="2"/>
  <c r="N145" i="2"/>
  <c r="M145" i="2"/>
  <c r="K145" i="2"/>
  <c r="H145" i="2"/>
  <c r="G145" i="2"/>
  <c r="E145" i="2"/>
  <c r="X144" i="2"/>
  <c r="V144" i="2"/>
  <c r="S144" i="2"/>
  <c r="P144" i="2"/>
  <c r="M144" i="2"/>
  <c r="J144" i="2"/>
  <c r="G144" i="2"/>
  <c r="W144" i="2" s="1"/>
  <c r="Y144" i="2" s="1"/>
  <c r="Z144" i="2" s="1"/>
  <c r="X143" i="2"/>
  <c r="X145" i="2" s="1"/>
  <c r="V143" i="2"/>
  <c r="V145" i="2" s="1"/>
  <c r="S143" i="2"/>
  <c r="P143" i="2"/>
  <c r="P145" i="2" s="1"/>
  <c r="M143" i="2"/>
  <c r="J143" i="2"/>
  <c r="J145" i="2" s="1"/>
  <c r="G143" i="2"/>
  <c r="W143" i="2" s="1"/>
  <c r="T141" i="2"/>
  <c r="Q141" i="2"/>
  <c r="N141" i="2"/>
  <c r="K141" i="2"/>
  <c r="H141" i="2"/>
  <c r="E141" i="2"/>
  <c r="X140" i="2"/>
  <c r="V140" i="2"/>
  <c r="S140" i="2"/>
  <c r="P140" i="2"/>
  <c r="M140" i="2"/>
  <c r="J140" i="2"/>
  <c r="G140" i="2"/>
  <c r="W140" i="2" s="1"/>
  <c r="Y140" i="2" s="1"/>
  <c r="Z140" i="2" s="1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M138" i="2"/>
  <c r="J138" i="2"/>
  <c r="X138" i="2" s="1"/>
  <c r="G138" i="2"/>
  <c r="W138" i="2" s="1"/>
  <c r="Y138" i="2" s="1"/>
  <c r="Z138" i="2" s="1"/>
  <c r="V137" i="2"/>
  <c r="S137" i="2"/>
  <c r="P137" i="2"/>
  <c r="M137" i="2"/>
  <c r="J137" i="2"/>
  <c r="X137" i="2" s="1"/>
  <c r="G137" i="2"/>
  <c r="W137" i="2" s="1"/>
  <c r="Y137" i="2" s="1"/>
  <c r="Z137" i="2" s="1"/>
  <c r="V136" i="2"/>
  <c r="V141" i="2" s="1"/>
  <c r="S136" i="2"/>
  <c r="S141" i="2" s="1"/>
  <c r="P136" i="2"/>
  <c r="P141" i="2" s="1"/>
  <c r="M136" i="2"/>
  <c r="M141" i="2" s="1"/>
  <c r="J136" i="2"/>
  <c r="J141" i="2" s="1"/>
  <c r="G136" i="2"/>
  <c r="G141" i="2" s="1"/>
  <c r="T134" i="2"/>
  <c r="Q134" i="2"/>
  <c r="N134" i="2"/>
  <c r="K134" i="2"/>
  <c r="H134" i="2"/>
  <c r="E134" i="2"/>
  <c r="V133" i="2"/>
  <c r="S133" i="2"/>
  <c r="P133" i="2"/>
  <c r="M133" i="2"/>
  <c r="J133" i="2"/>
  <c r="X133" i="2" s="1"/>
  <c r="G133" i="2"/>
  <c r="W133" i="2" s="1"/>
  <c r="Y133" i="2" s="1"/>
  <c r="Z133" i="2" s="1"/>
  <c r="V132" i="2"/>
  <c r="S132" i="2"/>
  <c r="P132" i="2"/>
  <c r="M132" i="2"/>
  <c r="J132" i="2"/>
  <c r="X132" i="2" s="1"/>
  <c r="G132" i="2"/>
  <c r="W132" i="2" s="1"/>
  <c r="Y132" i="2" s="1"/>
  <c r="Z132" i="2" s="1"/>
  <c r="V131" i="2"/>
  <c r="S131" i="2"/>
  <c r="P131" i="2"/>
  <c r="M131" i="2"/>
  <c r="W131" i="2" s="1"/>
  <c r="Y131" i="2" s="1"/>
  <c r="Z131" i="2" s="1"/>
  <c r="J131" i="2"/>
  <c r="X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X129" i="2" s="1"/>
  <c r="G129" i="2"/>
  <c r="W129" i="2" s="1"/>
  <c r="V128" i="2"/>
  <c r="V134" i="2" s="1"/>
  <c r="S128" i="2"/>
  <c r="S134" i="2" s="1"/>
  <c r="P128" i="2"/>
  <c r="P134" i="2" s="1"/>
  <c r="M128" i="2"/>
  <c r="M134" i="2" s="1"/>
  <c r="J128" i="2"/>
  <c r="J134" i="2" s="1"/>
  <c r="G128" i="2"/>
  <c r="G134" i="2" s="1"/>
  <c r="T126" i="2"/>
  <c r="S126" i="2"/>
  <c r="Q126" i="2"/>
  <c r="N126" i="2"/>
  <c r="M126" i="2"/>
  <c r="K126" i="2"/>
  <c r="H126" i="2"/>
  <c r="G126" i="2"/>
  <c r="E126" i="2"/>
  <c r="V125" i="2"/>
  <c r="S125" i="2"/>
  <c r="P125" i="2"/>
  <c r="M125" i="2"/>
  <c r="J125" i="2"/>
  <c r="X125" i="2" s="1"/>
  <c r="G125" i="2"/>
  <c r="W125" i="2" s="1"/>
  <c r="Y125" i="2" s="1"/>
  <c r="Z125" i="2" s="1"/>
  <c r="V124" i="2"/>
  <c r="S124" i="2"/>
  <c r="P124" i="2"/>
  <c r="M124" i="2"/>
  <c r="J124" i="2"/>
  <c r="X124" i="2" s="1"/>
  <c r="G124" i="2"/>
  <c r="W124" i="2" s="1"/>
  <c r="Y124" i="2" s="1"/>
  <c r="Z124" i="2" s="1"/>
  <c r="V123" i="2"/>
  <c r="S123" i="2"/>
  <c r="P123" i="2"/>
  <c r="M123" i="2"/>
  <c r="J123" i="2"/>
  <c r="X123" i="2" s="1"/>
  <c r="G123" i="2"/>
  <c r="W123" i="2" s="1"/>
  <c r="Y123" i="2" s="1"/>
  <c r="Z123" i="2" s="1"/>
  <c r="V122" i="2"/>
  <c r="S122" i="2"/>
  <c r="P122" i="2"/>
  <c r="M122" i="2"/>
  <c r="J122" i="2"/>
  <c r="X122" i="2" s="1"/>
  <c r="G122" i="2"/>
  <c r="W122" i="2" s="1"/>
  <c r="Y122" i="2" s="1"/>
  <c r="Z122" i="2" s="1"/>
  <c r="V121" i="2"/>
  <c r="S121" i="2"/>
  <c r="P121" i="2"/>
  <c r="M121" i="2"/>
  <c r="J121" i="2"/>
  <c r="X121" i="2" s="1"/>
  <c r="G121" i="2"/>
  <c r="W121" i="2" s="1"/>
  <c r="Y121" i="2" s="1"/>
  <c r="Z121" i="2" s="1"/>
  <c r="V120" i="2"/>
  <c r="V126" i="2" s="1"/>
  <c r="S120" i="2"/>
  <c r="P120" i="2"/>
  <c r="P126" i="2" s="1"/>
  <c r="M120" i="2"/>
  <c r="J120" i="2"/>
  <c r="J126" i="2" s="1"/>
  <c r="G120" i="2"/>
  <c r="W120" i="2" s="1"/>
  <c r="T118" i="2"/>
  <c r="Q118" i="2"/>
  <c r="N118" i="2"/>
  <c r="K118" i="2"/>
  <c r="H118" i="2"/>
  <c r="E118" i="2"/>
  <c r="V117" i="2"/>
  <c r="S117" i="2"/>
  <c r="P117" i="2"/>
  <c r="M117" i="2"/>
  <c r="J117" i="2"/>
  <c r="X117" i="2" s="1"/>
  <c r="G117" i="2"/>
  <c r="W117" i="2" s="1"/>
  <c r="Y117" i="2" s="1"/>
  <c r="Z117" i="2" s="1"/>
  <c r="V116" i="2"/>
  <c r="S116" i="2"/>
  <c r="P116" i="2"/>
  <c r="M116" i="2"/>
  <c r="J116" i="2"/>
  <c r="X116" i="2" s="1"/>
  <c r="G116" i="2"/>
  <c r="W116" i="2" s="1"/>
  <c r="Y116" i="2" s="1"/>
  <c r="Z116" i="2" s="1"/>
  <c r="V115" i="2"/>
  <c r="S115" i="2"/>
  <c r="P115" i="2"/>
  <c r="M115" i="2"/>
  <c r="J115" i="2"/>
  <c r="X115" i="2" s="1"/>
  <c r="G115" i="2"/>
  <c r="W115" i="2" s="1"/>
  <c r="Y115" i="2" s="1"/>
  <c r="Z115" i="2" s="1"/>
  <c r="V114" i="2"/>
  <c r="S114" i="2"/>
  <c r="P114" i="2"/>
  <c r="M114" i="2"/>
  <c r="J114" i="2"/>
  <c r="X114" i="2" s="1"/>
  <c r="G114" i="2"/>
  <c r="W114" i="2" s="1"/>
  <c r="Y114" i="2" s="1"/>
  <c r="Z114" i="2" s="1"/>
  <c r="V113" i="2"/>
  <c r="S113" i="2"/>
  <c r="P113" i="2"/>
  <c r="M113" i="2"/>
  <c r="J113" i="2"/>
  <c r="X113" i="2" s="1"/>
  <c r="G113" i="2"/>
  <c r="W113" i="2" s="1"/>
  <c r="Y113" i="2" s="1"/>
  <c r="Z113" i="2" s="1"/>
  <c r="V112" i="2"/>
  <c r="S112" i="2"/>
  <c r="P112" i="2"/>
  <c r="M112" i="2"/>
  <c r="J112" i="2"/>
  <c r="X112" i="2" s="1"/>
  <c r="G112" i="2"/>
  <c r="W112" i="2" s="1"/>
  <c r="Y112" i="2" s="1"/>
  <c r="Z112" i="2" s="1"/>
  <c r="V111" i="2"/>
  <c r="S111" i="2"/>
  <c r="P111" i="2"/>
  <c r="M111" i="2"/>
  <c r="J111" i="2"/>
  <c r="X111" i="2" s="1"/>
  <c r="G111" i="2"/>
  <c r="W111" i="2" s="1"/>
  <c r="Y111" i="2" s="1"/>
  <c r="Z111" i="2" s="1"/>
  <c r="V110" i="2"/>
  <c r="S110" i="2"/>
  <c r="P110" i="2"/>
  <c r="M110" i="2"/>
  <c r="J110" i="2"/>
  <c r="X110" i="2" s="1"/>
  <c r="G110" i="2"/>
  <c r="W110" i="2" s="1"/>
  <c r="Y110" i="2" s="1"/>
  <c r="Z110" i="2" s="1"/>
  <c r="V109" i="2"/>
  <c r="S109" i="2"/>
  <c r="P109" i="2"/>
  <c r="M109" i="2"/>
  <c r="J109" i="2"/>
  <c r="X109" i="2" s="1"/>
  <c r="G109" i="2"/>
  <c r="W109" i="2" s="1"/>
  <c r="Y109" i="2" s="1"/>
  <c r="Z109" i="2" s="1"/>
  <c r="V108" i="2"/>
  <c r="S108" i="2"/>
  <c r="P108" i="2"/>
  <c r="M108" i="2"/>
  <c r="J108" i="2"/>
  <c r="X108" i="2" s="1"/>
  <c r="G108" i="2"/>
  <c r="W108" i="2" s="1"/>
  <c r="Y108" i="2" s="1"/>
  <c r="Z108" i="2" s="1"/>
  <c r="V107" i="2"/>
  <c r="V118" i="2" s="1"/>
  <c r="S107" i="2"/>
  <c r="S118" i="2" s="1"/>
  <c r="P107" i="2"/>
  <c r="P118" i="2" s="1"/>
  <c r="M107" i="2"/>
  <c r="M118" i="2" s="1"/>
  <c r="J107" i="2"/>
  <c r="J118" i="2" s="1"/>
  <c r="G107" i="2"/>
  <c r="W107" i="2" s="1"/>
  <c r="X104" i="2"/>
  <c r="V104" i="2"/>
  <c r="S104" i="2"/>
  <c r="P104" i="2"/>
  <c r="M104" i="2"/>
  <c r="J104" i="2"/>
  <c r="G104" i="2"/>
  <c r="W104" i="2" s="1"/>
  <c r="Y104" i="2" s="1"/>
  <c r="Z104" i="2" s="1"/>
  <c r="X103" i="2"/>
  <c r="V103" i="2"/>
  <c r="S103" i="2"/>
  <c r="P103" i="2"/>
  <c r="M103" i="2"/>
  <c r="J103" i="2"/>
  <c r="G103" i="2"/>
  <c r="W103" i="2" s="1"/>
  <c r="Y103" i="2" s="1"/>
  <c r="Z103" i="2" s="1"/>
  <c r="X102" i="2"/>
  <c r="V102" i="2"/>
  <c r="S102" i="2"/>
  <c r="P102" i="2"/>
  <c r="M102" i="2"/>
  <c r="J102" i="2"/>
  <c r="G102" i="2"/>
  <c r="W102" i="2" s="1"/>
  <c r="X101" i="2"/>
  <c r="V101" i="2"/>
  <c r="V105" i="2" s="1"/>
  <c r="T101" i="2"/>
  <c r="S101" i="2"/>
  <c r="Q101" i="2"/>
  <c r="P101" i="2"/>
  <c r="P105" i="2" s="1"/>
  <c r="N101" i="2"/>
  <c r="M101" i="2"/>
  <c r="K101" i="2"/>
  <c r="J101" i="2"/>
  <c r="J105" i="2" s="1"/>
  <c r="H101" i="2"/>
  <c r="G101" i="2"/>
  <c r="E101" i="2"/>
  <c r="X100" i="2"/>
  <c r="V100" i="2"/>
  <c r="S100" i="2"/>
  <c r="P100" i="2"/>
  <c r="M100" i="2"/>
  <c r="J100" i="2"/>
  <c r="G100" i="2"/>
  <c r="W100" i="2" s="1"/>
  <c r="Y100" i="2" s="1"/>
  <c r="Z100" i="2" s="1"/>
  <c r="X99" i="2"/>
  <c r="V99" i="2"/>
  <c r="S99" i="2"/>
  <c r="P99" i="2"/>
  <c r="M99" i="2"/>
  <c r="J99" i="2"/>
  <c r="G99" i="2"/>
  <c r="W99" i="2" s="1"/>
  <c r="Y99" i="2" s="1"/>
  <c r="Z99" i="2" s="1"/>
  <c r="X98" i="2"/>
  <c r="X97" i="2" s="1"/>
  <c r="V98" i="2"/>
  <c r="S98" i="2"/>
  <c r="P98" i="2"/>
  <c r="M98" i="2"/>
  <c r="J98" i="2"/>
  <c r="G98" i="2"/>
  <c r="W98" i="2" s="1"/>
  <c r="Y98" i="2" s="1"/>
  <c r="Z98" i="2" s="1"/>
  <c r="W97" i="2"/>
  <c r="V97" i="2"/>
  <c r="T97" i="2"/>
  <c r="S97" i="2"/>
  <c r="Q97" i="2"/>
  <c r="P97" i="2"/>
  <c r="N97" i="2"/>
  <c r="M97" i="2"/>
  <c r="K97" i="2"/>
  <c r="J97" i="2"/>
  <c r="H97" i="2"/>
  <c r="G97" i="2"/>
  <c r="E97" i="2"/>
  <c r="V96" i="2"/>
  <c r="S96" i="2"/>
  <c r="P96" i="2"/>
  <c r="M96" i="2"/>
  <c r="J96" i="2"/>
  <c r="X96" i="2" s="1"/>
  <c r="G96" i="2"/>
  <c r="W96" i="2" s="1"/>
  <c r="V95" i="2"/>
  <c r="S95" i="2"/>
  <c r="P95" i="2"/>
  <c r="M95" i="2"/>
  <c r="J95" i="2"/>
  <c r="X95" i="2" s="1"/>
  <c r="G95" i="2"/>
  <c r="W95" i="2" s="1"/>
  <c r="V94" i="2"/>
  <c r="S94" i="2"/>
  <c r="S93" i="2" s="1"/>
  <c r="S105" i="2" s="1"/>
  <c r="P94" i="2"/>
  <c r="M94" i="2"/>
  <c r="M93" i="2" s="1"/>
  <c r="M105" i="2" s="1"/>
  <c r="J94" i="2"/>
  <c r="X94" i="2" s="1"/>
  <c r="X93" i="2" s="1"/>
  <c r="G94" i="2"/>
  <c r="G93" i="2" s="1"/>
  <c r="G105" i="2" s="1"/>
  <c r="V93" i="2"/>
  <c r="T93" i="2"/>
  <c r="Q93" i="2"/>
  <c r="P93" i="2"/>
  <c r="N93" i="2"/>
  <c r="K93" i="2"/>
  <c r="J93" i="2"/>
  <c r="H93" i="2"/>
  <c r="E93" i="2"/>
  <c r="V90" i="2"/>
  <c r="S90" i="2"/>
  <c r="P90" i="2"/>
  <c r="M90" i="2"/>
  <c r="J90" i="2"/>
  <c r="X90" i="2" s="1"/>
  <c r="G90" i="2"/>
  <c r="W90" i="2" s="1"/>
  <c r="Y90" i="2" s="1"/>
  <c r="Z90" i="2" s="1"/>
  <c r="V89" i="2"/>
  <c r="S89" i="2"/>
  <c r="P89" i="2"/>
  <c r="M89" i="2"/>
  <c r="J89" i="2"/>
  <c r="X89" i="2" s="1"/>
  <c r="G89" i="2"/>
  <c r="W89" i="2" s="1"/>
  <c r="Y89" i="2" s="1"/>
  <c r="Z89" i="2" s="1"/>
  <c r="V88" i="2"/>
  <c r="S88" i="2"/>
  <c r="S87" i="2" s="1"/>
  <c r="P88" i="2"/>
  <c r="M88" i="2"/>
  <c r="M87" i="2" s="1"/>
  <c r="J88" i="2"/>
  <c r="X88" i="2" s="1"/>
  <c r="X87" i="2" s="1"/>
  <c r="G88" i="2"/>
  <c r="G87" i="2" s="1"/>
  <c r="V87" i="2"/>
  <c r="T87" i="2"/>
  <c r="Q87" i="2"/>
  <c r="P87" i="2"/>
  <c r="N87" i="2"/>
  <c r="K87" i="2"/>
  <c r="J87" i="2"/>
  <c r="H87" i="2"/>
  <c r="E87" i="2"/>
  <c r="V86" i="2"/>
  <c r="S86" i="2"/>
  <c r="P86" i="2"/>
  <c r="M86" i="2"/>
  <c r="J86" i="2"/>
  <c r="X86" i="2" s="1"/>
  <c r="G86" i="2"/>
  <c r="W86" i="2" s="1"/>
  <c r="V85" i="2"/>
  <c r="S85" i="2"/>
  <c r="P85" i="2"/>
  <c r="M85" i="2"/>
  <c r="J85" i="2"/>
  <c r="X85" i="2" s="1"/>
  <c r="G85" i="2"/>
  <c r="W85" i="2" s="1"/>
  <c r="V84" i="2"/>
  <c r="S84" i="2"/>
  <c r="S83" i="2" s="1"/>
  <c r="P84" i="2"/>
  <c r="M84" i="2"/>
  <c r="M83" i="2" s="1"/>
  <c r="J84" i="2"/>
  <c r="X84" i="2" s="1"/>
  <c r="X83" i="2" s="1"/>
  <c r="G84" i="2"/>
  <c r="G83" i="2" s="1"/>
  <c r="V83" i="2"/>
  <c r="T83" i="2"/>
  <c r="Q83" i="2"/>
  <c r="P83" i="2"/>
  <c r="N83" i="2"/>
  <c r="K83" i="2"/>
  <c r="J83" i="2"/>
  <c r="H83" i="2"/>
  <c r="E83" i="2"/>
  <c r="V82" i="2"/>
  <c r="S82" i="2"/>
  <c r="P82" i="2"/>
  <c r="M82" i="2"/>
  <c r="J82" i="2"/>
  <c r="X82" i="2" s="1"/>
  <c r="G82" i="2"/>
  <c r="W82" i="2" s="1"/>
  <c r="Y82" i="2" s="1"/>
  <c r="Z82" i="2" s="1"/>
  <c r="V81" i="2"/>
  <c r="S81" i="2"/>
  <c r="P81" i="2"/>
  <c r="M81" i="2"/>
  <c r="J81" i="2"/>
  <c r="X81" i="2" s="1"/>
  <c r="G81" i="2"/>
  <c r="W81" i="2" s="1"/>
  <c r="Y81" i="2" s="1"/>
  <c r="Z81" i="2" s="1"/>
  <c r="V80" i="2"/>
  <c r="S80" i="2"/>
  <c r="S79" i="2" s="1"/>
  <c r="S91" i="2" s="1"/>
  <c r="P80" i="2"/>
  <c r="M80" i="2"/>
  <c r="M79" i="2" s="1"/>
  <c r="M91" i="2" s="1"/>
  <c r="J80" i="2"/>
  <c r="X80" i="2" s="1"/>
  <c r="X79" i="2" s="1"/>
  <c r="G80" i="2"/>
  <c r="G79" i="2" s="1"/>
  <c r="G91" i="2" s="1"/>
  <c r="V79" i="2"/>
  <c r="V91" i="2" s="1"/>
  <c r="T79" i="2"/>
  <c r="Q79" i="2"/>
  <c r="P79" i="2"/>
  <c r="P91" i="2" s="1"/>
  <c r="N79" i="2"/>
  <c r="K79" i="2"/>
  <c r="J79" i="2"/>
  <c r="J91" i="2" s="1"/>
  <c r="H79" i="2"/>
  <c r="E79" i="2"/>
  <c r="V76" i="2"/>
  <c r="S76" i="2"/>
  <c r="P76" i="2"/>
  <c r="M76" i="2"/>
  <c r="J76" i="2"/>
  <c r="X76" i="2" s="1"/>
  <c r="G76" i="2"/>
  <c r="W76" i="2" s="1"/>
  <c r="V75" i="2"/>
  <c r="S75" i="2"/>
  <c r="P75" i="2"/>
  <c r="M75" i="2"/>
  <c r="J75" i="2"/>
  <c r="X75" i="2" s="1"/>
  <c r="G75" i="2"/>
  <c r="W75" i="2" s="1"/>
  <c r="V74" i="2"/>
  <c r="S74" i="2"/>
  <c r="S73" i="2" s="1"/>
  <c r="P74" i="2"/>
  <c r="M74" i="2"/>
  <c r="M73" i="2" s="1"/>
  <c r="J74" i="2"/>
  <c r="X74" i="2" s="1"/>
  <c r="X73" i="2" s="1"/>
  <c r="G74" i="2"/>
  <c r="G73" i="2" s="1"/>
  <c r="V73" i="2"/>
  <c r="V77" i="2" s="1"/>
  <c r="T73" i="2"/>
  <c r="Q73" i="2"/>
  <c r="P73" i="2"/>
  <c r="P77" i="2" s="1"/>
  <c r="N73" i="2"/>
  <c r="K73" i="2"/>
  <c r="J73" i="2"/>
  <c r="J77" i="2" s="1"/>
  <c r="H73" i="2"/>
  <c r="E73" i="2"/>
  <c r="V72" i="2"/>
  <c r="S72" i="2"/>
  <c r="P72" i="2"/>
  <c r="M72" i="2"/>
  <c r="J72" i="2"/>
  <c r="X72" i="2" s="1"/>
  <c r="G72" i="2"/>
  <c r="W72" i="2" s="1"/>
  <c r="Y72" i="2" s="1"/>
  <c r="Z72" i="2" s="1"/>
  <c r="V71" i="2"/>
  <c r="S71" i="2"/>
  <c r="P71" i="2"/>
  <c r="M71" i="2"/>
  <c r="J71" i="2"/>
  <c r="X71" i="2" s="1"/>
  <c r="G71" i="2"/>
  <c r="W71" i="2" s="1"/>
  <c r="Y71" i="2" s="1"/>
  <c r="Z71" i="2" s="1"/>
  <c r="V70" i="2"/>
  <c r="S70" i="2"/>
  <c r="S69" i="2" s="1"/>
  <c r="P70" i="2"/>
  <c r="M70" i="2"/>
  <c r="M69" i="2" s="1"/>
  <c r="J70" i="2"/>
  <c r="X70" i="2" s="1"/>
  <c r="X69" i="2" s="1"/>
  <c r="G70" i="2"/>
  <c r="G69" i="2" s="1"/>
  <c r="V69" i="2"/>
  <c r="T69" i="2"/>
  <c r="Q69" i="2"/>
  <c r="P69" i="2"/>
  <c r="N69" i="2"/>
  <c r="K69" i="2"/>
  <c r="J69" i="2"/>
  <c r="H69" i="2"/>
  <c r="E69" i="2"/>
  <c r="V68" i="2"/>
  <c r="S68" i="2"/>
  <c r="P68" i="2"/>
  <c r="M68" i="2"/>
  <c r="J68" i="2"/>
  <c r="X68" i="2" s="1"/>
  <c r="G68" i="2"/>
  <c r="W68" i="2" s="1"/>
  <c r="V67" i="2"/>
  <c r="S67" i="2"/>
  <c r="P67" i="2"/>
  <c r="M67" i="2"/>
  <c r="J67" i="2"/>
  <c r="X67" i="2" s="1"/>
  <c r="G67" i="2"/>
  <c r="W67" i="2" s="1"/>
  <c r="V66" i="2"/>
  <c r="S66" i="2"/>
  <c r="S65" i="2" s="1"/>
  <c r="P66" i="2"/>
  <c r="M66" i="2"/>
  <c r="M65" i="2" s="1"/>
  <c r="J66" i="2"/>
  <c r="X66" i="2" s="1"/>
  <c r="X65" i="2" s="1"/>
  <c r="G66" i="2"/>
  <c r="G65" i="2" s="1"/>
  <c r="V65" i="2"/>
  <c r="T65" i="2"/>
  <c r="Q65" i="2"/>
  <c r="P65" i="2"/>
  <c r="N65" i="2"/>
  <c r="K65" i="2"/>
  <c r="J65" i="2"/>
  <c r="H65" i="2"/>
  <c r="E65" i="2"/>
  <c r="V64" i="2"/>
  <c r="S64" i="2"/>
  <c r="P64" i="2"/>
  <c r="M64" i="2"/>
  <c r="J64" i="2"/>
  <c r="X64" i="2" s="1"/>
  <c r="G64" i="2"/>
  <c r="W64" i="2" s="1"/>
  <c r="Y64" i="2" s="1"/>
  <c r="Z64" i="2" s="1"/>
  <c r="V63" i="2"/>
  <c r="S63" i="2"/>
  <c r="P63" i="2"/>
  <c r="M63" i="2"/>
  <c r="J63" i="2"/>
  <c r="X63" i="2" s="1"/>
  <c r="G63" i="2"/>
  <c r="W63" i="2" s="1"/>
  <c r="Y63" i="2" s="1"/>
  <c r="Z63" i="2" s="1"/>
  <c r="V62" i="2"/>
  <c r="S62" i="2"/>
  <c r="S61" i="2" s="1"/>
  <c r="P62" i="2"/>
  <c r="M62" i="2"/>
  <c r="M61" i="2" s="1"/>
  <c r="J62" i="2"/>
  <c r="X62" i="2" s="1"/>
  <c r="X61" i="2" s="1"/>
  <c r="G62" i="2"/>
  <c r="G61" i="2" s="1"/>
  <c r="V61" i="2"/>
  <c r="T61" i="2"/>
  <c r="Q61" i="2"/>
  <c r="P61" i="2"/>
  <c r="N61" i="2"/>
  <c r="K61" i="2"/>
  <c r="J61" i="2"/>
  <c r="H61" i="2"/>
  <c r="E61" i="2"/>
  <c r="V60" i="2"/>
  <c r="S60" i="2"/>
  <c r="P60" i="2"/>
  <c r="M60" i="2"/>
  <c r="J60" i="2"/>
  <c r="X60" i="2" s="1"/>
  <c r="G60" i="2"/>
  <c r="W60" i="2" s="1"/>
  <c r="V59" i="2"/>
  <c r="S59" i="2"/>
  <c r="P59" i="2"/>
  <c r="M59" i="2"/>
  <c r="J59" i="2"/>
  <c r="X59" i="2" s="1"/>
  <c r="G59" i="2"/>
  <c r="W59" i="2" s="1"/>
  <c r="Y59" i="2" s="1"/>
  <c r="Z59" i="2" s="1"/>
  <c r="V58" i="2"/>
  <c r="S58" i="2"/>
  <c r="S57" i="2" s="1"/>
  <c r="P58" i="2"/>
  <c r="M58" i="2"/>
  <c r="M57" i="2" s="1"/>
  <c r="J58" i="2"/>
  <c r="X58" i="2" s="1"/>
  <c r="X57" i="2" s="1"/>
  <c r="G58" i="2"/>
  <c r="G57" i="2" s="1"/>
  <c r="V57" i="2"/>
  <c r="T57" i="2"/>
  <c r="Q57" i="2"/>
  <c r="P57" i="2"/>
  <c r="N57" i="2"/>
  <c r="K57" i="2"/>
  <c r="J57" i="2"/>
  <c r="H57" i="2"/>
  <c r="E57" i="2"/>
  <c r="Q55" i="2"/>
  <c r="E55" i="2"/>
  <c r="V54" i="2"/>
  <c r="S54" i="2"/>
  <c r="P54" i="2"/>
  <c r="X54" i="2" s="1"/>
  <c r="M54" i="2"/>
  <c r="W54" i="2" s="1"/>
  <c r="Y54" i="2" s="1"/>
  <c r="Z54" i="2" s="1"/>
  <c r="V53" i="2"/>
  <c r="S53" i="2"/>
  <c r="S52" i="2" s="1"/>
  <c r="P53" i="2"/>
  <c r="X53" i="2" s="1"/>
  <c r="X52" i="2" s="1"/>
  <c r="M53" i="2"/>
  <c r="M52" i="2" s="1"/>
  <c r="V52" i="2"/>
  <c r="V55" i="2" s="1"/>
  <c r="T52" i="2"/>
  <c r="T55" i="2" s="1"/>
  <c r="Q52" i="2"/>
  <c r="P52" i="2"/>
  <c r="P55" i="2" s="1"/>
  <c r="N52" i="2"/>
  <c r="N55" i="2" s="1"/>
  <c r="K52" i="2"/>
  <c r="K55" i="2" s="1"/>
  <c r="V51" i="2"/>
  <c r="S51" i="2"/>
  <c r="P51" i="2"/>
  <c r="M51" i="2"/>
  <c r="J51" i="2"/>
  <c r="X51" i="2" s="1"/>
  <c r="G51" i="2"/>
  <c r="W51" i="2" s="1"/>
  <c r="Y51" i="2" s="1"/>
  <c r="Z51" i="2" s="1"/>
  <c r="V50" i="2"/>
  <c r="S50" i="2"/>
  <c r="P50" i="2"/>
  <c r="M50" i="2"/>
  <c r="J50" i="2"/>
  <c r="X50" i="2" s="1"/>
  <c r="G50" i="2"/>
  <c r="W50" i="2" s="1"/>
  <c r="Y50" i="2" s="1"/>
  <c r="Z50" i="2" s="1"/>
  <c r="V49" i="2"/>
  <c r="S49" i="2"/>
  <c r="S48" i="2" s="1"/>
  <c r="P49" i="2"/>
  <c r="M49" i="2"/>
  <c r="M48" i="2" s="1"/>
  <c r="J49" i="2"/>
  <c r="X49" i="2" s="1"/>
  <c r="X48" i="2" s="1"/>
  <c r="G49" i="2"/>
  <c r="G48" i="2" s="1"/>
  <c r="G55" i="2" s="1"/>
  <c r="V48" i="2"/>
  <c r="T48" i="2"/>
  <c r="Q48" i="2"/>
  <c r="P48" i="2"/>
  <c r="N48" i="2"/>
  <c r="K48" i="2"/>
  <c r="J48" i="2"/>
  <c r="J55" i="2" s="1"/>
  <c r="H48" i="2"/>
  <c r="H55" i="2" s="1"/>
  <c r="E48" i="2"/>
  <c r="V45" i="2"/>
  <c r="S45" i="2"/>
  <c r="P45" i="2"/>
  <c r="M45" i="2"/>
  <c r="J45" i="2"/>
  <c r="X45" i="2" s="1"/>
  <c r="G45" i="2"/>
  <c r="W45" i="2" s="1"/>
  <c r="Y45" i="2" s="1"/>
  <c r="Z45" i="2" s="1"/>
  <c r="V44" i="2"/>
  <c r="S44" i="2"/>
  <c r="P44" i="2"/>
  <c r="M44" i="2"/>
  <c r="J44" i="2"/>
  <c r="X44" i="2" s="1"/>
  <c r="G44" i="2"/>
  <c r="W44" i="2" s="1"/>
  <c r="Y44" i="2" s="1"/>
  <c r="Z44" i="2" s="1"/>
  <c r="V43" i="2"/>
  <c r="S43" i="2"/>
  <c r="S42" i="2" s="1"/>
  <c r="P43" i="2"/>
  <c r="M43" i="2"/>
  <c r="J43" i="2"/>
  <c r="X43" i="2" s="1"/>
  <c r="X42" i="2" s="1"/>
  <c r="G43" i="2"/>
  <c r="W43" i="2" s="1"/>
  <c r="V42" i="2"/>
  <c r="V46" i="2" s="1"/>
  <c r="T42" i="2"/>
  <c r="Q42" i="2"/>
  <c r="Q46" i="2" s="1"/>
  <c r="P42" i="2"/>
  <c r="N42" i="2"/>
  <c r="N46" i="2" s="1"/>
  <c r="M42" i="2"/>
  <c r="K42" i="2"/>
  <c r="K46" i="2" s="1"/>
  <c r="J42" i="2"/>
  <c r="H42" i="2"/>
  <c r="H46" i="2" s="1"/>
  <c r="G42" i="2"/>
  <c r="E42" i="2"/>
  <c r="E46" i="2" s="1"/>
  <c r="V41" i="2"/>
  <c r="S41" i="2"/>
  <c r="P41" i="2"/>
  <c r="M41" i="2"/>
  <c r="J41" i="2"/>
  <c r="X41" i="2" s="1"/>
  <c r="G41" i="2"/>
  <c r="W41" i="2" s="1"/>
  <c r="V40" i="2"/>
  <c r="S40" i="2"/>
  <c r="P40" i="2"/>
  <c r="M40" i="2"/>
  <c r="J40" i="2"/>
  <c r="X40" i="2" s="1"/>
  <c r="G40" i="2"/>
  <c r="W40" i="2" s="1"/>
  <c r="V39" i="2"/>
  <c r="S39" i="2"/>
  <c r="S38" i="2" s="1"/>
  <c r="P39" i="2"/>
  <c r="M39" i="2"/>
  <c r="M38" i="2" s="1"/>
  <c r="J39" i="2"/>
  <c r="X39" i="2" s="1"/>
  <c r="X38" i="2" s="1"/>
  <c r="G39" i="2"/>
  <c r="W39" i="2" s="1"/>
  <c r="V38" i="2"/>
  <c r="T38" i="2"/>
  <c r="T46" i="2" s="1"/>
  <c r="Q38" i="2"/>
  <c r="P38" i="2"/>
  <c r="N38" i="2"/>
  <c r="K38" i="2"/>
  <c r="J38" i="2"/>
  <c r="H38" i="2"/>
  <c r="E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P36" i="2"/>
  <c r="M36" i="2"/>
  <c r="J36" i="2"/>
  <c r="X36" i="2" s="1"/>
  <c r="G36" i="2"/>
  <c r="W36" i="2" s="1"/>
  <c r="Y36" i="2" s="1"/>
  <c r="Z36" i="2" s="1"/>
  <c r="V35" i="2"/>
  <c r="S35" i="2"/>
  <c r="S34" i="2" s="1"/>
  <c r="P35" i="2"/>
  <c r="M35" i="2"/>
  <c r="M34" i="2" s="1"/>
  <c r="J35" i="2"/>
  <c r="X35" i="2" s="1"/>
  <c r="X34" i="2" s="1"/>
  <c r="G35" i="2"/>
  <c r="W35" i="2" s="1"/>
  <c r="V34" i="2"/>
  <c r="T34" i="2"/>
  <c r="Q34" i="2"/>
  <c r="P34" i="2"/>
  <c r="N34" i="2"/>
  <c r="K34" i="2"/>
  <c r="J34" i="2"/>
  <c r="H34" i="2"/>
  <c r="E34" i="2"/>
  <c r="V31" i="2"/>
  <c r="S31" i="2"/>
  <c r="P31" i="2"/>
  <c r="M31" i="2"/>
  <c r="J31" i="2"/>
  <c r="X31" i="2" s="1"/>
  <c r="G31" i="2"/>
  <c r="W31" i="2" s="1"/>
  <c r="V30" i="2"/>
  <c r="S30" i="2"/>
  <c r="S29" i="2" s="1"/>
  <c r="P30" i="2"/>
  <c r="M30" i="2"/>
  <c r="M29" i="2" s="1"/>
  <c r="J30" i="2"/>
  <c r="X30" i="2" s="1"/>
  <c r="X29" i="2" s="1"/>
  <c r="G30" i="2"/>
  <c r="W30" i="2" s="1"/>
  <c r="V29" i="2"/>
  <c r="T29" i="2"/>
  <c r="Q29" i="2"/>
  <c r="P29" i="2"/>
  <c r="N29" i="2"/>
  <c r="K29" i="2"/>
  <c r="J29" i="2"/>
  <c r="H29" i="2"/>
  <c r="E29" i="2"/>
  <c r="T28" i="2"/>
  <c r="V28" i="2" s="1"/>
  <c r="N28" i="2"/>
  <c r="P28" i="2" s="1"/>
  <c r="H28" i="2"/>
  <c r="J28" i="2" s="1"/>
  <c r="T27" i="2"/>
  <c r="V27" i="2" s="1"/>
  <c r="N27" i="2"/>
  <c r="P27" i="2" s="1"/>
  <c r="H27" i="2"/>
  <c r="J27" i="2" s="1"/>
  <c r="X27" i="2" s="1"/>
  <c r="T26" i="2"/>
  <c r="V26" i="2" s="1"/>
  <c r="N26" i="2"/>
  <c r="P26" i="2" s="1"/>
  <c r="P25" i="2" s="1"/>
  <c r="H26" i="2"/>
  <c r="J26" i="2" s="1"/>
  <c r="T25" i="2"/>
  <c r="N25" i="2"/>
  <c r="H25" i="2"/>
  <c r="V24" i="2"/>
  <c r="S24" i="2"/>
  <c r="P24" i="2"/>
  <c r="M24" i="2"/>
  <c r="J24" i="2"/>
  <c r="X24" i="2" s="1"/>
  <c r="G24" i="2"/>
  <c r="W24" i="2" s="1"/>
  <c r="Y24" i="2" s="1"/>
  <c r="Z24" i="2" s="1"/>
  <c r="V23" i="2"/>
  <c r="S23" i="2"/>
  <c r="S22" i="2" s="1"/>
  <c r="Q28" i="2" s="1"/>
  <c r="S28" i="2" s="1"/>
  <c r="P23" i="2"/>
  <c r="M23" i="2"/>
  <c r="M22" i="2" s="1"/>
  <c r="K28" i="2" s="1"/>
  <c r="M28" i="2" s="1"/>
  <c r="J23" i="2"/>
  <c r="X23" i="2" s="1"/>
  <c r="X22" i="2" s="1"/>
  <c r="G23" i="2"/>
  <c r="W23" i="2" s="1"/>
  <c r="V22" i="2"/>
  <c r="T22" i="2"/>
  <c r="Q22" i="2"/>
  <c r="P22" i="2"/>
  <c r="N22" i="2"/>
  <c r="K22" i="2"/>
  <c r="J22" i="2"/>
  <c r="H22" i="2"/>
  <c r="E22" i="2"/>
  <c r="V21" i="2"/>
  <c r="S21" i="2"/>
  <c r="P21" i="2"/>
  <c r="M21" i="2"/>
  <c r="J21" i="2"/>
  <c r="X21" i="2" s="1"/>
  <c r="G21" i="2"/>
  <c r="W21" i="2" s="1"/>
  <c r="V20" i="2"/>
  <c r="S20" i="2"/>
  <c r="P20" i="2"/>
  <c r="M20" i="2"/>
  <c r="J20" i="2"/>
  <c r="X20" i="2" s="1"/>
  <c r="G20" i="2"/>
  <c r="W20" i="2" s="1"/>
  <c r="V19" i="2"/>
  <c r="S19" i="2"/>
  <c r="S18" i="2" s="1"/>
  <c r="Q27" i="2" s="1"/>
  <c r="S27" i="2" s="1"/>
  <c r="P19" i="2"/>
  <c r="M19" i="2"/>
  <c r="M18" i="2" s="1"/>
  <c r="K27" i="2" s="1"/>
  <c r="M27" i="2" s="1"/>
  <c r="J19" i="2"/>
  <c r="X19" i="2" s="1"/>
  <c r="X18" i="2" s="1"/>
  <c r="G19" i="2"/>
  <c r="W19" i="2" s="1"/>
  <c r="V18" i="2"/>
  <c r="T18" i="2"/>
  <c r="Q18" i="2"/>
  <c r="P18" i="2"/>
  <c r="N18" i="2"/>
  <c r="K18" i="2"/>
  <c r="J18" i="2"/>
  <c r="H18" i="2"/>
  <c r="E18" i="2"/>
  <c r="V17" i="2"/>
  <c r="S17" i="2"/>
  <c r="P17" i="2"/>
  <c r="M17" i="2"/>
  <c r="J17" i="2"/>
  <c r="X17" i="2" s="1"/>
  <c r="G17" i="2"/>
  <c r="W17" i="2" s="1"/>
  <c r="Y17" i="2" s="1"/>
  <c r="Z17" i="2" s="1"/>
  <c r="V16" i="2"/>
  <c r="S16" i="2"/>
  <c r="P16" i="2"/>
  <c r="M16" i="2"/>
  <c r="J16" i="2"/>
  <c r="X16" i="2" s="1"/>
  <c r="G16" i="2"/>
  <c r="W16" i="2" s="1"/>
  <c r="Y16" i="2" s="1"/>
  <c r="Z16" i="2" s="1"/>
  <c r="V15" i="2"/>
  <c r="S15" i="2"/>
  <c r="P15" i="2"/>
  <c r="M15" i="2"/>
  <c r="J15" i="2"/>
  <c r="X15" i="2" s="1"/>
  <c r="G15" i="2"/>
  <c r="W15" i="2" s="1"/>
  <c r="Y15" i="2" s="1"/>
  <c r="Z15" i="2" s="1"/>
  <c r="V14" i="2"/>
  <c r="S14" i="2"/>
  <c r="S13" i="2" s="1"/>
  <c r="P14" i="2"/>
  <c r="M14" i="2"/>
  <c r="M13" i="2" s="1"/>
  <c r="J14" i="2"/>
  <c r="X14" i="2" s="1"/>
  <c r="X13" i="2" s="1"/>
  <c r="G14" i="2"/>
  <c r="W14" i="2" s="1"/>
  <c r="V13" i="2"/>
  <c r="T13" i="2"/>
  <c r="Q13" i="2"/>
  <c r="P13" i="2"/>
  <c r="P32" i="2" s="1"/>
  <c r="N13" i="2"/>
  <c r="K13" i="2"/>
  <c r="J13" i="2"/>
  <c r="H13" i="2"/>
  <c r="E13" i="2"/>
  <c r="D5" i="2"/>
  <c r="A5" i="2"/>
  <c r="D4" i="2"/>
  <c r="A4" i="2"/>
  <c r="D3" i="2"/>
  <c r="A3" i="2"/>
  <c r="D2" i="2"/>
  <c r="A2" i="2"/>
  <c r="H30" i="1"/>
  <c r="G30" i="1"/>
  <c r="F30" i="1"/>
  <c r="E30" i="1"/>
  <c r="D30" i="1"/>
  <c r="J29" i="1"/>
  <c r="J28" i="1"/>
  <c r="J27" i="1"/>
  <c r="I29" i="1" l="1"/>
  <c r="N29" i="1"/>
  <c r="K29" i="1" s="1"/>
  <c r="Y14" i="2"/>
  <c r="Z14" i="2" s="1"/>
  <c r="W13" i="2"/>
  <c r="K26" i="2"/>
  <c r="Q26" i="2"/>
  <c r="Y23" i="2"/>
  <c r="Z23" i="2" s="1"/>
  <c r="W22" i="2"/>
  <c r="Y22" i="2" s="1"/>
  <c r="Z22" i="2" s="1"/>
  <c r="Y35" i="2"/>
  <c r="Z35" i="2" s="1"/>
  <c r="W34" i="2"/>
  <c r="Y34" i="2" s="1"/>
  <c r="Z34" i="2" s="1"/>
  <c r="Y43" i="2"/>
  <c r="Z43" i="2" s="1"/>
  <c r="W42" i="2"/>
  <c r="Y19" i="2"/>
  <c r="Z19" i="2" s="1"/>
  <c r="W18" i="2"/>
  <c r="Y18" i="2" s="1"/>
  <c r="Z18" i="2" s="1"/>
  <c r="Y20" i="2"/>
  <c r="Z20" i="2" s="1"/>
  <c r="Y21" i="2"/>
  <c r="Z21" i="2" s="1"/>
  <c r="X26" i="2"/>
  <c r="X25" i="2" s="1"/>
  <c r="X32" i="2" s="1"/>
  <c r="X178" i="2" s="1"/>
  <c r="J25" i="2"/>
  <c r="J32" i="2" s="1"/>
  <c r="J178" i="2" s="1"/>
  <c r="C28" i="1" s="1"/>
  <c r="V25" i="2"/>
  <c r="V32" i="2" s="1"/>
  <c r="V178" i="2" s="1"/>
  <c r="L28" i="1" s="1"/>
  <c r="X28" i="2"/>
  <c r="Y30" i="2"/>
  <c r="Z30" i="2" s="1"/>
  <c r="W29" i="2"/>
  <c r="Y29" i="2" s="1"/>
  <c r="Z29" i="2" s="1"/>
  <c r="Y31" i="2"/>
  <c r="Z31" i="2" s="1"/>
  <c r="Y39" i="2"/>
  <c r="Z39" i="2" s="1"/>
  <c r="W38" i="2"/>
  <c r="Y38" i="2" s="1"/>
  <c r="Z38" i="2" s="1"/>
  <c r="Y40" i="2"/>
  <c r="Z40" i="2" s="1"/>
  <c r="Y41" i="2"/>
  <c r="Z41" i="2" s="1"/>
  <c r="B29" i="1"/>
  <c r="J30" i="1"/>
  <c r="G13" i="2"/>
  <c r="G18" i="2"/>
  <c r="E27" i="2" s="1"/>
  <c r="G27" i="2" s="1"/>
  <c r="W27" i="2" s="1"/>
  <c r="Y27" i="2" s="1"/>
  <c r="Z27" i="2" s="1"/>
  <c r="G22" i="2"/>
  <c r="E28" i="2" s="1"/>
  <c r="G28" i="2" s="1"/>
  <c r="W28" i="2" s="1"/>
  <c r="Y28" i="2" s="1"/>
  <c r="Z28" i="2" s="1"/>
  <c r="G29" i="2"/>
  <c r="G34" i="2"/>
  <c r="G38" i="2"/>
  <c r="G46" i="2"/>
  <c r="J46" i="2"/>
  <c r="M46" i="2"/>
  <c r="P46" i="2"/>
  <c r="P178" i="2" s="1"/>
  <c r="P180" i="2" s="1"/>
  <c r="S46" i="2"/>
  <c r="X55" i="2"/>
  <c r="W58" i="2"/>
  <c r="Y60" i="2"/>
  <c r="Z60" i="2" s="1"/>
  <c r="Y67" i="2"/>
  <c r="Z67" i="2" s="1"/>
  <c r="Y68" i="2"/>
  <c r="Z68" i="2" s="1"/>
  <c r="H77" i="2"/>
  <c r="K77" i="2"/>
  <c r="T77" i="2"/>
  <c r="G77" i="2"/>
  <c r="M77" i="2"/>
  <c r="S77" i="2"/>
  <c r="Y75" i="2"/>
  <c r="Z75" i="2" s="1"/>
  <c r="Y76" i="2"/>
  <c r="Z76" i="2" s="1"/>
  <c r="X91" i="2"/>
  <c r="Y85" i="2"/>
  <c r="Z85" i="2" s="1"/>
  <c r="Y86" i="2"/>
  <c r="Z86" i="2" s="1"/>
  <c r="Y95" i="2"/>
  <c r="Z95" i="2" s="1"/>
  <c r="Y96" i="2"/>
  <c r="Z96" i="2" s="1"/>
  <c r="Y97" i="2"/>
  <c r="Z97" i="2" s="1"/>
  <c r="X46" i="2"/>
  <c r="W49" i="2"/>
  <c r="M55" i="2"/>
  <c r="S55" i="2"/>
  <c r="W53" i="2"/>
  <c r="E77" i="2"/>
  <c r="N77" i="2"/>
  <c r="Q77" i="2"/>
  <c r="X77" i="2"/>
  <c r="W62" i="2"/>
  <c r="W66" i="2"/>
  <c r="W70" i="2"/>
  <c r="W74" i="2"/>
  <c r="W80" i="2"/>
  <c r="W84" i="2"/>
  <c r="W88" i="2"/>
  <c r="W94" i="2"/>
  <c r="E105" i="2"/>
  <c r="H105" i="2"/>
  <c r="K105" i="2"/>
  <c r="N105" i="2"/>
  <c r="Q105" i="2"/>
  <c r="T105" i="2"/>
  <c r="X105" i="2"/>
  <c r="Y102" i="2"/>
  <c r="Z102" i="2" s="1"/>
  <c r="W101" i="2"/>
  <c r="W118" i="2"/>
  <c r="W126" i="2"/>
  <c r="Y129" i="2"/>
  <c r="Z129" i="2" s="1"/>
  <c r="Y130" i="2"/>
  <c r="Z130" i="2" s="1"/>
  <c r="X107" i="2"/>
  <c r="X118" i="2" s="1"/>
  <c r="G118" i="2"/>
  <c r="X120" i="2"/>
  <c r="X126" i="2" s="1"/>
  <c r="X128" i="2"/>
  <c r="X134" i="2" s="1"/>
  <c r="W136" i="2"/>
  <c r="W145" i="2"/>
  <c r="Y145" i="2" s="1"/>
  <c r="Z145" i="2" s="1"/>
  <c r="Y143" i="2"/>
  <c r="Z143" i="2" s="1"/>
  <c r="W151" i="2"/>
  <c r="Y151" i="2" s="1"/>
  <c r="Z151" i="2" s="1"/>
  <c r="Y147" i="2"/>
  <c r="Z147" i="2" s="1"/>
  <c r="Y154" i="2"/>
  <c r="Z154" i="2" s="1"/>
  <c r="W153" i="2"/>
  <c r="Y153" i="2" s="1"/>
  <c r="Z153" i="2" s="1"/>
  <c r="Y160" i="2"/>
  <c r="Z160" i="2" s="1"/>
  <c r="W159" i="2"/>
  <c r="Y159" i="2" s="1"/>
  <c r="Z159" i="2" s="1"/>
  <c r="Y165" i="2"/>
  <c r="Z165" i="2" s="1"/>
  <c r="W164" i="2"/>
  <c r="Y164" i="2" s="1"/>
  <c r="Z164" i="2" s="1"/>
  <c r="Y169" i="2"/>
  <c r="Z169" i="2" s="1"/>
  <c r="W168" i="2"/>
  <c r="W128" i="2"/>
  <c r="X136" i="2"/>
  <c r="X141" i="2" s="1"/>
  <c r="J180" i="2" l="1"/>
  <c r="C30" i="1"/>
  <c r="N28" i="1"/>
  <c r="B28" i="1" s="1"/>
  <c r="B30" i="1" s="1"/>
  <c r="V180" i="2"/>
  <c r="L30" i="1"/>
  <c r="W177" i="2"/>
  <c r="Y177" i="2" s="1"/>
  <c r="Z177" i="2" s="1"/>
  <c r="Y168" i="2"/>
  <c r="Z168" i="2" s="1"/>
  <c r="W141" i="2"/>
  <c r="Y141" i="2" s="1"/>
  <c r="Z141" i="2" s="1"/>
  <c r="Y136" i="2"/>
  <c r="Z136" i="2" s="1"/>
  <c r="Y126" i="2"/>
  <c r="Z126" i="2" s="1"/>
  <c r="Y118" i="2"/>
  <c r="Z118" i="2" s="1"/>
  <c r="Y94" i="2"/>
  <c r="Z94" i="2" s="1"/>
  <c r="W93" i="2"/>
  <c r="Y93" i="2" s="1"/>
  <c r="Z93" i="2" s="1"/>
  <c r="Y84" i="2"/>
  <c r="Z84" i="2" s="1"/>
  <c r="W83" i="2"/>
  <c r="Y83" i="2" s="1"/>
  <c r="Z83" i="2" s="1"/>
  <c r="Y74" i="2"/>
  <c r="Z74" i="2" s="1"/>
  <c r="W73" i="2"/>
  <c r="Y66" i="2"/>
  <c r="Z66" i="2" s="1"/>
  <c r="W65" i="2"/>
  <c r="Y65" i="2" s="1"/>
  <c r="Z65" i="2" s="1"/>
  <c r="W52" i="2"/>
  <c r="Y53" i="2"/>
  <c r="Z53" i="2" s="1"/>
  <c r="Y58" i="2"/>
  <c r="Z58" i="2" s="1"/>
  <c r="W57" i="2"/>
  <c r="Y57" i="2" s="1"/>
  <c r="Z57" i="2" s="1"/>
  <c r="E26" i="2"/>
  <c r="Y128" i="2"/>
  <c r="Z128" i="2" s="1"/>
  <c r="W134" i="2"/>
  <c r="Y134" i="2" s="1"/>
  <c r="Z134" i="2" s="1"/>
  <c r="Y120" i="2"/>
  <c r="Z120" i="2" s="1"/>
  <c r="Y107" i="2"/>
  <c r="Z107" i="2" s="1"/>
  <c r="W105" i="2"/>
  <c r="Y105" i="2" s="1"/>
  <c r="Z105" i="2" s="1"/>
  <c r="Y101" i="2"/>
  <c r="Z101" i="2" s="1"/>
  <c r="Y88" i="2"/>
  <c r="Z88" i="2" s="1"/>
  <c r="W87" i="2"/>
  <c r="Y87" i="2" s="1"/>
  <c r="Z87" i="2" s="1"/>
  <c r="Y80" i="2"/>
  <c r="Z80" i="2" s="1"/>
  <c r="W79" i="2"/>
  <c r="Y70" i="2"/>
  <c r="Z70" i="2" s="1"/>
  <c r="W69" i="2"/>
  <c r="Y69" i="2" s="1"/>
  <c r="Z69" i="2" s="1"/>
  <c r="Y62" i="2"/>
  <c r="Z62" i="2" s="1"/>
  <c r="W61" i="2"/>
  <c r="Y61" i="2" s="1"/>
  <c r="Z61" i="2" s="1"/>
  <c r="W48" i="2"/>
  <c r="Y48" i="2" s="1"/>
  <c r="Z48" i="2" s="1"/>
  <c r="Y49" i="2"/>
  <c r="Z49" i="2" s="1"/>
  <c r="Y42" i="2"/>
  <c r="Z42" i="2" s="1"/>
  <c r="W46" i="2"/>
  <c r="Y46" i="2" s="1"/>
  <c r="Z46" i="2" s="1"/>
  <c r="Q25" i="2"/>
  <c r="S26" i="2"/>
  <c r="S25" i="2" s="1"/>
  <c r="S32" i="2" s="1"/>
  <c r="S178" i="2" s="1"/>
  <c r="L27" i="1" s="1"/>
  <c r="K25" i="2"/>
  <c r="M26" i="2"/>
  <c r="M25" i="2" s="1"/>
  <c r="M32" i="2" s="1"/>
  <c r="M178" i="2" s="1"/>
  <c r="M180" i="2" s="1"/>
  <c r="Y13" i="2"/>
  <c r="Z13" i="2" s="1"/>
  <c r="K28" i="1" l="1"/>
  <c r="K30" i="1" s="1"/>
  <c r="W55" i="2"/>
  <c r="Y55" i="2" s="1"/>
  <c r="Z55" i="2" s="1"/>
  <c r="Y52" i="2"/>
  <c r="Z52" i="2" s="1"/>
  <c r="S180" i="2"/>
  <c r="W91" i="2"/>
  <c r="Y91" i="2" s="1"/>
  <c r="Z91" i="2" s="1"/>
  <c r="Y79" i="2"/>
  <c r="Z79" i="2" s="1"/>
  <c r="E25" i="2"/>
  <c r="G26" i="2"/>
  <c r="W77" i="2"/>
  <c r="Y77" i="2" s="1"/>
  <c r="Z77" i="2" s="1"/>
  <c r="Y73" i="2"/>
  <c r="Z73" i="2" s="1"/>
  <c r="X180" i="2"/>
  <c r="N30" i="1"/>
  <c r="I28" i="1"/>
  <c r="I30" i="1" s="1"/>
  <c r="M29" i="1"/>
  <c r="M30" i="1" s="1"/>
  <c r="W26" i="2" l="1"/>
  <c r="G25" i="2"/>
  <c r="G32" i="2" s="1"/>
  <c r="G178" i="2" s="1"/>
  <c r="C27" i="1" s="1"/>
  <c r="G180" i="2" l="1"/>
  <c r="N27" i="1"/>
  <c r="Y26" i="2"/>
  <c r="Z26" i="2" s="1"/>
  <c r="W25" i="2"/>
  <c r="I27" i="1" l="1"/>
  <c r="K27" i="1"/>
  <c r="Y25" i="2"/>
  <c r="Z25" i="2" s="1"/>
  <c r="W32" i="2"/>
  <c r="B27" i="1"/>
  <c r="W178" i="2" l="1"/>
  <c r="W180" i="2" s="1"/>
  <c r="Y32" i="2"/>
  <c r="Y178" i="2" l="1"/>
  <c r="Z178" i="2" s="1"/>
  <c r="Z32" i="2"/>
</calcChain>
</file>

<file path=xl/sharedStrings.xml><?xml version="1.0" encoding="utf-8"?>
<sst xmlns="http://schemas.openxmlformats.org/spreadsheetml/2006/main" count="761" uniqueCount="423">
  <si>
    <t xml:space="preserve">
</t>
  </si>
  <si>
    <t>до Договору про надання гранту №5RCA11-01049</t>
  </si>
  <si>
    <t>від "02" червня 2023 року</t>
  </si>
  <si>
    <t>Назва конкурсної програми:</t>
  </si>
  <si>
    <t>Відновлення культурно-мистецької діяльності</t>
  </si>
  <si>
    <t>Назва ЛОТ-у:</t>
  </si>
  <si>
    <t>1 - Відновлення культурно-мистецької діяльності (культурно-мистецькі проєкти) / Індивідуальний</t>
  </si>
  <si>
    <t>Назва Грантоотримувача:</t>
  </si>
  <si>
    <t>Департамент культури і туризму Запорізької міської ради</t>
  </si>
  <si>
    <t>Назва проєкту:</t>
  </si>
  <si>
    <t>Видання книги "ПЛАКАТИ ВОЄННОГО ЧАСУ"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</si>
  <si>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</si>
  <si>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</si>
  <si>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</si>
  <si>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</si>
  <si>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02 червня по 15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</si>
  <si>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</si>
  <si>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</si>
  <si>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</si>
  <si>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</si>
  <si>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</si>
  <si>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(Департамент культури і туризму Запорізької міської ради)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</si>
  <si>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</si>
  <si>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</si>
  <si>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</si>
  <si>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</si>
  <si>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</si>
  <si>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</si>
  <si>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</si>
  <si>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</si>
  <si>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</si>
  <si>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</si>
  <si>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</si>
  <si>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</si>
  <si>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</si>
  <si>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</si>
  <si>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</si>
  <si>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</si>
  <si>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</si>
  <si>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</si>
  <si>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</si>
  <si>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</si>
  <si>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</si>
  <si>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</si>
  <si>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</si>
  <si>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</si>
  <si>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</si>
  <si>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</si>
  <si>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головний бухгалтер департаменту культури і туризму міської ради </t>
  </si>
  <si>
    <t>Мороз Альона Олександрівна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</si>
  <si>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</si>
  <si>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</si>
  <si>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</si>
  <si>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</si>
  <si>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</si>
  <si>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</si>
  <si>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</si>
  <si>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</si>
  <si>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</si>
  <si>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</si>
  <si>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</si>
  <si>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</si>
  <si>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</si>
  <si>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</si>
  <si>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</si>
  <si>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</si>
  <si>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</si>
  <si>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</si>
  <si>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</si>
  <si>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</si>
  <si>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</si>
  <si>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</si>
  <si>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</si>
  <si>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</si>
  <si>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</si>
  <si>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</si>
  <si>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</si>
  <si>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</si>
  <si>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</si>
  <si>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</si>
  <si>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</si>
  <si>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</si>
  <si>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</si>
  <si>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</si>
  <si>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</si>
  <si>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</si>
  <si>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</si>
  <si>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Білов Сергій Олександрович, Адміністративний керівник проєкту</t>
  </si>
  <si>
    <t>місяців</t>
  </si>
  <si>
    <t>1.1.2</t>
  </si>
  <si>
    <t>Прокоф'єва Катерина Михайлівна, координатор проєкту</t>
  </si>
  <si>
    <t>1.1.3</t>
  </si>
  <si>
    <t>Молдован Юлія Олександрівна, Спеціаліст зі зв'язків з громадськістю та пресою</t>
  </si>
  <si>
    <t>1.1.4</t>
  </si>
  <si>
    <t>Мороз Альона Олександрівна,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</si>
  <si>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</si>
  <si>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</si>
  <si>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</si>
  <si>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</si>
  <si>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</si>
  <si>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</si>
  <si>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</si>
  <si>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</si>
  <si>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</si>
  <si>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Козуб Геннадій Анатолійович, куратор проєкту</t>
  </si>
  <si>
    <t>1.3.2</t>
  </si>
  <si>
    <t>Гапонов Микита Русланович, Копірайтер і коректор проєкту, спеціаліст зі звʼязків з громадськістю та пресою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</si>
  <si>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</si>
  <si>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</si>
  <si>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</si>
  <si>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</si>
  <si>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</si>
  <si>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</si>
  <si>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</si>
  <si>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</si>
  <si>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</si>
  <si>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</si>
  <si>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ФОП Сперанська Олена Володимирівна, упорядник книги, куратор проєкту, виконання послуг з професійного  перекладу з української на англійську, професійної літературної редакції текстів</t>
  </si>
  <si>
    <t>1.5.2</t>
  </si>
  <si>
    <t>ФОП Кузьменко Денис Геннадійович, графічний дизайнер, верстальник, коректор з технічної підготовки макету книги до друку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</si>
  <si>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</si>
  <si>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</si>
  <si>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</si>
  <si>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</si>
  <si>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</si>
  <si>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</si>
  <si>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</si>
  <si>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</si>
  <si>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</si>
  <si>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</si>
  <si>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</si>
  <si>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</si>
  <si>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</si>
  <si>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</si>
  <si>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</si>
  <si>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</si>
  <si>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</si>
  <si>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</si>
  <si>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</si>
  <si>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</si>
  <si>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</si>
  <si>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</si>
  <si>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</si>
  <si>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</si>
  <si>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</si>
  <si>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</si>
  <si>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</si>
  <si>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</si>
  <si>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</si>
  <si>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</si>
  <si>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</si>
  <si>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</si>
  <si>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</si>
  <si>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</si>
  <si>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</si>
  <si>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</si>
  <si>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</si>
  <si>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</si>
  <si>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</si>
  <si>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</si>
  <si>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</si>
  <si>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</si>
  <si>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</si>
  <si>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</si>
  <si>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</si>
  <si>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</si>
  <si>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</si>
  <si>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</si>
  <si>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</si>
  <si>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</si>
  <si>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</si>
  <si>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</si>
  <si>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</si>
  <si>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</si>
  <si>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</si>
  <si>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</si>
  <si>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</si>
  <si>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</si>
  <si>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</si>
  <si>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</si>
  <si>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</si>
  <si>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</si>
  <si>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</si>
  <si>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</si>
  <si>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</si>
  <si>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</si>
  <si>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</si>
  <si>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</si>
  <si>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</si>
  <si>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</si>
  <si>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</si>
  <si>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</si>
  <si>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</si>
  <si>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</si>
  <si>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</si>
  <si>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</si>
  <si>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</si>
  <si>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</si>
  <si>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</si>
  <si>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</si>
  <si>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</si>
  <si>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</si>
  <si>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 xml:space="preserve">Послуги кейтерингу: організація фуршету на 100 осіб
ФОП Ганненко Костянтин Іванович
</t>
  </si>
  <si>
    <t>5.1.2</t>
  </si>
  <si>
    <t>Послуги з харчування (сніданок/обід/вечеря/кава-брейк)</t>
  </si>
  <si>
    <t>учасн.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</si>
  <si>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</si>
  <si>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</si>
  <si>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</si>
  <si>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</si>
  <si>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</si>
  <si>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</si>
  <si>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</si>
  <si>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</si>
  <si>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</si>
  <si>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</si>
  <si>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</si>
  <si>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</si>
  <si>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</si>
  <si>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</si>
  <si>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</si>
  <si>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</si>
  <si>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</si>
  <si>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</si>
  <si>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</si>
  <si>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</si>
  <si>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</si>
  <si>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</si>
  <si>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</si>
  <si>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</si>
  <si>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</si>
  <si>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</si>
  <si>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</si>
  <si>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</si>
  <si>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</si>
  <si>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</si>
  <si>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</si>
  <si>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</si>
  <si>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</si>
  <si>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</si>
  <si>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</si>
  <si>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</si>
  <si>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</si>
  <si>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</si>
  <si>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</si>
  <si>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</si>
  <si>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</si>
  <si>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</si>
  <si>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</si>
  <si>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</si>
  <si>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</si>
  <si>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</si>
  <si>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</si>
  <si>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</si>
  <si>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</si>
  <si>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</si>
  <si>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</si>
  <si>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</si>
  <si>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</si>
  <si>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</si>
  <si>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</si>
  <si>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</si>
  <si>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</si>
  <si>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</si>
  <si>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</si>
  <si>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</si>
  <si>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</si>
  <si>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</si>
  <si>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книг, типографія huss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</si>
  <si>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</si>
  <si>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</si>
  <si>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</si>
  <si>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</si>
  <si>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</si>
  <si>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</si>
  <si>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</si>
  <si>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</si>
  <si>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</si>
  <si>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</si>
  <si>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</si>
  <si>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</si>
  <si>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
договір ЦПХ Циганок Карина Олександрівна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</si>
  <si>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</si>
  <si>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</si>
  <si>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</si>
  <si>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</si>
  <si>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</si>
  <si>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</si>
  <si>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</si>
  <si>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</si>
  <si>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</si>
  <si>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</si>
  <si>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</si>
  <si>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</si>
  <si>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</si>
  <si>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</si>
  <si>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</si>
  <si>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</si>
  <si>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</si>
  <si>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</si>
  <si>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</si>
  <si>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</si>
  <si>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</si>
  <si>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</si>
  <si>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</si>
  <si>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</si>
  <si>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</si>
  <si>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</si>
  <si>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</si>
  <si>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13.1.4</t>
  </si>
  <si>
    <t xml:space="preserve">Аудиторські послуги,
OOO "Консалтингова група "ПРОАУДИТ"
</t>
  </si>
  <si>
    <t>пслуга</t>
  </si>
  <si>
    <t>13.1.5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</si>
  <si>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</si>
  <si>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</si>
  <si>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</si>
  <si>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</si>
  <si>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</si>
  <si>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</si>
  <si>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</si>
  <si>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</si>
  <si>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</si>
  <si>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</si>
  <si>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</si>
  <si>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</si>
  <si>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</si>
  <si>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</si>
  <si>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</si>
  <si>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</si>
  <si>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</si>
  <si>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Поштові послуги (доставка 500 книг до м.Києва)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</si>
  <si>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</si>
  <si>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</si>
  <si>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</si>
  <si>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</si>
  <si>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</si>
  <si>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</si>
  <si>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</si>
  <si>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</si>
  <si>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</si>
  <si>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</si>
  <si>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</si>
  <si>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</si>
  <si>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</si>
  <si>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</si>
  <si>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</si>
  <si>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Директор департамену культури і туризму  Запорізької міської ради </t>
  </si>
  <si>
    <t>Білов Сергій Олександрович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</si>
  <si>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</si>
  <si>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</si>
  <si>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</si>
  <si>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</si>
  <si>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</si>
  <si>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</si>
  <si>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"Видання книги "ПЛАКАТИ ВОЄННОГО ЧАСУ"</t>
  </si>
  <si>
    <t>(назва проекту)</t>
  </si>
  <si>
    <t>у період з 02 червня 2023 року по 15 листопада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</si>
  <si>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</si>
  <si>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</si>
  <si>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</si>
  <si>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</si>
  <si>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</si>
  <si>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</si>
  <si>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</si>
  <si>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</si>
  <si>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</si>
  <si>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</si>
  <si>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Гапонов Микита Русланович</t>
  </si>
  <si>
    <t>Гапонов Микита Русланович (3612206812)</t>
  </si>
  <si>
    <t>Договір від 18.09.2023 №216</t>
  </si>
  <si>
    <t>Акт від 18.09.2023  №216</t>
  </si>
  <si>
    <t>п/д №16,17,19 , 19.09.2023</t>
  </si>
  <si>
    <t>п/д №18 від 18.09.2023</t>
  </si>
  <si>
    <t>п/д №18  19.09.2023</t>
  </si>
  <si>
    <t>Циганок Каріна Олександрівна (3139117487)</t>
  </si>
  <si>
    <t>Договір від 18.09.2023 №215</t>
  </si>
  <si>
    <t>п/д №14 від 18.09.2023</t>
  </si>
  <si>
    <t>п/д №14  19.09.2023</t>
  </si>
  <si>
    <t>ФОП Сперанська Олена Володимирівна, упорядник книги, куратор проєкту</t>
  </si>
  <si>
    <t>ФОП Сперанська Олена Володимирівна (3161318804)</t>
  </si>
  <si>
    <t>Договір від 11.08.2023 №242-В</t>
  </si>
  <si>
    <t>Акт від 11.08.2023  №242</t>
  </si>
  <si>
    <t>п/д №7  25.09.2023</t>
  </si>
  <si>
    <t>ФОП Сперанська Олена Володимирівна, винонання послуг професійного перекладу з української на ангійську, професійної літературної редакції текстів</t>
  </si>
  <si>
    <t>Договір від 26.10.2023 №301-В</t>
  </si>
  <si>
    <t>Акт від 27.10.2023 №301</t>
  </si>
  <si>
    <t>п/д №24  06.11.2023</t>
  </si>
  <si>
    <t>ФОП Кузьменко Денис Геннадійович, графічний дизайнер, верстальник, корректор з технічної підготовки макету книги до друку</t>
  </si>
  <si>
    <t>ФОП Кузьменко Денис Геннадійович (3069318015)</t>
  </si>
  <si>
    <t>Договір від 26.10.2023 №302-В</t>
  </si>
  <si>
    <t>Акт від 27.10.2023 №302</t>
  </si>
  <si>
    <t>п/д №26  06.11.2023</t>
  </si>
  <si>
    <t>Друк книг</t>
  </si>
  <si>
    <t>ПП "Р.К.Майстер-принт"</t>
  </si>
  <si>
    <t>Договір від 30.10.2023 № 309-В</t>
  </si>
  <si>
    <t>Видаткова накладна  від 10.11.2023 № 358</t>
  </si>
  <si>
    <t>9.4</t>
  </si>
  <si>
    <t>Послуги SMM, SO (SEO) 
договір ЦПХ Циганок Карина Олександрівна</t>
  </si>
  <si>
    <t>Акт від18.09.2023 №215</t>
  </si>
  <si>
    <t>п/д №12,13,15  19.09.2023</t>
  </si>
  <si>
    <t>Юридичні комплексні послуги з оформлення та захисту об'єктів інтелектуальної власності</t>
  </si>
  <si>
    <t>ТОВ "АУТСОРСИНГОВА КОМПАНІЯ "ГОЛДЕН ТРАСТ" (38663471)</t>
  </si>
  <si>
    <t>Договір від 29.08.2023 №252-В</t>
  </si>
  <si>
    <t>Акт від 29.08.2023  №252</t>
  </si>
  <si>
    <t>п/д №8  07.09.2023</t>
  </si>
  <si>
    <t>ЗАГАЛЬНА СУМА:</t>
  </si>
  <si>
    <t>Витрати за даними звіту за рахунок співфінансування</t>
  </si>
  <si>
    <t>Аудиторські послуги</t>
  </si>
  <si>
    <t>ТОВ "Консалтингова група "ПроАудит" (36470829)</t>
  </si>
  <si>
    <t>Договір від 23.10.2023 №4457</t>
  </si>
  <si>
    <t>Акт від 25.10.2023  №4457</t>
  </si>
  <si>
    <t>п/д №1131</t>
  </si>
  <si>
    <t>Витрати за даними звіту за рахунок реінвестицій</t>
  </si>
  <si>
    <t>*Примітка: Заповнюється незалежним аудитором.</t>
  </si>
  <si>
    <r>
      <t xml:space="preserve">Додаток № </t>
    </r>
    <r>
      <rPr>
        <u/>
        <sz val="10"/>
        <color theme="1"/>
        <rFont val="Arial"/>
        <family val="2"/>
        <charset val="204"/>
      </rPr>
      <t xml:space="preserve">    4    </t>
    </r>
  </si>
  <si>
    <t>договір з куратором проєкту не було укладено, натомість винагороду Козуба Г.А. як куратора книги включено до статті кошторису 8.3</t>
  </si>
  <si>
    <t>суму нарахувань зменшено через відсутність договору ЦПХ за п.1.4.1</t>
  </si>
  <si>
    <t xml:space="preserve"> </t>
  </si>
  <si>
    <t>кошти не витрачено через те, що послуги не надавались. Презентація проєкту відбулась у вигляді прес-конференції, без фуршету</t>
  </si>
  <si>
    <t>суму збільшено в межах 10% змін - до статті видатків на друк книги включено винагороду куратора проєкту Козуба Г.А. з п.1.4.1</t>
  </si>
  <si>
    <t>Юридичні комплексні послуги з оформлення та захисту об'єктів інтелектуальної власності, ТОВ Аутсорсингова компанія "ГОЛДЕН ТРАСТ"</t>
  </si>
  <si>
    <t>кошти не витрачено через те, що поштові послуги не надавались. Тираж буде розповсюджено після фінального звіту за проєктом, поштові витрати виконавець проєкту забезпечить окремо</t>
  </si>
  <si>
    <t>Сергій БІЛОВ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</si>
</sst>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d\.m\.yyyy"/>
    <numFmt numFmtId="166" formatCode="&quot;$&quot;#,##0"/>
    <numFmt numFmtId="167" formatCode="_-* #,##0.00\ _₴_-;\-* #,##0.00\ _₴_-;_-* &quot;-&quot;??\ _₴_-;_-@"/>
    <numFmt numFmtId="168" formatCode="d\.m"/>
  </numFmts>
  <fonts count="43" x14ac:knownFonts="1">
    <font>
      <sz val="11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2"/>
      <color theme="1"/>
      <name val="Arial"/>
    </font>
    <font>
      <sz val="12"/>
      <color theme="1"/>
      <name val="Arial"/>
      <scheme val="minor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scheme val="minor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10" fontId="1" fillId="0" borderId="0" xfId="0" applyNumberFormat="1" applyFont="1"/>
    <xf numFmtId="4" fontId="1" fillId="0" borderId="0" xfId="0" applyNumberFormat="1" applyFont="1"/>
    <xf numFmtId="10" fontId="10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1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10" fontId="10" fillId="0" borderId="3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32" xfId="0" applyFont="1" applyBorder="1"/>
    <xf numFmtId="10" fontId="14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" fontId="1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6" fontId="2" fillId="2" borderId="43" xfId="0" applyNumberFormat="1" applyFont="1" applyFill="1" applyBorder="1" applyAlignment="1">
      <alignment horizontal="center" vertical="center" wrapText="1"/>
    </xf>
    <xf numFmtId="166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vertical="center" wrapText="1"/>
    </xf>
    <xf numFmtId="0" fontId="6" fillId="4" borderId="47" xfId="0" applyFont="1" applyFill="1" applyBorder="1" applyAlignment="1">
      <alignment horizontal="center" vertical="center"/>
    </xf>
    <xf numFmtId="4" fontId="6" fillId="4" borderId="47" xfId="0" applyNumberFormat="1" applyFont="1" applyFill="1" applyBorder="1" applyAlignment="1">
      <alignment horizontal="right" vertical="center"/>
    </xf>
    <xf numFmtId="4" fontId="21" fillId="4" borderId="47" xfId="0" applyNumberFormat="1" applyFont="1" applyFill="1" applyBorder="1" applyAlignment="1">
      <alignment horizontal="right" vertical="center"/>
    </xf>
    <xf numFmtId="0" fontId="6" fillId="4" borderId="42" xfId="0" applyFont="1" applyFill="1" applyBorder="1" applyAlignment="1">
      <alignment vertical="center" wrapText="1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7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7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2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7" fillId="6" borderId="57" xfId="0" applyNumberFormat="1" applyFont="1" applyFill="1" applyBorder="1" applyAlignment="1">
      <alignment horizontal="right" vertical="top"/>
    </xf>
    <xf numFmtId="10" fontId="17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167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7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7" fillId="0" borderId="60" xfId="0" applyNumberFormat="1" applyFont="1" applyBorder="1" applyAlignment="1">
      <alignment horizontal="right" vertical="top"/>
    </xf>
    <xf numFmtId="4" fontId="17" fillId="0" borderId="61" xfId="0" applyNumberFormat="1" applyFont="1" applyBorder="1" applyAlignment="1">
      <alignment horizontal="right" vertical="top"/>
    </xf>
    <xf numFmtId="10" fontId="17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167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22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7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3" fillId="6" borderId="67" xfId="0" applyFont="1" applyFill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9" fontId="3" fillId="6" borderId="51" xfId="0" applyNumberFormat="1" applyFont="1" applyFill="1" applyBorder="1" applyAlignment="1">
      <alignment horizontal="center" vertical="top"/>
    </xf>
    <xf numFmtId="167" fontId="2" fillId="0" borderId="72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62" xfId="0" applyFont="1" applyBorder="1" applyAlignment="1">
      <alignment horizontal="center" vertical="top"/>
    </xf>
    <xf numFmtId="167" fontId="22" fillId="7" borderId="45" xfId="0" applyNumberFormat="1" applyFont="1" applyFill="1" applyBorder="1" applyAlignment="1">
      <alignment vertical="center"/>
    </xf>
    <xf numFmtId="167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8" xfId="0" applyFont="1" applyFill="1" applyBorder="1" applyAlignment="1">
      <alignment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vertical="center"/>
    </xf>
    <xf numFmtId="0" fontId="1" fillId="5" borderId="80" xfId="0" applyFont="1" applyFill="1" applyBorder="1" applyAlignment="1">
      <alignment horizontal="center" vertical="center"/>
    </xf>
    <xf numFmtId="4" fontId="17" fillId="5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17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7" fillId="0" borderId="84" xfId="0" applyFont="1" applyBorder="1" applyAlignment="1">
      <alignment vertical="top" wrapText="1"/>
    </xf>
    <xf numFmtId="0" fontId="7" fillId="0" borderId="74" xfId="0" applyFont="1" applyBorder="1" applyAlignment="1">
      <alignment vertical="top" wrapText="1"/>
    </xf>
    <xf numFmtId="4" fontId="2" fillId="7" borderId="85" xfId="0" applyNumberFormat="1" applyFont="1" applyFill="1" applyBorder="1" applyAlignment="1">
      <alignment horizontal="right" vertical="center"/>
    </xf>
    <xf numFmtId="4" fontId="2" fillId="7" borderId="86" xfId="0" applyNumberFormat="1" applyFont="1" applyFill="1" applyBorder="1" applyAlignment="1">
      <alignment horizontal="right" vertical="center"/>
    </xf>
    <xf numFmtId="4" fontId="17" fillId="7" borderId="42" xfId="0" applyNumberFormat="1" applyFont="1" applyFill="1" applyBorder="1" applyAlignment="1">
      <alignment horizontal="right" vertical="center"/>
    </xf>
    <xf numFmtId="4" fontId="17" fillId="0" borderId="89" xfId="0" applyNumberFormat="1" applyFont="1" applyBorder="1" applyAlignment="1">
      <alignment horizontal="right" vertical="top"/>
    </xf>
    <xf numFmtId="0" fontId="23" fillId="6" borderId="52" xfId="0" applyFont="1" applyFill="1" applyBorder="1" applyAlignment="1">
      <alignment vertical="top" wrapText="1"/>
    </xf>
    <xf numFmtId="4" fontId="17" fillId="6" borderId="24" xfId="0" applyNumberFormat="1" applyFont="1" applyFill="1" applyBorder="1" applyAlignment="1">
      <alignment horizontal="right" vertical="top"/>
    </xf>
    <xf numFmtId="0" fontId="7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center" vertical="top"/>
    </xf>
    <xf numFmtId="4" fontId="17" fillId="7" borderId="47" xfId="0" applyNumberFormat="1" applyFont="1" applyFill="1" applyBorder="1" applyAlignment="1">
      <alignment horizontal="right" vertical="center"/>
    </xf>
    <xf numFmtId="4" fontId="17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7" fillId="5" borderId="57" xfId="0" applyNumberFormat="1" applyFont="1" applyFill="1" applyBorder="1" applyAlignment="1">
      <alignment horizontal="right" vertical="top"/>
    </xf>
    <xf numFmtId="4" fontId="17" fillId="6" borderId="90" xfId="0" applyNumberFormat="1" applyFont="1" applyFill="1" applyBorder="1" applyAlignment="1">
      <alignment horizontal="right" vertical="top"/>
    </xf>
    <xf numFmtId="0" fontId="7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7" fillId="0" borderId="72" xfId="0" applyFont="1" applyBorder="1" applyAlignment="1">
      <alignment horizontal="center" vertical="top"/>
    </xf>
    <xf numFmtId="0" fontId="22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7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3" fillId="6" borderId="52" xfId="0" applyFont="1" applyFill="1" applyBorder="1" applyAlignment="1">
      <alignment horizontal="left" vertical="top" wrapText="1"/>
    </xf>
    <xf numFmtId="0" fontId="23" fillId="6" borderId="67" xfId="0" applyFont="1" applyFill="1" applyBorder="1" applyAlignment="1">
      <alignment horizontal="left" vertical="top" wrapText="1"/>
    </xf>
    <xf numFmtId="10" fontId="17" fillId="0" borderId="89" xfId="0" applyNumberFormat="1" applyFont="1" applyBorder="1" applyAlignment="1">
      <alignment horizontal="right" vertical="top"/>
    </xf>
    <xf numFmtId="4" fontId="17" fillId="7" borderId="15" xfId="0" applyNumberFormat="1" applyFont="1" applyFill="1" applyBorder="1" applyAlignment="1">
      <alignment horizontal="right" vertical="center"/>
    </xf>
    <xf numFmtId="4" fontId="17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7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7" fillId="0" borderId="68" xfId="0" applyNumberFormat="1" applyFont="1" applyBorder="1" applyAlignment="1">
      <alignment horizontal="right" vertical="top"/>
    </xf>
    <xf numFmtId="4" fontId="17" fillId="0" borderId="92" xfId="0" applyNumberFormat="1" applyFont="1" applyBorder="1" applyAlignment="1">
      <alignment horizontal="right" vertical="top"/>
    </xf>
    <xf numFmtId="10" fontId="17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7" fillId="0" borderId="24" xfId="0" applyNumberFormat="1" applyFont="1" applyBorder="1" applyAlignment="1">
      <alignment horizontal="right" vertical="top"/>
    </xf>
    <xf numFmtId="0" fontId="7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7" fillId="0" borderId="28" xfId="0" applyNumberFormat="1" applyFont="1" applyBorder="1" applyAlignment="1">
      <alignment horizontal="right" vertical="top"/>
    </xf>
    <xf numFmtId="4" fontId="17" fillId="0" borderId="95" xfId="0" applyNumberFormat="1" applyFont="1" applyBorder="1" applyAlignment="1">
      <alignment horizontal="right" vertical="top"/>
    </xf>
    <xf numFmtId="10" fontId="17" fillId="0" borderId="95" xfId="0" applyNumberFormat="1" applyFont="1" applyBorder="1" applyAlignment="1">
      <alignment horizontal="right" vertical="top"/>
    </xf>
    <xf numFmtId="167" fontId="2" fillId="7" borderId="47" xfId="0" applyNumberFormat="1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vertical="center"/>
    </xf>
    <xf numFmtId="0" fontId="1" fillId="0" borderId="91" xfId="0" applyFont="1" applyBorder="1" applyAlignment="1">
      <alignment vertical="top" wrapText="1"/>
    </xf>
    <xf numFmtId="4" fontId="7" fillId="0" borderId="24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167" fontId="2" fillId="7" borderId="80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7" fillId="5" borderId="80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7" fontId="2" fillId="0" borderId="97" xfId="0" applyNumberFormat="1" applyFont="1" applyBorder="1" applyAlignment="1">
      <alignment vertical="top"/>
    </xf>
    <xf numFmtId="168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8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6" fillId="0" borderId="25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7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8" fontId="3" fillId="0" borderId="27" xfId="0" applyNumberFormat="1" applyFont="1" applyBorder="1" applyAlignment="1">
      <alignment horizontal="center" vertical="top"/>
    </xf>
    <xf numFmtId="4" fontId="17" fillId="0" borderId="27" xfId="0" applyNumberFormat="1" applyFont="1" applyBorder="1" applyAlignment="1">
      <alignment horizontal="right" vertical="top"/>
    </xf>
    <xf numFmtId="168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7" fontId="2" fillId="0" borderId="23" xfId="0" applyNumberFormat="1" applyFont="1" applyBorder="1" applyAlignment="1">
      <alignment vertical="top"/>
    </xf>
    <xf numFmtId="167" fontId="2" fillId="0" borderId="27" xfId="0" applyNumberFormat="1" applyFont="1" applyBorder="1" applyAlignment="1">
      <alignment vertical="top"/>
    </xf>
    <xf numFmtId="4" fontId="17" fillId="0" borderId="73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7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58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" fillId="0" borderId="107" xfId="0" applyNumberFormat="1" applyFont="1" applyBorder="1" applyAlignment="1">
      <alignment horizontal="right" vertical="top"/>
    </xf>
    <xf numFmtId="4" fontId="1" fillId="0" borderId="93" xfId="0" applyNumberFormat="1" applyFont="1" applyBorder="1" applyAlignment="1">
      <alignment horizontal="right" vertical="top"/>
    </xf>
    <xf numFmtId="167" fontId="2" fillId="6" borderId="53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22" fillId="6" borderId="67" xfId="0" applyFont="1" applyFill="1" applyBorder="1" applyAlignment="1">
      <alignment horizontal="left" vertical="top" wrapText="1"/>
    </xf>
    <xf numFmtId="167" fontId="22" fillId="7" borderId="40" xfId="0" applyNumberFormat="1" applyFont="1" applyFill="1" applyBorder="1" applyAlignment="1">
      <alignment vertical="center"/>
    </xf>
    <xf numFmtId="167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7" fontId="2" fillId="4" borderId="45" xfId="0" applyNumberFormat="1" applyFont="1" applyFill="1" applyBorder="1" applyAlignment="1">
      <alignment vertical="center"/>
    </xf>
    <xf numFmtId="167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7" fillId="4" borderId="57" xfId="0" applyNumberFormat="1" applyFont="1" applyFill="1" applyBorder="1" applyAlignment="1">
      <alignment horizontal="right" vertical="top"/>
    </xf>
    <xf numFmtId="0" fontId="2" fillId="4" borderId="79" xfId="0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7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2" xfId="0" applyFont="1" applyBorder="1" applyAlignment="1">
      <alignment horizontal="left"/>
    </xf>
    <xf numFmtId="0" fontId="24" fillId="0" borderId="32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4" fontId="24" fillId="0" borderId="32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9" fillId="0" borderId="32" xfId="0" applyNumberFormat="1" applyFont="1" applyBorder="1" applyAlignment="1">
      <alignment horizontal="left"/>
    </xf>
    <xf numFmtId="0" fontId="24" fillId="0" borderId="32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30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33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4" fontId="35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6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/>
    </xf>
    <xf numFmtId="0" fontId="11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0" fontId="3" fillId="5" borderId="47" xfId="0" applyFont="1" applyFill="1" applyBorder="1" applyAlignment="1">
      <alignment vertical="center"/>
    </xf>
    <xf numFmtId="4" fontId="11" fillId="0" borderId="64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49" fontId="6" fillId="0" borderId="91" xfId="0" applyNumberFormat="1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vertical="top" wrapText="1"/>
    </xf>
    <xf numFmtId="4" fontId="6" fillId="0" borderId="26" xfId="0" applyNumberFormat="1" applyFont="1" applyBorder="1"/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 horizontal="center" vertical="top"/>
    </xf>
    <xf numFmtId="0" fontId="23" fillId="0" borderId="26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4" fontId="6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4" fontId="6" fillId="0" borderId="107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>
      <alignment wrapText="1"/>
    </xf>
    <xf numFmtId="4" fontId="6" fillId="0" borderId="26" xfId="0" applyNumberFormat="1" applyFont="1" applyBorder="1" applyAlignment="1"/>
    <xf numFmtId="0" fontId="6" fillId="0" borderId="26" xfId="0" applyFont="1" applyBorder="1"/>
    <xf numFmtId="0" fontId="11" fillId="0" borderId="0" xfId="0" applyFont="1" applyAlignment="1">
      <alignment wrapText="1"/>
    </xf>
    <xf numFmtId="4" fontId="11" fillId="0" borderId="26" xfId="0" applyNumberFormat="1" applyFont="1" applyBorder="1" applyAlignment="1">
      <alignment wrapText="1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wrapText="1"/>
    </xf>
    <xf numFmtId="0" fontId="11" fillId="0" borderId="0" xfId="0" applyFont="1"/>
    <xf numFmtId="49" fontId="6" fillId="0" borderId="26" xfId="0" applyNumberFormat="1" applyFont="1" applyBorder="1" applyAlignment="1">
      <alignment horizontal="right" wrapText="1"/>
    </xf>
    <xf numFmtId="0" fontId="39" fillId="0" borderId="0" xfId="0" applyFont="1"/>
    <xf numFmtId="4" fontId="39" fillId="0" borderId="0" xfId="0" applyNumberFormat="1" applyFont="1"/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Alignment="1"/>
    <xf numFmtId="0" fontId="4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8" xfId="0" applyFont="1" applyBorder="1"/>
    <xf numFmtId="0" fontId="13" fillId="0" borderId="9" xfId="0" applyFont="1" applyBorder="1"/>
    <xf numFmtId="10" fontId="14" fillId="0" borderId="1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wrapText="1"/>
    </xf>
    <xf numFmtId="0" fontId="13" fillId="0" borderId="32" xfId="0" applyFont="1" applyBorder="1"/>
    <xf numFmtId="0" fontId="14" fillId="0" borderId="3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13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3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3" fillId="0" borderId="35" xfId="0" applyFont="1" applyBorder="1"/>
    <xf numFmtId="0" fontId="13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3" fillId="0" borderId="36" xfId="0" applyFont="1" applyBorder="1"/>
    <xf numFmtId="0" fontId="13" fillId="0" borderId="39" xfId="0" applyFont="1" applyBorder="1"/>
    <xf numFmtId="167" fontId="22" fillId="7" borderId="100" xfId="0" applyNumberFormat="1" applyFont="1" applyFill="1" applyBorder="1" applyAlignment="1">
      <alignment horizontal="left" vertical="center" wrapText="1"/>
    </xf>
    <xf numFmtId="0" fontId="13" fillId="0" borderId="101" xfId="0" applyFont="1" applyBorder="1"/>
    <xf numFmtId="0" fontId="13" fillId="0" borderId="102" xfId="0" applyFont="1" applyBorder="1"/>
    <xf numFmtId="167" fontId="1" fillId="0" borderId="0" xfId="0" applyNumberFormat="1" applyFont="1" applyAlignment="1">
      <alignment horizontal="center" vertical="center"/>
    </xf>
    <xf numFmtId="167" fontId="3" fillId="4" borderId="4" xfId="0" applyNumberFormat="1" applyFont="1" applyFill="1" applyBorder="1" applyAlignment="1">
      <alignment horizontal="left" vertical="center"/>
    </xf>
    <xf numFmtId="0" fontId="13" fillId="0" borderId="109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right" vertical="center"/>
    </xf>
    <xf numFmtId="0" fontId="13" fillId="0" borderId="74" xfId="0" applyFont="1" applyBorder="1"/>
    <xf numFmtId="0" fontId="13" fillId="0" borderId="87" xfId="0" applyFont="1" applyBorder="1"/>
    <xf numFmtId="0" fontId="13" fillId="0" borderId="88" xfId="0" applyFont="1" applyBorder="1"/>
    <xf numFmtId="167" fontId="22" fillId="7" borderId="4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right" wrapText="1"/>
    </xf>
    <xf numFmtId="0" fontId="13" fillId="0" borderId="59" xfId="0" applyFont="1" applyBorder="1"/>
    <xf numFmtId="0" fontId="36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1" fillId="5" borderId="91" xfId="0" applyFont="1" applyFill="1" applyBorder="1" applyAlignment="1">
      <alignment horizontal="center" vertical="center" wrapText="1"/>
    </xf>
    <xf numFmtId="0" fontId="13" fillId="0" borderId="60" xfId="0" applyFont="1" applyBorder="1"/>
    <xf numFmtId="4" fontId="11" fillId="5" borderId="9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00"/>
  <sheetViews>
    <sheetView view="pageBreakPreview" topLeftCell="A22" zoomScale="85" zoomScaleNormal="70" zoomScaleSheetLayoutView="85" workbookViewId="0">
      <selection activeCell="H9" sqref="H9"/>
    </sheetView>
  </sheetViews>
  <sheetFormatPr defaultColWidth="12.625" defaultRowHeight="15" customHeight="1" x14ac:dyDescent="0.2"/>
  <cols>
    <col min="1" max="1" width="14.625" customWidth="1"/>
    <col min="2" max="2" width="9.625" customWidth="1"/>
    <col min="3" max="3" width="15.625" customWidth="1"/>
    <col min="4" max="4" width="16.25" customWidth="1"/>
    <col min="5" max="8" width="15.625" customWidth="1"/>
    <col min="9" max="9" width="9.625" customWidth="1"/>
    <col min="10" max="10" width="15.625" customWidth="1"/>
    <col min="11" max="11" width="9.625" customWidth="1"/>
    <col min="12" max="12" width="15.625" customWidth="1"/>
    <col min="13" max="13" width="9.625" customWidth="1"/>
    <col min="14" max="14" width="15.625" customWidth="1"/>
  </cols>
  <sheetData>
    <row r="1" spans="1:14" ht="15" customHeight="1" x14ac:dyDescent="0.2">
      <c r="A1" s="398" t="s">
        <v>0</v>
      </c>
      <c r="B1" s="381"/>
      <c r="C1" s="1"/>
      <c r="D1" s="2"/>
      <c r="E1" s="1"/>
      <c r="F1" s="1"/>
      <c r="G1" s="1"/>
      <c r="H1" s="379" t="s">
        <v>414</v>
      </c>
      <c r="I1" s="1"/>
      <c r="J1" s="1"/>
      <c r="K1" s="1"/>
      <c r="L1" s="1"/>
      <c r="M1" s="1"/>
      <c r="N1" s="1"/>
    </row>
    <row r="2" spans="1:14" ht="15" customHeight="1" x14ac:dyDescent="0.2">
      <c r="A2" s="3"/>
      <c r="B2" s="1"/>
      <c r="C2" s="1"/>
      <c r="D2" s="2"/>
      <c r="E2" s="1"/>
      <c r="F2" s="1"/>
      <c r="G2" s="1"/>
      <c r="H2" s="398" t="s">
        <v>1</v>
      </c>
      <c r="I2" s="381"/>
      <c r="J2" s="381"/>
      <c r="K2" s="1"/>
      <c r="L2" s="1"/>
      <c r="M2" s="1"/>
      <c r="N2" s="1"/>
    </row>
    <row r="3" spans="1:14" ht="15" customHeight="1" x14ac:dyDescent="0.2">
      <c r="A3" s="3"/>
      <c r="B3" s="1"/>
      <c r="C3" s="1"/>
      <c r="D3" s="2"/>
      <c r="E3" s="1"/>
      <c r="F3" s="1"/>
      <c r="G3" s="1"/>
      <c r="H3" s="398" t="s">
        <v>2</v>
      </c>
      <c r="I3" s="381"/>
      <c r="J3" s="381"/>
      <c r="K3" s="1"/>
      <c r="L3" s="1"/>
      <c r="M3" s="1"/>
      <c r="N3" s="1"/>
    </row>
    <row r="4" spans="1:14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customHeight="1" x14ac:dyDescent="0.25">
      <c r="A10" s="4" t="s">
        <v>3</v>
      </c>
      <c r="B10" s="1"/>
      <c r="C10" s="378" t="s">
        <v>4</v>
      </c>
      <c r="E10" s="5"/>
      <c r="F10" s="5"/>
      <c r="G10" s="5"/>
      <c r="H10" s="1"/>
      <c r="I10" s="1"/>
      <c r="J10" s="1"/>
      <c r="K10" s="1"/>
      <c r="L10" s="1"/>
      <c r="M10" s="1"/>
      <c r="N10" s="1"/>
    </row>
    <row r="11" spans="1:14" ht="14.25" customHeight="1" x14ac:dyDescent="0.25">
      <c r="A11" s="3" t="s">
        <v>5</v>
      </c>
      <c r="B11" s="1"/>
      <c r="C11" s="378" t="s">
        <v>6</v>
      </c>
      <c r="H11" s="1"/>
      <c r="I11" s="1"/>
      <c r="J11" s="1"/>
      <c r="K11" s="1"/>
      <c r="L11" s="1"/>
      <c r="M11" s="1"/>
      <c r="N11" s="1"/>
    </row>
    <row r="12" spans="1:14" ht="14.25" customHeight="1" x14ac:dyDescent="0.25">
      <c r="A12" s="3" t="s">
        <v>7</v>
      </c>
      <c r="B12" s="1"/>
      <c r="C12" s="391" t="s">
        <v>8</v>
      </c>
      <c r="D12" s="381"/>
      <c r="E12" s="381"/>
      <c r="F12" s="381"/>
      <c r="G12" s="381"/>
      <c r="H12" s="1"/>
      <c r="I12" s="1"/>
      <c r="J12" s="1"/>
      <c r="K12" s="1"/>
      <c r="L12" s="1"/>
      <c r="M12" s="1"/>
      <c r="N12" s="1"/>
    </row>
    <row r="13" spans="1:14" ht="14.25" customHeight="1" x14ac:dyDescent="0.25">
      <c r="A13" s="3" t="s">
        <v>9</v>
      </c>
      <c r="B13" s="1"/>
      <c r="C13" s="391" t="s">
        <v>10</v>
      </c>
      <c r="D13" s="381"/>
      <c r="E13" s="381"/>
      <c r="F13" s="381"/>
      <c r="G13" s="381"/>
      <c r="H13" s="1"/>
      <c r="I13" s="1"/>
      <c r="J13" s="1"/>
      <c r="K13" s="1"/>
      <c r="L13" s="1"/>
      <c r="M13" s="1"/>
      <c r="N13" s="1"/>
    </row>
    <row r="14" spans="1:14" ht="14.25" customHeight="1" x14ac:dyDescent="0.25">
      <c r="A14" s="3" t="s">
        <v>11</v>
      </c>
      <c r="B14" s="1"/>
      <c r="C14" s="7">
        <v>45079</v>
      </c>
      <c r="D14" s="5"/>
      <c r="E14" s="5"/>
      <c r="F14" s="5"/>
      <c r="G14" s="5"/>
      <c r="H14" s="1"/>
      <c r="I14" s="1"/>
      <c r="J14" s="1"/>
      <c r="K14" s="1"/>
      <c r="L14" s="1"/>
      <c r="M14" s="1"/>
      <c r="N14" s="1"/>
    </row>
    <row r="15" spans="1:14" ht="14.25" customHeight="1" x14ac:dyDescent="0.25">
      <c r="A15" s="3" t="s">
        <v>12</v>
      </c>
      <c r="B15" s="1"/>
      <c r="C15" s="8">
        <v>45245</v>
      </c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</row>
    <row r="16" spans="1:14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 x14ac:dyDescent="0.2">
      <c r="E17" s="9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x14ac:dyDescent="0.25">
      <c r="A18" s="11"/>
      <c r="B18" s="399" t="s">
        <v>13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1:14" ht="15.75" x14ac:dyDescent="0.25">
      <c r="A19" s="11"/>
      <c r="B19" s="399" t="s">
        <v>14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1:14" ht="15.75" x14ac:dyDescent="0.25">
      <c r="A20" s="11"/>
      <c r="B20" s="390" t="s">
        <v>15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5.75" customHeight="1" x14ac:dyDescent="0.25">
      <c r="A21" s="11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</row>
    <row r="22" spans="1:14" ht="15.75" customHeight="1" x14ac:dyDescent="0.25">
      <c r="A22" s="6"/>
      <c r="B22" s="6"/>
      <c r="C22" s="6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</row>
    <row r="23" spans="1:14" ht="30" customHeight="1" x14ac:dyDescent="0.2">
      <c r="A23" s="392"/>
      <c r="B23" s="382" t="s">
        <v>16</v>
      </c>
      <c r="C23" s="383"/>
      <c r="D23" s="395" t="s">
        <v>17</v>
      </c>
      <c r="E23" s="396"/>
      <c r="F23" s="396"/>
      <c r="G23" s="396"/>
      <c r="H23" s="396"/>
      <c r="I23" s="396"/>
      <c r="J23" s="397"/>
      <c r="K23" s="382" t="s">
        <v>18</v>
      </c>
      <c r="L23" s="383"/>
      <c r="M23" s="382" t="s">
        <v>19</v>
      </c>
      <c r="N23" s="383"/>
    </row>
    <row r="24" spans="1:14" ht="135" customHeight="1" x14ac:dyDescent="0.2">
      <c r="A24" s="393"/>
      <c r="B24" s="384"/>
      <c r="C24" s="385"/>
      <c r="D24" s="17" t="s">
        <v>20</v>
      </c>
      <c r="E24" s="18" t="s">
        <v>21</v>
      </c>
      <c r="F24" s="19" t="s">
        <v>22</v>
      </c>
      <c r="G24" s="19" t="s">
        <v>23</v>
      </c>
      <c r="H24" s="19" t="s">
        <v>24</v>
      </c>
      <c r="I24" s="386" t="s">
        <v>25</v>
      </c>
      <c r="J24" s="385"/>
      <c r="K24" s="384"/>
      <c r="L24" s="385"/>
      <c r="M24" s="384"/>
      <c r="N24" s="385"/>
    </row>
    <row r="25" spans="1:14" ht="45" customHeight="1" x14ac:dyDescent="0.2">
      <c r="A25" s="394"/>
      <c r="B25" s="20" t="s">
        <v>26</v>
      </c>
      <c r="C25" s="21" t="s">
        <v>27</v>
      </c>
      <c r="D25" s="20" t="s">
        <v>27</v>
      </c>
      <c r="E25" s="22" t="s">
        <v>27</v>
      </c>
      <c r="F25" s="22" t="s">
        <v>27</v>
      </c>
      <c r="G25" s="22" t="s">
        <v>27</v>
      </c>
      <c r="H25" s="22" t="s">
        <v>27</v>
      </c>
      <c r="I25" s="22" t="s">
        <v>26</v>
      </c>
      <c r="J25" s="23" t="s">
        <v>28</v>
      </c>
      <c r="K25" s="20" t="s">
        <v>26</v>
      </c>
      <c r="L25" s="21" t="s">
        <v>27</v>
      </c>
      <c r="M25" s="24" t="s">
        <v>26</v>
      </c>
      <c r="N25" s="25" t="s">
        <v>27</v>
      </c>
    </row>
    <row r="26" spans="1:14" ht="30" customHeight="1" x14ac:dyDescent="0.2">
      <c r="A26" s="26" t="s">
        <v>29</v>
      </c>
      <c r="B26" s="27" t="s">
        <v>30</v>
      </c>
      <c r="C26" s="28" t="s">
        <v>31</v>
      </c>
      <c r="D26" s="27" t="s">
        <v>32</v>
      </c>
      <c r="E26" s="29" t="s">
        <v>33</v>
      </c>
      <c r="F26" s="29" t="s">
        <v>34</v>
      </c>
      <c r="G26" s="29" t="s">
        <v>35</v>
      </c>
      <c r="H26" s="29" t="s">
        <v>36</v>
      </c>
      <c r="I26" s="29" t="s">
        <v>37</v>
      </c>
      <c r="J26" s="28" t="s">
        <v>38</v>
      </c>
      <c r="K26" s="27" t="s">
        <v>39</v>
      </c>
      <c r="L26" s="28" t="s">
        <v>40</v>
      </c>
      <c r="M26" s="27" t="s">
        <v>41</v>
      </c>
      <c r="N26" s="28" t="s">
        <v>42</v>
      </c>
    </row>
    <row r="27" spans="1:14" ht="30" customHeight="1" x14ac:dyDescent="0.2">
      <c r="A27" s="30" t="s">
        <v>43</v>
      </c>
      <c r="B27" s="31">
        <f t="shared" ref="B27:B29" si="0">C27/N27</f>
        <v>0.96848938092137049</v>
      </c>
      <c r="C27" s="32">
        <f>'Кошторис  витрат'!G178</f>
        <v>922060</v>
      </c>
      <c r="D27" s="33">
        <v>0</v>
      </c>
      <c r="E27" s="34">
        <v>30000</v>
      </c>
      <c r="F27" s="35">
        <v>0</v>
      </c>
      <c r="G27" s="35">
        <v>0</v>
      </c>
      <c r="H27" s="35">
        <v>0</v>
      </c>
      <c r="I27" s="36">
        <f t="shared" ref="I27:I29" si="1">J27/N27</f>
        <v>3.1510619078629495E-2</v>
      </c>
      <c r="J27" s="32">
        <f t="shared" ref="J27:J29" si="2">D27+E27+F27+G27+H27</f>
        <v>30000</v>
      </c>
      <c r="K27" s="31">
        <f t="shared" ref="K27:K29" si="3">L27/N27</f>
        <v>0</v>
      </c>
      <c r="L27" s="32">
        <f>'Кошторис  витрат'!S178</f>
        <v>0</v>
      </c>
      <c r="M27" s="37">
        <v>1</v>
      </c>
      <c r="N27" s="38">
        <f t="shared" ref="N27:N29" si="4">C27+J27+L27</f>
        <v>952060</v>
      </c>
    </row>
    <row r="28" spans="1:14" ht="30" customHeight="1" x14ac:dyDescent="0.2">
      <c r="A28" s="39" t="s">
        <v>44</v>
      </c>
      <c r="B28" s="40">
        <f t="shared" si="0"/>
        <v>0.96756939069371239</v>
      </c>
      <c r="C28" s="41">
        <f>'Кошторис  витрат'!J178</f>
        <v>895052</v>
      </c>
      <c r="D28" s="42">
        <v>0</v>
      </c>
      <c r="E28" s="43">
        <v>30000</v>
      </c>
      <c r="F28" s="44">
        <v>0</v>
      </c>
      <c r="G28" s="44">
        <v>0</v>
      </c>
      <c r="H28" s="44">
        <v>0</v>
      </c>
      <c r="I28" s="45">
        <f t="shared" si="1"/>
        <v>3.2430609306287647E-2</v>
      </c>
      <c r="J28" s="41">
        <f t="shared" si="2"/>
        <v>30000</v>
      </c>
      <c r="K28" s="40">
        <f t="shared" si="3"/>
        <v>0</v>
      </c>
      <c r="L28" s="41">
        <f>'Кошторис  витрат'!V178</f>
        <v>0</v>
      </c>
      <c r="M28" s="46">
        <v>1</v>
      </c>
      <c r="N28" s="47">
        <f t="shared" si="4"/>
        <v>925052</v>
      </c>
    </row>
    <row r="29" spans="1:14" ht="30" customHeight="1" x14ac:dyDescent="0.2">
      <c r="A29" s="48" t="s">
        <v>45</v>
      </c>
      <c r="B29" s="49">
        <f t="shared" si="0"/>
        <v>0.96091958814456624</v>
      </c>
      <c r="C29" s="50">
        <v>737648</v>
      </c>
      <c r="D29" s="51">
        <v>0</v>
      </c>
      <c r="E29" s="52">
        <v>30000</v>
      </c>
      <c r="F29" s="53">
        <v>0</v>
      </c>
      <c r="G29" s="53">
        <v>0</v>
      </c>
      <c r="H29" s="53">
        <v>0</v>
      </c>
      <c r="I29" s="54">
        <f t="shared" si="1"/>
        <v>3.908041185543374E-2</v>
      </c>
      <c r="J29" s="55">
        <f t="shared" si="2"/>
        <v>30000</v>
      </c>
      <c r="K29" s="49">
        <f t="shared" si="3"/>
        <v>0</v>
      </c>
      <c r="L29" s="55">
        <v>0</v>
      </c>
      <c r="M29" s="56">
        <f>(N29*M28)/N28</f>
        <v>0.82984307909177002</v>
      </c>
      <c r="N29" s="57">
        <f t="shared" si="4"/>
        <v>767648</v>
      </c>
    </row>
    <row r="30" spans="1:14" ht="30" customHeight="1" x14ac:dyDescent="0.2">
      <c r="A30" s="58" t="s">
        <v>46</v>
      </c>
      <c r="B30" s="59">
        <f t="shared" ref="B30:N30" si="5">B28-B29</f>
        <v>6.6498025491461554E-3</v>
      </c>
      <c r="C30" s="60">
        <f t="shared" si="5"/>
        <v>157404</v>
      </c>
      <c r="D30" s="61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3">
        <f t="shared" si="5"/>
        <v>-6.649802549146093E-3</v>
      </c>
      <c r="J30" s="60">
        <f t="shared" si="5"/>
        <v>0</v>
      </c>
      <c r="K30" s="64">
        <f t="shared" si="5"/>
        <v>0</v>
      </c>
      <c r="L30" s="60">
        <f t="shared" si="5"/>
        <v>0</v>
      </c>
      <c r="M30" s="65">
        <f t="shared" si="5"/>
        <v>0.17015692090822998</v>
      </c>
      <c r="N30" s="66">
        <f t="shared" si="5"/>
        <v>157404</v>
      </c>
    </row>
    <row r="31" spans="1:14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25">
      <c r="A32" s="67"/>
      <c r="B32" s="67" t="s">
        <v>47</v>
      </c>
      <c r="C32" s="387" t="s">
        <v>48</v>
      </c>
      <c r="D32" s="388"/>
      <c r="E32" s="388"/>
      <c r="F32" s="388"/>
      <c r="G32" s="68"/>
      <c r="H32" s="68"/>
      <c r="I32" s="69"/>
      <c r="J32" s="389" t="s">
        <v>49</v>
      </c>
      <c r="K32" s="388"/>
      <c r="L32" s="388"/>
      <c r="M32" s="388"/>
      <c r="N32" s="388"/>
    </row>
    <row r="33" spans="1:14" ht="15.75" customHeight="1" x14ac:dyDescent="0.25">
      <c r="A33" s="6"/>
      <c r="B33" s="6"/>
      <c r="C33" s="6"/>
      <c r="D33" s="70" t="s">
        <v>50</v>
      </c>
      <c r="E33" s="6"/>
      <c r="F33" s="71"/>
      <c r="G33" s="380" t="s">
        <v>51</v>
      </c>
      <c r="H33" s="381"/>
      <c r="I33" s="14"/>
      <c r="J33" s="380" t="s">
        <v>52</v>
      </c>
      <c r="K33" s="381"/>
      <c r="L33" s="381"/>
      <c r="M33" s="381"/>
      <c r="N33" s="381"/>
    </row>
    <row r="34" spans="1:1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2"/>
    <row r="235" spans="1:14" ht="15.75" customHeight="1" x14ac:dyDescent="0.2"/>
    <row r="236" spans="1:14" ht="15.75" customHeight="1" x14ac:dyDescent="0.2"/>
    <row r="237" spans="1:14" ht="15.75" customHeight="1" x14ac:dyDescent="0.2"/>
    <row r="238" spans="1:14" ht="15.75" customHeight="1" x14ac:dyDescent="0.2"/>
    <row r="239" spans="1:14" ht="15.75" customHeight="1" x14ac:dyDescent="0.2"/>
    <row r="240" spans="1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1:B1"/>
    <mergeCell ref="H2:J2"/>
    <mergeCell ref="H3:J3"/>
    <mergeCell ref="B18:N18"/>
    <mergeCell ref="B19:N19"/>
    <mergeCell ref="B20:N20"/>
    <mergeCell ref="C12:G12"/>
    <mergeCell ref="C13:G13"/>
    <mergeCell ref="A23:A25"/>
    <mergeCell ref="B23:C24"/>
    <mergeCell ref="D23:J23"/>
    <mergeCell ref="M23:N24"/>
    <mergeCell ref="G33:H33"/>
    <mergeCell ref="J33:N33"/>
    <mergeCell ref="K23:L24"/>
    <mergeCell ref="I24:J24"/>
    <mergeCell ref="C32:F32"/>
    <mergeCell ref="J32:N32"/>
  </mergeCells>
  <pageMargins left="1.0900000000000001" right="0.70866141732283472" top="0.74803149606299213" bottom="0.57999999999999996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000"/>
  <sheetViews>
    <sheetView tabSelected="1" topLeftCell="A180" zoomScale="70" zoomScaleNormal="70" workbookViewId="0">
      <selection activeCell="W190" sqref="W190"/>
    </sheetView>
  </sheetViews>
  <sheetFormatPr defaultColWidth="12.625" defaultRowHeight="15" customHeight="1" outlineLevelCol="1" x14ac:dyDescent="0.2"/>
  <cols>
    <col min="1" max="1" width="10.125" customWidth="1"/>
    <col min="2" max="2" width="6" customWidth="1"/>
    <col min="3" max="3" width="37.5" customWidth="1"/>
    <col min="4" max="4" width="9.75" customWidth="1"/>
    <col min="5" max="5" width="9.125" customWidth="1"/>
    <col min="6" max="6" width="10" customWidth="1"/>
    <col min="7" max="7" width="13.5" customWidth="1"/>
    <col min="8" max="8" width="9.125" customWidth="1"/>
    <col min="9" max="9" width="10" customWidth="1"/>
    <col min="10" max="10" width="13.5" customWidth="1"/>
    <col min="11" max="11" width="9.125" hidden="1" customWidth="1" outlineLevel="1"/>
    <col min="12" max="12" width="10" hidden="1" customWidth="1" outlineLevel="1"/>
    <col min="13" max="13" width="13.5" hidden="1" customWidth="1" outlineLevel="1"/>
    <col min="14" max="14" width="9.25" hidden="1" customWidth="1" outlineLevel="1"/>
    <col min="15" max="15" width="10" hidden="1" customWidth="1" outlineLevel="1"/>
    <col min="16" max="16" width="12.75" hidden="1" customWidth="1" outlineLevel="1"/>
    <col min="17" max="17" width="9.25" hidden="1" customWidth="1" outlineLevel="1"/>
    <col min="18" max="18" width="10" hidden="1" customWidth="1" outlineLevel="1"/>
    <col min="19" max="19" width="12.75" hidden="1" customWidth="1" outlineLevel="1"/>
    <col min="20" max="20" width="9.25" hidden="1" customWidth="1" outlineLevel="1"/>
    <col min="21" max="21" width="10" hidden="1" customWidth="1" outlineLevel="1"/>
    <col min="22" max="22" width="12.75" hidden="1" customWidth="1" outlineLevel="1"/>
    <col min="23" max="23" width="12.75" customWidth="1" collapsed="1"/>
    <col min="24" max="24" width="12.75" customWidth="1"/>
    <col min="25" max="25" width="10.875" customWidth="1"/>
    <col min="26" max="26" width="9.125" customWidth="1"/>
    <col min="27" max="27" width="30.875" customWidth="1"/>
  </cols>
  <sheetData>
    <row r="1" spans="1:27" ht="18" customHeight="1" x14ac:dyDescent="0.25">
      <c r="A1" s="401" t="s">
        <v>53</v>
      </c>
      <c r="B1" s="381"/>
      <c r="C1" s="381"/>
      <c r="D1" s="381"/>
      <c r="E1" s="38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2"/>
    </row>
    <row r="2" spans="1:27" ht="18" customHeight="1" x14ac:dyDescent="0.2">
      <c r="A2" s="74" t="str">
        <f>Фінансування!A12</f>
        <v>Назва Грантоотримувача:</v>
      </c>
      <c r="B2" s="75"/>
      <c r="C2" s="74"/>
      <c r="D2" s="76" t="str">
        <f>Фінансування!C12</f>
        <v>Департамент культури і туризму Запорізької міської ради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10"/>
    </row>
    <row r="3" spans="1:27" ht="18" customHeight="1" x14ac:dyDescent="0.2">
      <c r="A3" s="3" t="str">
        <f>Фінансування!A13</f>
        <v>Назва проєкту:</v>
      </c>
      <c r="B3" s="75"/>
      <c r="C3" s="74"/>
      <c r="D3" s="76" t="str">
        <f>Фінансування!C13</f>
        <v>Видання книги "ПЛАКАТИ ВОЄННОГО ЧАСУ"</v>
      </c>
      <c r="E3" s="77"/>
      <c r="F3" s="77"/>
      <c r="G3" s="77"/>
      <c r="H3" s="77"/>
      <c r="I3" s="77"/>
      <c r="J3" s="77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10"/>
    </row>
    <row r="4" spans="1:27" ht="18" customHeight="1" x14ac:dyDescent="0.2">
      <c r="A4" s="3" t="str">
        <f>Фінансування!A14</f>
        <v>Дата початку проєкту:</v>
      </c>
      <c r="B4" s="1"/>
      <c r="C4" s="1"/>
      <c r="D4" s="81">
        <f>Фінансування!C14</f>
        <v>45079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2">
      <c r="A5" s="3" t="str">
        <f>Фінансування!A15</f>
        <v>Дата завершення проєкту:</v>
      </c>
      <c r="B5" s="1"/>
      <c r="C5" s="1"/>
      <c r="D5" s="82">
        <f>Фінансування!C15</f>
        <v>45245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x14ac:dyDescent="0.2">
      <c r="A6" s="3"/>
      <c r="B6" s="75"/>
      <c r="C6" s="83"/>
      <c r="D6" s="84"/>
      <c r="E6" s="85"/>
      <c r="F6" s="85"/>
      <c r="G6" s="85"/>
      <c r="H6" s="85"/>
      <c r="I6" s="85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7"/>
      <c r="Y6" s="87"/>
      <c r="Z6" s="87"/>
      <c r="AA6" s="88"/>
    </row>
    <row r="7" spans="1:27" ht="26.25" customHeight="1" x14ac:dyDescent="0.2">
      <c r="A7" s="402" t="s">
        <v>54</v>
      </c>
      <c r="B7" s="404" t="s">
        <v>55</v>
      </c>
      <c r="C7" s="407" t="s">
        <v>56</v>
      </c>
      <c r="D7" s="407" t="s">
        <v>57</v>
      </c>
      <c r="E7" s="400" t="s">
        <v>58</v>
      </c>
      <c r="F7" s="396"/>
      <c r="G7" s="396"/>
      <c r="H7" s="396"/>
      <c r="I7" s="396"/>
      <c r="J7" s="397"/>
      <c r="K7" s="400" t="s">
        <v>59</v>
      </c>
      <c r="L7" s="396"/>
      <c r="M7" s="396"/>
      <c r="N7" s="396"/>
      <c r="O7" s="396"/>
      <c r="P7" s="397"/>
      <c r="Q7" s="400" t="s">
        <v>60</v>
      </c>
      <c r="R7" s="396"/>
      <c r="S7" s="396"/>
      <c r="T7" s="396"/>
      <c r="U7" s="396"/>
      <c r="V7" s="397"/>
      <c r="W7" s="422" t="s">
        <v>61</v>
      </c>
      <c r="X7" s="396"/>
      <c r="Y7" s="396"/>
      <c r="Z7" s="397"/>
      <c r="AA7" s="423" t="s">
        <v>62</v>
      </c>
    </row>
    <row r="8" spans="1:27" ht="42" customHeight="1" x14ac:dyDescent="0.2">
      <c r="A8" s="393"/>
      <c r="B8" s="405"/>
      <c r="C8" s="408"/>
      <c r="D8" s="408"/>
      <c r="E8" s="416" t="s">
        <v>63</v>
      </c>
      <c r="F8" s="396"/>
      <c r="G8" s="397"/>
      <c r="H8" s="416" t="s">
        <v>64</v>
      </c>
      <c r="I8" s="396"/>
      <c r="J8" s="397"/>
      <c r="K8" s="416" t="s">
        <v>63</v>
      </c>
      <c r="L8" s="396"/>
      <c r="M8" s="397"/>
      <c r="N8" s="416" t="s">
        <v>64</v>
      </c>
      <c r="O8" s="396"/>
      <c r="P8" s="397"/>
      <c r="Q8" s="416" t="s">
        <v>63</v>
      </c>
      <c r="R8" s="396"/>
      <c r="S8" s="397"/>
      <c r="T8" s="416" t="s">
        <v>64</v>
      </c>
      <c r="U8" s="396"/>
      <c r="V8" s="397"/>
      <c r="W8" s="423" t="s">
        <v>65</v>
      </c>
      <c r="X8" s="423" t="s">
        <v>66</v>
      </c>
      <c r="Y8" s="422" t="s">
        <v>67</v>
      </c>
      <c r="Z8" s="397"/>
      <c r="AA8" s="393"/>
    </row>
    <row r="9" spans="1:27" ht="30" customHeight="1" x14ac:dyDescent="0.2">
      <c r="A9" s="403"/>
      <c r="B9" s="406"/>
      <c r="C9" s="409"/>
      <c r="D9" s="409"/>
      <c r="E9" s="89" t="s">
        <v>68</v>
      </c>
      <c r="F9" s="90" t="s">
        <v>69</v>
      </c>
      <c r="G9" s="91" t="s">
        <v>70</v>
      </c>
      <c r="H9" s="89" t="s">
        <v>68</v>
      </c>
      <c r="I9" s="90" t="s">
        <v>69</v>
      </c>
      <c r="J9" s="91" t="s">
        <v>71</v>
      </c>
      <c r="K9" s="89" t="s">
        <v>68</v>
      </c>
      <c r="L9" s="90" t="s">
        <v>72</v>
      </c>
      <c r="M9" s="91" t="s">
        <v>73</v>
      </c>
      <c r="N9" s="89" t="s">
        <v>68</v>
      </c>
      <c r="O9" s="90" t="s">
        <v>72</v>
      </c>
      <c r="P9" s="91" t="s">
        <v>74</v>
      </c>
      <c r="Q9" s="89" t="s">
        <v>68</v>
      </c>
      <c r="R9" s="90" t="s">
        <v>72</v>
      </c>
      <c r="S9" s="91" t="s">
        <v>75</v>
      </c>
      <c r="T9" s="89" t="s">
        <v>68</v>
      </c>
      <c r="U9" s="90" t="s">
        <v>72</v>
      </c>
      <c r="V9" s="91" t="s">
        <v>76</v>
      </c>
      <c r="W9" s="394"/>
      <c r="X9" s="394"/>
      <c r="Y9" s="92" t="s">
        <v>77</v>
      </c>
      <c r="Z9" s="93" t="s">
        <v>26</v>
      </c>
      <c r="AA9" s="394"/>
    </row>
    <row r="10" spans="1:27" ht="24.75" customHeight="1" x14ac:dyDescent="0.2">
      <c r="A10" s="94">
        <v>1</v>
      </c>
      <c r="B10" s="94">
        <v>2</v>
      </c>
      <c r="C10" s="95">
        <v>3</v>
      </c>
      <c r="D10" s="95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7">
        <v>27</v>
      </c>
    </row>
    <row r="11" spans="1:27" ht="23.25" customHeight="1" x14ac:dyDescent="0.2">
      <c r="A11" s="98" t="s">
        <v>78</v>
      </c>
      <c r="B11" s="99"/>
      <c r="C11" s="100" t="s">
        <v>79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103"/>
      <c r="Y11" s="103"/>
      <c r="Z11" s="103"/>
      <c r="AA11" s="104"/>
    </row>
    <row r="12" spans="1:27" ht="30" customHeight="1" x14ac:dyDescent="0.2">
      <c r="A12" s="105" t="s">
        <v>80</v>
      </c>
      <c r="B12" s="106">
        <v>1</v>
      </c>
      <c r="C12" s="107" t="s">
        <v>81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  <c r="X12" s="110"/>
      <c r="Y12" s="110"/>
      <c r="Z12" s="110"/>
      <c r="AA12" s="111"/>
    </row>
    <row r="13" spans="1:27" ht="30" customHeight="1" x14ac:dyDescent="0.2">
      <c r="A13" s="112" t="s">
        <v>82</v>
      </c>
      <c r="B13" s="113" t="s">
        <v>83</v>
      </c>
      <c r="C13" s="114" t="s">
        <v>84</v>
      </c>
      <c r="D13" s="115"/>
      <c r="E13" s="116">
        <f>SUM(E14:E17)</f>
        <v>0</v>
      </c>
      <c r="F13" s="117"/>
      <c r="G13" s="118">
        <f t="shared" ref="G13:H13" si="0">SUM(G14:G17)</f>
        <v>0</v>
      </c>
      <c r="H13" s="116">
        <f t="shared" si="0"/>
        <v>0</v>
      </c>
      <c r="I13" s="117"/>
      <c r="J13" s="118">
        <f t="shared" ref="J13:K13" si="1">SUM(J14:J17)</f>
        <v>0</v>
      </c>
      <c r="K13" s="116">
        <f t="shared" si="1"/>
        <v>0</v>
      </c>
      <c r="L13" s="117"/>
      <c r="M13" s="118">
        <f t="shared" ref="M13:N13" si="2">SUM(M14:M17)</f>
        <v>0</v>
      </c>
      <c r="N13" s="116">
        <f t="shared" si="2"/>
        <v>0</v>
      </c>
      <c r="O13" s="117"/>
      <c r="P13" s="118">
        <f t="shared" ref="P13:Q13" si="3">SUM(P14:P17)</f>
        <v>0</v>
      </c>
      <c r="Q13" s="116">
        <f t="shared" si="3"/>
        <v>0</v>
      </c>
      <c r="R13" s="117"/>
      <c r="S13" s="118">
        <f t="shared" ref="S13:T13" si="4">SUM(S14:S17)</f>
        <v>0</v>
      </c>
      <c r="T13" s="116">
        <f t="shared" si="4"/>
        <v>0</v>
      </c>
      <c r="U13" s="117"/>
      <c r="V13" s="118">
        <f t="shared" ref="V13:X13" si="5">SUM(V14:V17)</f>
        <v>0</v>
      </c>
      <c r="W13" s="118">
        <f t="shared" si="5"/>
        <v>0</v>
      </c>
      <c r="X13" s="118">
        <f t="shared" si="5"/>
        <v>0</v>
      </c>
      <c r="Y13" s="119">
        <f t="shared" ref="Y13:Y32" si="6">W13-X13</f>
        <v>0</v>
      </c>
      <c r="Z13" s="120" t="e">
        <f t="shared" ref="Z13:Z32" si="7">Y13/W13</f>
        <v>#DIV/0!</v>
      </c>
      <c r="AA13" s="121"/>
    </row>
    <row r="14" spans="1:27" ht="30" customHeight="1" x14ac:dyDescent="0.2">
      <c r="A14" s="122" t="s">
        <v>85</v>
      </c>
      <c r="B14" s="123" t="s">
        <v>86</v>
      </c>
      <c r="C14" s="124" t="s">
        <v>87</v>
      </c>
      <c r="D14" s="125" t="s">
        <v>88</v>
      </c>
      <c r="E14" s="126"/>
      <c r="F14" s="127"/>
      <c r="G14" s="128">
        <f t="shared" ref="G14:G17" si="8">E14*F14</f>
        <v>0</v>
      </c>
      <c r="H14" s="126"/>
      <c r="I14" s="127"/>
      <c r="J14" s="128">
        <f t="shared" ref="J14:J17" si="9">H14*I14</f>
        <v>0</v>
      </c>
      <c r="K14" s="126"/>
      <c r="L14" s="127"/>
      <c r="M14" s="128">
        <f t="shared" ref="M14:M17" si="10">K14*L14</f>
        <v>0</v>
      </c>
      <c r="N14" s="126"/>
      <c r="O14" s="127"/>
      <c r="P14" s="128">
        <f t="shared" ref="P14:P17" si="11">N14*O14</f>
        <v>0</v>
      </c>
      <c r="Q14" s="126"/>
      <c r="R14" s="127"/>
      <c r="S14" s="128">
        <f t="shared" ref="S14:S17" si="12">Q14*R14</f>
        <v>0</v>
      </c>
      <c r="T14" s="126"/>
      <c r="U14" s="127"/>
      <c r="V14" s="128">
        <f t="shared" ref="V14:V17" si="13">T14*U14</f>
        <v>0</v>
      </c>
      <c r="W14" s="129">
        <f t="shared" ref="W14:W17" si="14">G14+M14+S14</f>
        <v>0</v>
      </c>
      <c r="X14" s="130">
        <f t="shared" ref="X14:X17" si="15">J14+P14+V14</f>
        <v>0</v>
      </c>
      <c r="Y14" s="130">
        <f t="shared" si="6"/>
        <v>0</v>
      </c>
      <c r="Z14" s="131" t="e">
        <f t="shared" si="7"/>
        <v>#DIV/0!</v>
      </c>
      <c r="AA14" s="132"/>
    </row>
    <row r="15" spans="1:27" ht="30" customHeight="1" x14ac:dyDescent="0.2">
      <c r="A15" s="122" t="s">
        <v>85</v>
      </c>
      <c r="B15" s="123" t="s">
        <v>89</v>
      </c>
      <c r="C15" s="124" t="s">
        <v>90</v>
      </c>
      <c r="D15" s="125" t="s">
        <v>88</v>
      </c>
      <c r="E15" s="126"/>
      <c r="F15" s="127"/>
      <c r="G15" s="128">
        <f t="shared" si="8"/>
        <v>0</v>
      </c>
      <c r="H15" s="126"/>
      <c r="I15" s="127"/>
      <c r="J15" s="128">
        <f t="shared" si="9"/>
        <v>0</v>
      </c>
      <c r="K15" s="126"/>
      <c r="L15" s="127"/>
      <c r="M15" s="128">
        <f t="shared" si="10"/>
        <v>0</v>
      </c>
      <c r="N15" s="126"/>
      <c r="O15" s="127"/>
      <c r="P15" s="128">
        <f t="shared" si="11"/>
        <v>0</v>
      </c>
      <c r="Q15" s="126"/>
      <c r="R15" s="127"/>
      <c r="S15" s="128">
        <f t="shared" si="12"/>
        <v>0</v>
      </c>
      <c r="T15" s="126"/>
      <c r="U15" s="127"/>
      <c r="V15" s="128">
        <f t="shared" si="13"/>
        <v>0</v>
      </c>
      <c r="W15" s="129">
        <f t="shared" si="14"/>
        <v>0</v>
      </c>
      <c r="X15" s="130">
        <f t="shared" si="15"/>
        <v>0</v>
      </c>
      <c r="Y15" s="130">
        <f t="shared" si="6"/>
        <v>0</v>
      </c>
      <c r="Z15" s="131" t="e">
        <f t="shared" si="7"/>
        <v>#DIV/0!</v>
      </c>
      <c r="AA15" s="132"/>
    </row>
    <row r="16" spans="1:27" ht="30" customHeight="1" x14ac:dyDescent="0.2">
      <c r="A16" s="133" t="s">
        <v>85</v>
      </c>
      <c r="B16" s="134" t="s">
        <v>91</v>
      </c>
      <c r="C16" s="124" t="s">
        <v>92</v>
      </c>
      <c r="D16" s="125" t="s">
        <v>88</v>
      </c>
      <c r="E16" s="126"/>
      <c r="F16" s="127"/>
      <c r="G16" s="128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7"/>
      <c r="S16" s="137">
        <f t="shared" si="12"/>
        <v>0</v>
      </c>
      <c r="T16" s="135"/>
      <c r="U16" s="127"/>
      <c r="V16" s="137">
        <f t="shared" si="13"/>
        <v>0</v>
      </c>
      <c r="W16" s="138">
        <f t="shared" si="14"/>
        <v>0</v>
      </c>
      <c r="X16" s="130">
        <f t="shared" si="15"/>
        <v>0</v>
      </c>
      <c r="Y16" s="130">
        <f t="shared" si="6"/>
        <v>0</v>
      </c>
      <c r="Z16" s="131" t="e">
        <f t="shared" si="7"/>
        <v>#DIV/0!</v>
      </c>
      <c r="AA16" s="139"/>
    </row>
    <row r="17" spans="1:27" ht="30" customHeight="1" x14ac:dyDescent="0.2">
      <c r="A17" s="133" t="s">
        <v>85</v>
      </c>
      <c r="B17" s="134" t="s">
        <v>93</v>
      </c>
      <c r="C17" s="140" t="s">
        <v>94</v>
      </c>
      <c r="D17" s="125" t="s">
        <v>88</v>
      </c>
      <c r="E17" s="126"/>
      <c r="F17" s="127"/>
      <c r="G17" s="128">
        <f t="shared" si="8"/>
        <v>0</v>
      </c>
      <c r="H17" s="135"/>
      <c r="I17" s="136"/>
      <c r="J17" s="137">
        <f t="shared" si="9"/>
        <v>0</v>
      </c>
      <c r="K17" s="135"/>
      <c r="L17" s="136"/>
      <c r="M17" s="137">
        <f t="shared" si="10"/>
        <v>0</v>
      </c>
      <c r="N17" s="135"/>
      <c r="O17" s="136"/>
      <c r="P17" s="137">
        <f t="shared" si="11"/>
        <v>0</v>
      </c>
      <c r="Q17" s="135"/>
      <c r="R17" s="127"/>
      <c r="S17" s="137">
        <f t="shared" si="12"/>
        <v>0</v>
      </c>
      <c r="T17" s="135"/>
      <c r="U17" s="127"/>
      <c r="V17" s="137">
        <f t="shared" si="13"/>
        <v>0</v>
      </c>
      <c r="W17" s="138">
        <f t="shared" si="14"/>
        <v>0</v>
      </c>
      <c r="X17" s="130">
        <f t="shared" si="15"/>
        <v>0</v>
      </c>
      <c r="Y17" s="130">
        <f t="shared" si="6"/>
        <v>0</v>
      </c>
      <c r="Z17" s="131" t="e">
        <f t="shared" si="7"/>
        <v>#DIV/0!</v>
      </c>
      <c r="AA17" s="139"/>
    </row>
    <row r="18" spans="1:27" ht="30" customHeight="1" x14ac:dyDescent="0.2">
      <c r="A18" s="112" t="s">
        <v>82</v>
      </c>
      <c r="B18" s="113" t="s">
        <v>95</v>
      </c>
      <c r="C18" s="141" t="s">
        <v>96</v>
      </c>
      <c r="D18" s="142"/>
      <c r="E18" s="143">
        <f>SUM(E19:E21)</f>
        <v>0</v>
      </c>
      <c r="F18" s="144"/>
      <c r="G18" s="145">
        <f t="shared" ref="G18:H18" si="16">SUM(G19:G21)</f>
        <v>0</v>
      </c>
      <c r="H18" s="143">
        <f t="shared" si="16"/>
        <v>0</v>
      </c>
      <c r="I18" s="144"/>
      <c r="J18" s="145">
        <f t="shared" ref="J18:K18" si="17">SUM(J19:J21)</f>
        <v>0</v>
      </c>
      <c r="K18" s="143">
        <f t="shared" si="17"/>
        <v>0</v>
      </c>
      <c r="L18" s="144"/>
      <c r="M18" s="145">
        <f t="shared" ref="M18:N18" si="18">SUM(M19:M21)</f>
        <v>0</v>
      </c>
      <c r="N18" s="143">
        <f t="shared" si="18"/>
        <v>0</v>
      </c>
      <c r="O18" s="144"/>
      <c r="P18" s="145">
        <f t="shared" ref="P18:Q18" si="19">SUM(P19:P21)</f>
        <v>0</v>
      </c>
      <c r="Q18" s="143">
        <f t="shared" si="19"/>
        <v>0</v>
      </c>
      <c r="R18" s="144"/>
      <c r="S18" s="145">
        <f t="shared" ref="S18:T18" si="20">SUM(S19:S21)</f>
        <v>0</v>
      </c>
      <c r="T18" s="143">
        <f t="shared" si="20"/>
        <v>0</v>
      </c>
      <c r="U18" s="144"/>
      <c r="V18" s="145">
        <f t="shared" ref="V18:X18" si="21">SUM(V19:V21)</f>
        <v>0</v>
      </c>
      <c r="W18" s="145">
        <f t="shared" si="21"/>
        <v>0</v>
      </c>
      <c r="X18" s="146">
        <f t="shared" si="21"/>
        <v>0</v>
      </c>
      <c r="Y18" s="146">
        <f t="shared" si="6"/>
        <v>0</v>
      </c>
      <c r="Z18" s="146" t="e">
        <f t="shared" si="7"/>
        <v>#DIV/0!</v>
      </c>
      <c r="AA18" s="147"/>
    </row>
    <row r="19" spans="1:27" ht="30" hidden="1" customHeight="1" x14ac:dyDescent="0.2">
      <c r="A19" s="122" t="s">
        <v>85</v>
      </c>
      <c r="B19" s="123" t="s">
        <v>97</v>
      </c>
      <c r="C19" s="124" t="s">
        <v>98</v>
      </c>
      <c r="D19" s="125" t="s">
        <v>88</v>
      </c>
      <c r="E19" s="126"/>
      <c r="F19" s="127"/>
      <c r="G19" s="128">
        <f t="shared" ref="G19:G21" si="22">E19*F19</f>
        <v>0</v>
      </c>
      <c r="H19" s="126"/>
      <c r="I19" s="127"/>
      <c r="J19" s="128">
        <f t="shared" ref="J19:J21" si="23">H19*I19</f>
        <v>0</v>
      </c>
      <c r="K19" s="126"/>
      <c r="L19" s="127"/>
      <c r="M19" s="128">
        <f t="shared" ref="M19:M21" si="24">K19*L19</f>
        <v>0</v>
      </c>
      <c r="N19" s="126"/>
      <c r="O19" s="127"/>
      <c r="P19" s="128">
        <f t="shared" ref="P19:P21" si="25">N19*O19</f>
        <v>0</v>
      </c>
      <c r="Q19" s="126"/>
      <c r="R19" s="127"/>
      <c r="S19" s="128">
        <f t="shared" ref="S19:S21" si="26">Q19*R19</f>
        <v>0</v>
      </c>
      <c r="T19" s="126"/>
      <c r="U19" s="127"/>
      <c r="V19" s="128">
        <f t="shared" ref="V19:V21" si="27">T19*U19</f>
        <v>0</v>
      </c>
      <c r="W19" s="129">
        <f t="shared" ref="W19:W21" si="28">G19+M19+S19</f>
        <v>0</v>
      </c>
      <c r="X19" s="130">
        <f t="shared" ref="X19:X21" si="29">J19+P19+V19</f>
        <v>0</v>
      </c>
      <c r="Y19" s="130">
        <f t="shared" si="6"/>
        <v>0</v>
      </c>
      <c r="Z19" s="131" t="e">
        <f t="shared" si="7"/>
        <v>#DIV/0!</v>
      </c>
      <c r="AA19" s="132"/>
    </row>
    <row r="20" spans="1:27" ht="30" hidden="1" customHeight="1" x14ac:dyDescent="0.2">
      <c r="A20" s="122" t="s">
        <v>85</v>
      </c>
      <c r="B20" s="123" t="s">
        <v>99</v>
      </c>
      <c r="C20" s="124" t="s">
        <v>98</v>
      </c>
      <c r="D20" s="125" t="s">
        <v>88</v>
      </c>
      <c r="E20" s="126"/>
      <c r="F20" s="127"/>
      <c r="G20" s="128">
        <f t="shared" si="22"/>
        <v>0</v>
      </c>
      <c r="H20" s="126"/>
      <c r="I20" s="127"/>
      <c r="J20" s="128">
        <f t="shared" si="23"/>
        <v>0</v>
      </c>
      <c r="K20" s="126"/>
      <c r="L20" s="127"/>
      <c r="M20" s="128">
        <f t="shared" si="24"/>
        <v>0</v>
      </c>
      <c r="N20" s="126"/>
      <c r="O20" s="127"/>
      <c r="P20" s="128">
        <f t="shared" si="25"/>
        <v>0</v>
      </c>
      <c r="Q20" s="126"/>
      <c r="R20" s="127"/>
      <c r="S20" s="128">
        <f t="shared" si="26"/>
        <v>0</v>
      </c>
      <c r="T20" s="126"/>
      <c r="U20" s="127"/>
      <c r="V20" s="128">
        <f t="shared" si="27"/>
        <v>0</v>
      </c>
      <c r="W20" s="129">
        <f t="shared" si="28"/>
        <v>0</v>
      </c>
      <c r="X20" s="130">
        <f t="shared" si="29"/>
        <v>0</v>
      </c>
      <c r="Y20" s="130">
        <f t="shared" si="6"/>
        <v>0</v>
      </c>
      <c r="Z20" s="131" t="e">
        <f t="shared" si="7"/>
        <v>#DIV/0!</v>
      </c>
      <c r="AA20" s="132"/>
    </row>
    <row r="21" spans="1:27" ht="30" hidden="1" customHeight="1" x14ac:dyDescent="0.2">
      <c r="A21" s="148" t="s">
        <v>85</v>
      </c>
      <c r="B21" s="134" t="s">
        <v>100</v>
      </c>
      <c r="C21" s="124" t="s">
        <v>98</v>
      </c>
      <c r="D21" s="149" t="s">
        <v>88</v>
      </c>
      <c r="E21" s="150"/>
      <c r="F21" s="151"/>
      <c r="G21" s="152">
        <f t="shared" si="22"/>
        <v>0</v>
      </c>
      <c r="H21" s="150"/>
      <c r="I21" s="151"/>
      <c r="J21" s="152">
        <f t="shared" si="23"/>
        <v>0</v>
      </c>
      <c r="K21" s="150"/>
      <c r="L21" s="151"/>
      <c r="M21" s="152">
        <f t="shared" si="24"/>
        <v>0</v>
      </c>
      <c r="N21" s="150"/>
      <c r="O21" s="151"/>
      <c r="P21" s="152">
        <f t="shared" si="25"/>
        <v>0</v>
      </c>
      <c r="Q21" s="150"/>
      <c r="R21" s="151"/>
      <c r="S21" s="152">
        <f t="shared" si="26"/>
        <v>0</v>
      </c>
      <c r="T21" s="150"/>
      <c r="U21" s="151"/>
      <c r="V21" s="152">
        <f t="shared" si="27"/>
        <v>0</v>
      </c>
      <c r="W21" s="138">
        <f t="shared" si="28"/>
        <v>0</v>
      </c>
      <c r="X21" s="130">
        <f t="shared" si="29"/>
        <v>0</v>
      </c>
      <c r="Y21" s="130">
        <f t="shared" si="6"/>
        <v>0</v>
      </c>
      <c r="Z21" s="131" t="e">
        <f t="shared" si="7"/>
        <v>#DIV/0!</v>
      </c>
      <c r="AA21" s="153"/>
    </row>
    <row r="22" spans="1:27" ht="30" customHeight="1" x14ac:dyDescent="0.2">
      <c r="A22" s="112" t="s">
        <v>82</v>
      </c>
      <c r="B22" s="113" t="s">
        <v>101</v>
      </c>
      <c r="C22" s="154" t="s">
        <v>102</v>
      </c>
      <c r="D22" s="142"/>
      <c r="E22" s="143">
        <f>SUM(E23:E24)</f>
        <v>9</v>
      </c>
      <c r="F22" s="144"/>
      <c r="G22" s="145">
        <f t="shared" ref="G22:H22" si="30">SUM(G23:G24)</f>
        <v>78000</v>
      </c>
      <c r="H22" s="143">
        <f t="shared" si="30"/>
        <v>3</v>
      </c>
      <c r="I22" s="144"/>
      <c r="J22" s="145">
        <f t="shared" ref="J22:K22" si="31">SUM(J23:J24)</f>
        <v>30000</v>
      </c>
      <c r="K22" s="143">
        <f t="shared" si="31"/>
        <v>0</v>
      </c>
      <c r="L22" s="144"/>
      <c r="M22" s="145">
        <f t="shared" ref="M22:N22" si="32">SUM(M23:M24)</f>
        <v>0</v>
      </c>
      <c r="N22" s="143">
        <f t="shared" si="32"/>
        <v>0</v>
      </c>
      <c r="O22" s="144"/>
      <c r="P22" s="145">
        <f t="shared" ref="P22:Q22" si="33">SUM(P23:P24)</f>
        <v>0</v>
      </c>
      <c r="Q22" s="143">
        <f t="shared" si="33"/>
        <v>0</v>
      </c>
      <c r="R22" s="144"/>
      <c r="S22" s="145">
        <f t="shared" ref="S22:T22" si="34">SUM(S23:S24)</f>
        <v>0</v>
      </c>
      <c r="T22" s="143">
        <f t="shared" si="34"/>
        <v>0</v>
      </c>
      <c r="U22" s="144"/>
      <c r="V22" s="145">
        <f t="shared" ref="V22:X22" si="35">SUM(V23:V24)</f>
        <v>0</v>
      </c>
      <c r="W22" s="145">
        <f t="shared" si="35"/>
        <v>78000</v>
      </c>
      <c r="X22" s="145">
        <f t="shared" si="35"/>
        <v>30000</v>
      </c>
      <c r="Y22" s="119">
        <f t="shared" si="6"/>
        <v>48000</v>
      </c>
      <c r="Z22" s="120">
        <f t="shared" si="7"/>
        <v>0.61538461538461542</v>
      </c>
      <c r="AA22" s="147"/>
    </row>
    <row r="23" spans="1:27" ht="56.25" customHeight="1" x14ac:dyDescent="0.2">
      <c r="A23" s="122" t="s">
        <v>85</v>
      </c>
      <c r="B23" s="123" t="s">
        <v>103</v>
      </c>
      <c r="C23" s="124" t="s">
        <v>104</v>
      </c>
      <c r="D23" s="125" t="s">
        <v>88</v>
      </c>
      <c r="E23" s="126">
        <v>6</v>
      </c>
      <c r="F23" s="127">
        <v>8000</v>
      </c>
      <c r="G23" s="128">
        <f t="shared" ref="G23:G24" si="36">E23*F23</f>
        <v>48000</v>
      </c>
      <c r="H23" s="126"/>
      <c r="I23" s="127"/>
      <c r="J23" s="128">
        <f t="shared" ref="J23:J24" si="37">H23*I23</f>
        <v>0</v>
      </c>
      <c r="K23" s="126"/>
      <c r="L23" s="127"/>
      <c r="M23" s="128">
        <f t="shared" ref="M23:M24" si="38">K23*L23</f>
        <v>0</v>
      </c>
      <c r="N23" s="126"/>
      <c r="O23" s="127"/>
      <c r="P23" s="128">
        <f t="shared" ref="P23:P24" si="39">N23*O23</f>
        <v>0</v>
      </c>
      <c r="Q23" s="126"/>
      <c r="R23" s="127"/>
      <c r="S23" s="128">
        <f t="shared" ref="S23:S24" si="40">Q23*R23</f>
        <v>0</v>
      </c>
      <c r="T23" s="126"/>
      <c r="U23" s="127"/>
      <c r="V23" s="128">
        <f t="shared" ref="V23:V24" si="41">T23*U23</f>
        <v>0</v>
      </c>
      <c r="W23" s="129">
        <f t="shared" ref="W23:W24" si="42">G23+M23+S23</f>
        <v>48000</v>
      </c>
      <c r="X23" s="130">
        <f t="shared" ref="X23:X24" si="43">J23+P23+V23</f>
        <v>0</v>
      </c>
      <c r="Y23" s="130">
        <f t="shared" si="6"/>
        <v>48000</v>
      </c>
      <c r="Z23" s="131">
        <f t="shared" si="7"/>
        <v>1</v>
      </c>
      <c r="AA23" s="132" t="s">
        <v>415</v>
      </c>
    </row>
    <row r="24" spans="1:27" ht="32.25" customHeight="1" x14ac:dyDescent="0.2">
      <c r="A24" s="122" t="s">
        <v>85</v>
      </c>
      <c r="B24" s="123" t="s">
        <v>105</v>
      </c>
      <c r="C24" s="155" t="s">
        <v>106</v>
      </c>
      <c r="D24" s="125" t="s">
        <v>88</v>
      </c>
      <c r="E24" s="156">
        <v>3</v>
      </c>
      <c r="F24" s="157">
        <v>10000</v>
      </c>
      <c r="G24" s="128">
        <f t="shared" si="36"/>
        <v>30000</v>
      </c>
      <c r="H24" s="156">
        <v>3</v>
      </c>
      <c r="I24" s="157">
        <v>10000</v>
      </c>
      <c r="J24" s="128">
        <f t="shared" si="37"/>
        <v>30000</v>
      </c>
      <c r="K24" s="126"/>
      <c r="L24" s="127"/>
      <c r="M24" s="128">
        <f t="shared" si="38"/>
        <v>0</v>
      </c>
      <c r="N24" s="126"/>
      <c r="O24" s="127"/>
      <c r="P24" s="128">
        <f t="shared" si="39"/>
        <v>0</v>
      </c>
      <c r="Q24" s="126"/>
      <c r="R24" s="127"/>
      <c r="S24" s="128">
        <f t="shared" si="40"/>
        <v>0</v>
      </c>
      <c r="T24" s="126"/>
      <c r="U24" s="127"/>
      <c r="V24" s="128">
        <f t="shared" si="41"/>
        <v>0</v>
      </c>
      <c r="W24" s="129">
        <f t="shared" si="42"/>
        <v>30000</v>
      </c>
      <c r="X24" s="130">
        <f t="shared" si="43"/>
        <v>30000</v>
      </c>
      <c r="Y24" s="130">
        <f t="shared" si="6"/>
        <v>0</v>
      </c>
      <c r="Z24" s="131">
        <f t="shared" si="7"/>
        <v>0</v>
      </c>
      <c r="AA24" s="132"/>
    </row>
    <row r="25" spans="1:27" ht="30" customHeight="1" x14ac:dyDescent="0.2">
      <c r="A25" s="112" t="s">
        <v>80</v>
      </c>
      <c r="B25" s="158" t="s">
        <v>107</v>
      </c>
      <c r="C25" s="141" t="s">
        <v>108</v>
      </c>
      <c r="D25" s="142"/>
      <c r="E25" s="143">
        <f>SUM(E26:E28)</f>
        <v>78000</v>
      </c>
      <c r="F25" s="144"/>
      <c r="G25" s="145">
        <f t="shared" ref="G25:H25" si="44">SUM(G26:G28)</f>
        <v>17160</v>
      </c>
      <c r="H25" s="143">
        <f t="shared" si="44"/>
        <v>30000</v>
      </c>
      <c r="I25" s="144"/>
      <c r="J25" s="145">
        <f t="shared" ref="J25:K25" si="45">SUM(J26:J28)</f>
        <v>6600</v>
      </c>
      <c r="K25" s="143">
        <f t="shared" si="45"/>
        <v>0</v>
      </c>
      <c r="L25" s="144"/>
      <c r="M25" s="145">
        <f t="shared" ref="M25:N25" si="46">SUM(M26:M28)</f>
        <v>0</v>
      </c>
      <c r="N25" s="143">
        <f t="shared" si="46"/>
        <v>0</v>
      </c>
      <c r="O25" s="144"/>
      <c r="P25" s="145">
        <f t="shared" ref="P25:Q25" si="47">SUM(P26:P28)</f>
        <v>0</v>
      </c>
      <c r="Q25" s="143">
        <f t="shared" si="47"/>
        <v>0</v>
      </c>
      <c r="R25" s="144"/>
      <c r="S25" s="145">
        <f t="shared" ref="S25:T25" si="48">SUM(S26:S28)</f>
        <v>0</v>
      </c>
      <c r="T25" s="143">
        <f t="shared" si="48"/>
        <v>0</v>
      </c>
      <c r="U25" s="144"/>
      <c r="V25" s="145">
        <f t="shared" ref="V25:X25" si="49">SUM(V26:V28)</f>
        <v>0</v>
      </c>
      <c r="W25" s="145">
        <f t="shared" si="49"/>
        <v>17160</v>
      </c>
      <c r="X25" s="145">
        <f t="shared" si="49"/>
        <v>6600</v>
      </c>
      <c r="Y25" s="119">
        <f t="shared" si="6"/>
        <v>10560</v>
      </c>
      <c r="Z25" s="120">
        <f t="shared" si="7"/>
        <v>0.61538461538461542</v>
      </c>
      <c r="AA25" s="147"/>
    </row>
    <row r="26" spans="1:27" ht="30" customHeight="1" x14ac:dyDescent="0.2">
      <c r="A26" s="159" t="s">
        <v>85</v>
      </c>
      <c r="B26" s="160" t="s">
        <v>109</v>
      </c>
      <c r="C26" s="124" t="s">
        <v>110</v>
      </c>
      <c r="D26" s="161"/>
      <c r="E26" s="156">
        <f>G13</f>
        <v>0</v>
      </c>
      <c r="F26" s="157">
        <v>0.22</v>
      </c>
      <c r="G26" s="162">
        <f t="shared" ref="G26:G28" si="50">E26*F26</f>
        <v>0</v>
      </c>
      <c r="H26" s="156">
        <f>J13</f>
        <v>0</v>
      </c>
      <c r="I26" s="157">
        <v>0.22</v>
      </c>
      <c r="J26" s="162">
        <f t="shared" ref="J26:J28" si="51">H26*I26</f>
        <v>0</v>
      </c>
      <c r="K26" s="156">
        <f>M13</f>
        <v>0</v>
      </c>
      <c r="L26" s="157">
        <v>0.22</v>
      </c>
      <c r="M26" s="162">
        <f t="shared" ref="M26:M28" si="52">K26*L26</f>
        <v>0</v>
      </c>
      <c r="N26" s="156">
        <f>P13</f>
        <v>0</v>
      </c>
      <c r="O26" s="157">
        <v>0.22</v>
      </c>
      <c r="P26" s="162">
        <f t="shared" ref="P26:P28" si="53">N26*O26</f>
        <v>0</v>
      </c>
      <c r="Q26" s="156">
        <f>S13</f>
        <v>0</v>
      </c>
      <c r="R26" s="157">
        <v>0.22</v>
      </c>
      <c r="S26" s="162">
        <f t="shared" ref="S26:S28" si="54">Q26*R26</f>
        <v>0</v>
      </c>
      <c r="T26" s="156">
        <f>V13</f>
        <v>0</v>
      </c>
      <c r="U26" s="157">
        <v>0.22</v>
      </c>
      <c r="V26" s="162">
        <f t="shared" ref="V26:V28" si="55">T26*U26</f>
        <v>0</v>
      </c>
      <c r="W26" s="130">
        <f t="shared" ref="W26:W28" si="56">G26+M26+S26</f>
        <v>0</v>
      </c>
      <c r="X26" s="130">
        <f t="shared" ref="X26:X28" si="57">J26+P26+V26</f>
        <v>0</v>
      </c>
      <c r="Y26" s="130">
        <f t="shared" si="6"/>
        <v>0</v>
      </c>
      <c r="Z26" s="131" t="e">
        <f t="shared" si="7"/>
        <v>#DIV/0!</v>
      </c>
      <c r="AA26" s="163"/>
    </row>
    <row r="27" spans="1:27" ht="30" customHeight="1" x14ac:dyDescent="0.2">
      <c r="A27" s="122" t="s">
        <v>85</v>
      </c>
      <c r="B27" s="123" t="s">
        <v>111</v>
      </c>
      <c r="C27" s="124" t="s">
        <v>112</v>
      </c>
      <c r="D27" s="125"/>
      <c r="E27" s="126">
        <f>G18</f>
        <v>0</v>
      </c>
      <c r="F27" s="127">
        <v>0.22</v>
      </c>
      <c r="G27" s="128">
        <f t="shared" si="50"/>
        <v>0</v>
      </c>
      <c r="H27" s="126">
        <f>J18</f>
        <v>0</v>
      </c>
      <c r="I27" s="127">
        <v>0.22</v>
      </c>
      <c r="J27" s="128">
        <f t="shared" si="51"/>
        <v>0</v>
      </c>
      <c r="K27" s="126">
        <f>M18</f>
        <v>0</v>
      </c>
      <c r="L27" s="127">
        <v>0.22</v>
      </c>
      <c r="M27" s="128">
        <f t="shared" si="52"/>
        <v>0</v>
      </c>
      <c r="N27" s="126">
        <f>P18</f>
        <v>0</v>
      </c>
      <c r="O27" s="127">
        <v>0.22</v>
      </c>
      <c r="P27" s="128">
        <f t="shared" si="53"/>
        <v>0</v>
      </c>
      <c r="Q27" s="126">
        <f>S18</f>
        <v>0</v>
      </c>
      <c r="R27" s="127">
        <v>0.22</v>
      </c>
      <c r="S27" s="128">
        <f t="shared" si="54"/>
        <v>0</v>
      </c>
      <c r="T27" s="126">
        <f>V18</f>
        <v>0</v>
      </c>
      <c r="U27" s="127">
        <v>0.22</v>
      </c>
      <c r="V27" s="128">
        <f t="shared" si="55"/>
        <v>0</v>
      </c>
      <c r="W27" s="129">
        <f t="shared" si="56"/>
        <v>0</v>
      </c>
      <c r="X27" s="130">
        <f t="shared" si="57"/>
        <v>0</v>
      </c>
      <c r="Y27" s="130">
        <f t="shared" si="6"/>
        <v>0</v>
      </c>
      <c r="Z27" s="131" t="e">
        <f t="shared" si="7"/>
        <v>#DIV/0!</v>
      </c>
      <c r="AA27" s="132"/>
    </row>
    <row r="28" spans="1:27" ht="30" customHeight="1" x14ac:dyDescent="0.2">
      <c r="A28" s="133" t="s">
        <v>85</v>
      </c>
      <c r="B28" s="164" t="s">
        <v>113</v>
      </c>
      <c r="C28" s="165" t="s">
        <v>102</v>
      </c>
      <c r="D28" s="166"/>
      <c r="E28" s="135">
        <f>G22</f>
        <v>78000</v>
      </c>
      <c r="F28" s="136">
        <v>0.22</v>
      </c>
      <c r="G28" s="137">
        <f t="shared" si="50"/>
        <v>17160</v>
      </c>
      <c r="H28" s="135">
        <f>J22</f>
        <v>30000</v>
      </c>
      <c r="I28" s="136">
        <v>0.22</v>
      </c>
      <c r="J28" s="137">
        <f t="shared" si="51"/>
        <v>6600</v>
      </c>
      <c r="K28" s="135">
        <f>M22</f>
        <v>0</v>
      </c>
      <c r="L28" s="136">
        <v>0.22</v>
      </c>
      <c r="M28" s="137">
        <f t="shared" si="52"/>
        <v>0</v>
      </c>
      <c r="N28" s="135">
        <f>P22</f>
        <v>0</v>
      </c>
      <c r="O28" s="136">
        <v>0.22</v>
      </c>
      <c r="P28" s="137">
        <f t="shared" si="53"/>
        <v>0</v>
      </c>
      <c r="Q28" s="135">
        <f>S22</f>
        <v>0</v>
      </c>
      <c r="R28" s="136">
        <v>0.22</v>
      </c>
      <c r="S28" s="137">
        <f t="shared" si="54"/>
        <v>0</v>
      </c>
      <c r="T28" s="135">
        <f>V22</f>
        <v>0</v>
      </c>
      <c r="U28" s="136">
        <v>0.22</v>
      </c>
      <c r="V28" s="137">
        <f t="shared" si="55"/>
        <v>0</v>
      </c>
      <c r="W28" s="138">
        <f t="shared" si="56"/>
        <v>17160</v>
      </c>
      <c r="X28" s="130">
        <f t="shared" si="57"/>
        <v>6600</v>
      </c>
      <c r="Y28" s="130">
        <f t="shared" si="6"/>
        <v>10560</v>
      </c>
      <c r="Z28" s="131">
        <f t="shared" si="7"/>
        <v>0.61538461538461542</v>
      </c>
      <c r="AA28" s="139" t="s">
        <v>416</v>
      </c>
    </row>
    <row r="29" spans="1:27" ht="30" customHeight="1" x14ac:dyDescent="0.2">
      <c r="A29" s="112" t="s">
        <v>82</v>
      </c>
      <c r="B29" s="158" t="s">
        <v>114</v>
      </c>
      <c r="C29" s="141" t="s">
        <v>115</v>
      </c>
      <c r="D29" s="142"/>
      <c r="E29" s="143">
        <f>SUM(E30:E31)</f>
        <v>10</v>
      </c>
      <c r="F29" s="144"/>
      <c r="G29" s="145">
        <f t="shared" ref="G29:H29" si="58">SUM(G30:G31)</f>
        <v>167400</v>
      </c>
      <c r="H29" s="143">
        <f t="shared" si="58"/>
        <v>10</v>
      </c>
      <c r="I29" s="144"/>
      <c r="J29" s="145">
        <f t="shared" ref="J29:K29" si="59">SUM(J30:J31)</f>
        <v>167400</v>
      </c>
      <c r="K29" s="143">
        <f t="shared" si="59"/>
        <v>0</v>
      </c>
      <c r="L29" s="144"/>
      <c r="M29" s="145">
        <f t="shared" ref="M29:N29" si="60">SUM(M30:M31)</f>
        <v>0</v>
      </c>
      <c r="N29" s="143">
        <f t="shared" si="60"/>
        <v>0</v>
      </c>
      <c r="O29" s="144"/>
      <c r="P29" s="145">
        <f t="shared" ref="P29:Q29" si="61">SUM(P30:P31)</f>
        <v>0</v>
      </c>
      <c r="Q29" s="143">
        <f t="shared" si="61"/>
        <v>0</v>
      </c>
      <c r="R29" s="144"/>
      <c r="S29" s="145">
        <f t="shared" ref="S29:T29" si="62">SUM(S30:S31)</f>
        <v>0</v>
      </c>
      <c r="T29" s="143">
        <f t="shared" si="62"/>
        <v>0</v>
      </c>
      <c r="U29" s="144"/>
      <c r="V29" s="145">
        <f t="shared" ref="V29:X29" si="63">SUM(V30:V31)</f>
        <v>0</v>
      </c>
      <c r="W29" s="145">
        <f t="shared" si="63"/>
        <v>167400</v>
      </c>
      <c r="X29" s="145">
        <f t="shared" si="63"/>
        <v>167400</v>
      </c>
      <c r="Y29" s="145">
        <f t="shared" si="6"/>
        <v>0</v>
      </c>
      <c r="Z29" s="145">
        <f t="shared" si="7"/>
        <v>0</v>
      </c>
      <c r="AA29" s="147"/>
    </row>
    <row r="30" spans="1:27" ht="54.75" customHeight="1" x14ac:dyDescent="0.2">
      <c r="A30" s="122" t="s">
        <v>85</v>
      </c>
      <c r="B30" s="160" t="s">
        <v>116</v>
      </c>
      <c r="C30" s="124" t="s">
        <v>117</v>
      </c>
      <c r="D30" s="125" t="s">
        <v>88</v>
      </c>
      <c r="E30" s="126">
        <v>5</v>
      </c>
      <c r="F30" s="127">
        <v>21480</v>
      </c>
      <c r="G30" s="128">
        <f t="shared" ref="G30:G31" si="64">E30*F30</f>
        <v>107400</v>
      </c>
      <c r="H30" s="126">
        <v>5</v>
      </c>
      <c r="I30" s="127">
        <v>21480</v>
      </c>
      <c r="J30" s="128">
        <f t="shared" ref="J30:J31" si="65">H30*I30</f>
        <v>107400</v>
      </c>
      <c r="K30" s="126"/>
      <c r="L30" s="127"/>
      <c r="M30" s="128">
        <f t="shared" ref="M30:M31" si="66">K30*L30</f>
        <v>0</v>
      </c>
      <c r="N30" s="126"/>
      <c r="O30" s="127"/>
      <c r="P30" s="128">
        <f t="shared" ref="P30:P31" si="67">N30*O30</f>
        <v>0</v>
      </c>
      <c r="Q30" s="126"/>
      <c r="R30" s="127"/>
      <c r="S30" s="128">
        <f t="shared" ref="S30:S31" si="68">Q30*R30</f>
        <v>0</v>
      </c>
      <c r="T30" s="126"/>
      <c r="U30" s="127"/>
      <c r="V30" s="128">
        <f t="shared" ref="V30:V31" si="69">T30*U30</f>
        <v>0</v>
      </c>
      <c r="W30" s="129">
        <f t="shared" ref="W30:W31" si="70">G30+M30+S30</f>
        <v>107400</v>
      </c>
      <c r="X30" s="130">
        <f t="shared" ref="X30:X31" si="71">J30+P30+V30</f>
        <v>107400</v>
      </c>
      <c r="Y30" s="130">
        <f t="shared" si="6"/>
        <v>0</v>
      </c>
      <c r="Z30" s="131">
        <f t="shared" si="7"/>
        <v>0</v>
      </c>
      <c r="AA30" s="132"/>
    </row>
    <row r="31" spans="1:27" ht="46.5" customHeight="1" x14ac:dyDescent="0.2">
      <c r="A31" s="122" t="s">
        <v>85</v>
      </c>
      <c r="B31" s="123" t="s">
        <v>118</v>
      </c>
      <c r="C31" s="124" t="s">
        <v>119</v>
      </c>
      <c r="D31" s="125" t="s">
        <v>88</v>
      </c>
      <c r="E31" s="126">
        <v>5</v>
      </c>
      <c r="F31" s="127">
        <v>12000</v>
      </c>
      <c r="G31" s="128">
        <f t="shared" si="64"/>
        <v>60000</v>
      </c>
      <c r="H31" s="126">
        <v>5</v>
      </c>
      <c r="I31" s="127">
        <v>12000</v>
      </c>
      <c r="J31" s="128">
        <f t="shared" si="65"/>
        <v>60000</v>
      </c>
      <c r="K31" s="126"/>
      <c r="L31" s="127"/>
      <c r="M31" s="128">
        <f t="shared" si="66"/>
        <v>0</v>
      </c>
      <c r="N31" s="126"/>
      <c r="O31" s="127"/>
      <c r="P31" s="128">
        <f t="shared" si="67"/>
        <v>0</v>
      </c>
      <c r="Q31" s="126"/>
      <c r="R31" s="127"/>
      <c r="S31" s="128">
        <f t="shared" si="68"/>
        <v>0</v>
      </c>
      <c r="T31" s="126"/>
      <c r="U31" s="127"/>
      <c r="V31" s="128">
        <f t="shared" si="69"/>
        <v>0</v>
      </c>
      <c r="W31" s="129">
        <f t="shared" si="70"/>
        <v>60000</v>
      </c>
      <c r="X31" s="130">
        <f t="shared" si="71"/>
        <v>60000</v>
      </c>
      <c r="Y31" s="130">
        <f t="shared" si="6"/>
        <v>0</v>
      </c>
      <c r="Z31" s="131">
        <f t="shared" si="7"/>
        <v>0</v>
      </c>
      <c r="AA31" s="132"/>
    </row>
    <row r="32" spans="1:27" ht="30" customHeight="1" x14ac:dyDescent="0.2">
      <c r="A32" s="167" t="s">
        <v>120</v>
      </c>
      <c r="B32" s="168"/>
      <c r="C32" s="169"/>
      <c r="D32" s="170"/>
      <c r="E32" s="171"/>
      <c r="F32" s="172"/>
      <c r="G32" s="173">
        <f>G13+G18+G22+G25+G29</f>
        <v>262560</v>
      </c>
      <c r="H32" s="171"/>
      <c r="I32" s="172"/>
      <c r="J32" s="173">
        <f>J13+J18+J22+J25+J29</f>
        <v>204000</v>
      </c>
      <c r="K32" s="171"/>
      <c r="L32" s="174"/>
      <c r="M32" s="173">
        <f>M13+M18+M22+M25+M29</f>
        <v>0</v>
      </c>
      <c r="N32" s="171"/>
      <c r="O32" s="174"/>
      <c r="P32" s="173">
        <f>P13+P18+P22+P25+P29</f>
        <v>0</v>
      </c>
      <c r="Q32" s="171"/>
      <c r="R32" s="174"/>
      <c r="S32" s="173">
        <f>S13+S18+S22+S25+S29</f>
        <v>0</v>
      </c>
      <c r="T32" s="171"/>
      <c r="U32" s="174"/>
      <c r="V32" s="173">
        <f t="shared" ref="V32:X32" si="72">V13+V18+V22+V25+V29</f>
        <v>0</v>
      </c>
      <c r="W32" s="173">
        <f t="shared" si="72"/>
        <v>262560</v>
      </c>
      <c r="X32" s="175">
        <f t="shared" si="72"/>
        <v>204000</v>
      </c>
      <c r="Y32" s="176">
        <f t="shared" si="6"/>
        <v>58560</v>
      </c>
      <c r="Z32" s="177">
        <f t="shared" si="7"/>
        <v>0.2230347349177331</v>
      </c>
      <c r="AA32" s="178"/>
    </row>
    <row r="33" spans="1:27" ht="30" customHeight="1" x14ac:dyDescent="0.2">
      <c r="A33" s="179" t="s">
        <v>80</v>
      </c>
      <c r="B33" s="180">
        <v>2</v>
      </c>
      <c r="C33" s="181" t="s">
        <v>121</v>
      </c>
      <c r="D33" s="182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10"/>
      <c r="Y33" s="183"/>
      <c r="Z33" s="110"/>
      <c r="AA33" s="111"/>
    </row>
    <row r="34" spans="1:27" ht="30" customHeight="1" x14ac:dyDescent="0.2">
      <c r="A34" s="112" t="s">
        <v>82</v>
      </c>
      <c r="B34" s="158" t="s">
        <v>122</v>
      </c>
      <c r="C34" s="114" t="s">
        <v>123</v>
      </c>
      <c r="D34" s="115"/>
      <c r="E34" s="116">
        <f>SUM(E35:E37)</f>
        <v>0</v>
      </c>
      <c r="F34" s="117"/>
      <c r="G34" s="118">
        <f t="shared" ref="G34:H34" si="73">SUM(G35:G37)</f>
        <v>0</v>
      </c>
      <c r="H34" s="116">
        <f t="shared" si="73"/>
        <v>0</v>
      </c>
      <c r="I34" s="117"/>
      <c r="J34" s="118">
        <f t="shared" ref="J34:K34" si="74">SUM(J35:J37)</f>
        <v>0</v>
      </c>
      <c r="K34" s="116">
        <f t="shared" si="74"/>
        <v>0</v>
      </c>
      <c r="L34" s="117"/>
      <c r="M34" s="118">
        <f t="shared" ref="M34:N34" si="75">SUM(M35:M37)</f>
        <v>0</v>
      </c>
      <c r="N34" s="116">
        <f t="shared" si="75"/>
        <v>0</v>
      </c>
      <c r="O34" s="117"/>
      <c r="P34" s="118">
        <f t="shared" ref="P34:Q34" si="76">SUM(P35:P37)</f>
        <v>0</v>
      </c>
      <c r="Q34" s="116">
        <f t="shared" si="76"/>
        <v>0</v>
      </c>
      <c r="R34" s="117"/>
      <c r="S34" s="118">
        <f t="shared" ref="S34:T34" si="77">SUM(S35:S37)</f>
        <v>0</v>
      </c>
      <c r="T34" s="116">
        <f t="shared" si="77"/>
        <v>0</v>
      </c>
      <c r="U34" s="117"/>
      <c r="V34" s="118">
        <f t="shared" ref="V34:X34" si="78">SUM(V35:V37)</f>
        <v>0</v>
      </c>
      <c r="W34" s="118">
        <f t="shared" si="78"/>
        <v>0</v>
      </c>
      <c r="X34" s="184">
        <f t="shared" si="78"/>
        <v>0</v>
      </c>
      <c r="Y34" s="144">
        <f t="shared" ref="Y34:Y46" si="79">W34-X34</f>
        <v>0</v>
      </c>
      <c r="Z34" s="185" t="e">
        <f t="shared" ref="Z34:Z46" si="80">Y34/W34</f>
        <v>#DIV/0!</v>
      </c>
      <c r="AA34" s="121"/>
    </row>
    <row r="35" spans="1:27" ht="30" customHeight="1" x14ac:dyDescent="0.2">
      <c r="A35" s="122" t="s">
        <v>85</v>
      </c>
      <c r="B35" s="123" t="s">
        <v>124</v>
      </c>
      <c r="C35" s="124" t="s">
        <v>125</v>
      </c>
      <c r="D35" s="125" t="s">
        <v>126</v>
      </c>
      <c r="E35" s="126"/>
      <c r="F35" s="127"/>
      <c r="G35" s="128">
        <f t="shared" ref="G35:G37" si="81">E35*F35</f>
        <v>0</v>
      </c>
      <c r="H35" s="126"/>
      <c r="I35" s="127"/>
      <c r="J35" s="128">
        <f t="shared" ref="J35:J37" si="82">H35*I35</f>
        <v>0</v>
      </c>
      <c r="K35" s="126"/>
      <c r="L35" s="127"/>
      <c r="M35" s="128">
        <f t="shared" ref="M35:M37" si="83">K35*L35</f>
        <v>0</v>
      </c>
      <c r="N35" s="126"/>
      <c r="O35" s="127"/>
      <c r="P35" s="128">
        <f t="shared" ref="P35:P37" si="84">N35*O35</f>
        <v>0</v>
      </c>
      <c r="Q35" s="126"/>
      <c r="R35" s="127"/>
      <c r="S35" s="128">
        <f t="shared" ref="S35:S37" si="85">Q35*R35</f>
        <v>0</v>
      </c>
      <c r="T35" s="126"/>
      <c r="U35" s="127"/>
      <c r="V35" s="128">
        <f t="shared" ref="V35:V37" si="86">T35*U35</f>
        <v>0</v>
      </c>
      <c r="W35" s="129">
        <f t="shared" ref="W35:W37" si="87">G35+M35+S35</f>
        <v>0</v>
      </c>
      <c r="X35" s="130">
        <f t="shared" ref="X35:X37" si="88">J35+P35+V35</f>
        <v>0</v>
      </c>
      <c r="Y35" s="130">
        <f t="shared" si="79"/>
        <v>0</v>
      </c>
      <c r="Z35" s="131" t="e">
        <f t="shared" si="80"/>
        <v>#DIV/0!</v>
      </c>
      <c r="AA35" s="132"/>
    </row>
    <row r="36" spans="1:27" ht="30" customHeight="1" x14ac:dyDescent="0.2">
      <c r="A36" s="122" t="s">
        <v>85</v>
      </c>
      <c r="B36" s="123" t="s">
        <v>127</v>
      </c>
      <c r="C36" s="124" t="s">
        <v>125</v>
      </c>
      <c r="D36" s="125" t="s">
        <v>126</v>
      </c>
      <c r="E36" s="126"/>
      <c r="F36" s="127"/>
      <c r="G36" s="128">
        <f t="shared" si="81"/>
        <v>0</v>
      </c>
      <c r="H36" s="126"/>
      <c r="I36" s="127"/>
      <c r="J36" s="128">
        <f t="shared" si="82"/>
        <v>0</v>
      </c>
      <c r="K36" s="126"/>
      <c r="L36" s="127"/>
      <c r="M36" s="128">
        <f t="shared" si="83"/>
        <v>0</v>
      </c>
      <c r="N36" s="126"/>
      <c r="O36" s="127"/>
      <c r="P36" s="128">
        <f t="shared" si="84"/>
        <v>0</v>
      </c>
      <c r="Q36" s="126"/>
      <c r="R36" s="127"/>
      <c r="S36" s="128">
        <f t="shared" si="85"/>
        <v>0</v>
      </c>
      <c r="T36" s="126"/>
      <c r="U36" s="127"/>
      <c r="V36" s="128">
        <f t="shared" si="86"/>
        <v>0</v>
      </c>
      <c r="W36" s="129">
        <f t="shared" si="87"/>
        <v>0</v>
      </c>
      <c r="X36" s="130">
        <f t="shared" si="88"/>
        <v>0</v>
      </c>
      <c r="Y36" s="130">
        <f t="shared" si="79"/>
        <v>0</v>
      </c>
      <c r="Z36" s="131" t="e">
        <f t="shared" si="80"/>
        <v>#DIV/0!</v>
      </c>
      <c r="AA36" s="132"/>
    </row>
    <row r="37" spans="1:27" ht="30" customHeight="1" x14ac:dyDescent="0.2">
      <c r="A37" s="148" t="s">
        <v>85</v>
      </c>
      <c r="B37" s="164" t="s">
        <v>128</v>
      </c>
      <c r="C37" s="124" t="s">
        <v>125</v>
      </c>
      <c r="D37" s="149" t="s">
        <v>126</v>
      </c>
      <c r="E37" s="150"/>
      <c r="F37" s="151"/>
      <c r="G37" s="152">
        <f t="shared" si="81"/>
        <v>0</v>
      </c>
      <c r="H37" s="150"/>
      <c r="I37" s="151"/>
      <c r="J37" s="152">
        <f t="shared" si="82"/>
        <v>0</v>
      </c>
      <c r="K37" s="150"/>
      <c r="L37" s="151"/>
      <c r="M37" s="152">
        <f t="shared" si="83"/>
        <v>0</v>
      </c>
      <c r="N37" s="150"/>
      <c r="O37" s="151"/>
      <c r="P37" s="152">
        <f t="shared" si="84"/>
        <v>0</v>
      </c>
      <c r="Q37" s="150"/>
      <c r="R37" s="151"/>
      <c r="S37" s="152">
        <f t="shared" si="85"/>
        <v>0</v>
      </c>
      <c r="T37" s="150"/>
      <c r="U37" s="151"/>
      <c r="V37" s="152">
        <f t="shared" si="86"/>
        <v>0</v>
      </c>
      <c r="W37" s="138">
        <f t="shared" si="87"/>
        <v>0</v>
      </c>
      <c r="X37" s="130">
        <f t="shared" si="88"/>
        <v>0</v>
      </c>
      <c r="Y37" s="130">
        <f t="shared" si="79"/>
        <v>0</v>
      </c>
      <c r="Z37" s="131" t="e">
        <f t="shared" si="80"/>
        <v>#DIV/0!</v>
      </c>
      <c r="AA37" s="153"/>
    </row>
    <row r="38" spans="1:27" ht="30" customHeight="1" x14ac:dyDescent="0.2">
      <c r="A38" s="112" t="s">
        <v>82</v>
      </c>
      <c r="B38" s="158" t="s">
        <v>129</v>
      </c>
      <c r="C38" s="154" t="s">
        <v>130</v>
      </c>
      <c r="D38" s="142"/>
      <c r="E38" s="143">
        <f>SUM(E39:E41)</f>
        <v>0</v>
      </c>
      <c r="F38" s="144"/>
      <c r="G38" s="145">
        <f t="shared" ref="G38:H38" si="89">SUM(G39:G41)</f>
        <v>0</v>
      </c>
      <c r="H38" s="143">
        <f t="shared" si="89"/>
        <v>0</v>
      </c>
      <c r="I38" s="144"/>
      <c r="J38" s="145">
        <f t="shared" ref="J38:K38" si="90">SUM(J39:J41)</f>
        <v>0</v>
      </c>
      <c r="K38" s="143">
        <f t="shared" si="90"/>
        <v>0</v>
      </c>
      <c r="L38" s="144"/>
      <c r="M38" s="145">
        <f t="shared" ref="M38:N38" si="91">SUM(M39:M41)</f>
        <v>0</v>
      </c>
      <c r="N38" s="143">
        <f t="shared" si="91"/>
        <v>0</v>
      </c>
      <c r="O38" s="144"/>
      <c r="P38" s="145">
        <f t="shared" ref="P38:Q38" si="92">SUM(P39:P41)</f>
        <v>0</v>
      </c>
      <c r="Q38" s="143">
        <f t="shared" si="92"/>
        <v>0</v>
      </c>
      <c r="R38" s="144"/>
      <c r="S38" s="145">
        <f t="shared" ref="S38:T38" si="93">SUM(S39:S41)</f>
        <v>0</v>
      </c>
      <c r="T38" s="143">
        <f t="shared" si="93"/>
        <v>0</v>
      </c>
      <c r="U38" s="144"/>
      <c r="V38" s="145">
        <f t="shared" ref="V38:X38" si="94">SUM(V39:V41)</f>
        <v>0</v>
      </c>
      <c r="W38" s="145">
        <f t="shared" si="94"/>
        <v>0</v>
      </c>
      <c r="X38" s="145">
        <f t="shared" si="94"/>
        <v>0</v>
      </c>
      <c r="Y38" s="186">
        <f t="shared" si="79"/>
        <v>0</v>
      </c>
      <c r="Z38" s="186" t="e">
        <f t="shared" si="80"/>
        <v>#DIV/0!</v>
      </c>
      <c r="AA38" s="147"/>
    </row>
    <row r="39" spans="1:27" ht="30" customHeight="1" x14ac:dyDescent="0.2">
      <c r="A39" s="122" t="s">
        <v>85</v>
      </c>
      <c r="B39" s="123" t="s">
        <v>131</v>
      </c>
      <c r="C39" s="124" t="s">
        <v>132</v>
      </c>
      <c r="D39" s="125" t="s">
        <v>133</v>
      </c>
      <c r="E39" s="126"/>
      <c r="F39" s="127"/>
      <c r="G39" s="128">
        <f t="shared" ref="G39:G41" si="95">E39*F39</f>
        <v>0</v>
      </c>
      <c r="H39" s="126"/>
      <c r="I39" s="127"/>
      <c r="J39" s="128">
        <f t="shared" ref="J39:J41" si="96">H39*I39</f>
        <v>0</v>
      </c>
      <c r="K39" s="126"/>
      <c r="L39" s="127"/>
      <c r="M39" s="128">
        <f t="shared" ref="M39:M41" si="97">K39*L39</f>
        <v>0</v>
      </c>
      <c r="N39" s="126"/>
      <c r="O39" s="127"/>
      <c r="P39" s="128">
        <f t="shared" ref="P39:P41" si="98">N39*O39</f>
        <v>0</v>
      </c>
      <c r="Q39" s="126"/>
      <c r="R39" s="127"/>
      <c r="S39" s="128">
        <f t="shared" ref="S39:S41" si="99">Q39*R39</f>
        <v>0</v>
      </c>
      <c r="T39" s="126"/>
      <c r="U39" s="127"/>
      <c r="V39" s="128">
        <f t="shared" ref="V39:V41" si="100">T39*U39</f>
        <v>0</v>
      </c>
      <c r="W39" s="129">
        <f t="shared" ref="W39:W41" si="101">G39+M39+S39</f>
        <v>0</v>
      </c>
      <c r="X39" s="130">
        <f t="shared" ref="X39:X41" si="102">J39+P39+V39</f>
        <v>0</v>
      </c>
      <c r="Y39" s="130">
        <f t="shared" si="79"/>
        <v>0</v>
      </c>
      <c r="Z39" s="131" t="e">
        <f t="shared" si="80"/>
        <v>#DIV/0!</v>
      </c>
      <c r="AA39" s="132"/>
    </row>
    <row r="40" spans="1:27" ht="30" customHeight="1" x14ac:dyDescent="0.2">
      <c r="A40" s="122" t="s">
        <v>85</v>
      </c>
      <c r="B40" s="123" t="s">
        <v>134</v>
      </c>
      <c r="C40" s="187" t="s">
        <v>132</v>
      </c>
      <c r="D40" s="125" t="s">
        <v>133</v>
      </c>
      <c r="E40" s="126"/>
      <c r="F40" s="127"/>
      <c r="G40" s="128">
        <f t="shared" si="95"/>
        <v>0</v>
      </c>
      <c r="H40" s="126"/>
      <c r="I40" s="127"/>
      <c r="J40" s="128">
        <f t="shared" si="96"/>
        <v>0</v>
      </c>
      <c r="K40" s="126"/>
      <c r="L40" s="127"/>
      <c r="M40" s="128">
        <f t="shared" si="97"/>
        <v>0</v>
      </c>
      <c r="N40" s="126"/>
      <c r="O40" s="127"/>
      <c r="P40" s="128">
        <f t="shared" si="98"/>
        <v>0</v>
      </c>
      <c r="Q40" s="126"/>
      <c r="R40" s="127"/>
      <c r="S40" s="128">
        <f t="shared" si="99"/>
        <v>0</v>
      </c>
      <c r="T40" s="126"/>
      <c r="U40" s="127"/>
      <c r="V40" s="128">
        <f t="shared" si="100"/>
        <v>0</v>
      </c>
      <c r="W40" s="129">
        <f t="shared" si="101"/>
        <v>0</v>
      </c>
      <c r="X40" s="130">
        <f t="shared" si="102"/>
        <v>0</v>
      </c>
      <c r="Y40" s="130">
        <f t="shared" si="79"/>
        <v>0</v>
      </c>
      <c r="Z40" s="131" t="e">
        <f t="shared" si="80"/>
        <v>#DIV/0!</v>
      </c>
      <c r="AA40" s="132"/>
    </row>
    <row r="41" spans="1:27" ht="30" customHeight="1" x14ac:dyDescent="0.2">
      <c r="A41" s="148" t="s">
        <v>85</v>
      </c>
      <c r="B41" s="164" t="s">
        <v>135</v>
      </c>
      <c r="C41" s="188" t="s">
        <v>132</v>
      </c>
      <c r="D41" s="149" t="s">
        <v>133</v>
      </c>
      <c r="E41" s="150"/>
      <c r="F41" s="151"/>
      <c r="G41" s="152">
        <f t="shared" si="95"/>
        <v>0</v>
      </c>
      <c r="H41" s="150"/>
      <c r="I41" s="151"/>
      <c r="J41" s="152">
        <f t="shared" si="96"/>
        <v>0</v>
      </c>
      <c r="K41" s="150"/>
      <c r="L41" s="151"/>
      <c r="M41" s="152">
        <f t="shared" si="97"/>
        <v>0</v>
      </c>
      <c r="N41" s="150"/>
      <c r="O41" s="151"/>
      <c r="P41" s="152">
        <f t="shared" si="98"/>
        <v>0</v>
      </c>
      <c r="Q41" s="150"/>
      <c r="R41" s="151"/>
      <c r="S41" s="152">
        <f t="shared" si="99"/>
        <v>0</v>
      </c>
      <c r="T41" s="150"/>
      <c r="U41" s="151"/>
      <c r="V41" s="152">
        <f t="shared" si="100"/>
        <v>0</v>
      </c>
      <c r="W41" s="138">
        <f t="shared" si="101"/>
        <v>0</v>
      </c>
      <c r="X41" s="130">
        <f t="shared" si="102"/>
        <v>0</v>
      </c>
      <c r="Y41" s="130">
        <f t="shared" si="79"/>
        <v>0</v>
      </c>
      <c r="Z41" s="131" t="e">
        <f t="shared" si="80"/>
        <v>#DIV/0!</v>
      </c>
      <c r="AA41" s="153"/>
    </row>
    <row r="42" spans="1:27" ht="30" customHeight="1" x14ac:dyDescent="0.2">
      <c r="A42" s="112" t="s">
        <v>82</v>
      </c>
      <c r="B42" s="158" t="s">
        <v>136</v>
      </c>
      <c r="C42" s="154" t="s">
        <v>137</v>
      </c>
      <c r="D42" s="142"/>
      <c r="E42" s="143">
        <f>SUM(E43:E45)</f>
        <v>0</v>
      </c>
      <c r="F42" s="144"/>
      <c r="G42" s="145">
        <f t="shared" ref="G42:H42" si="103">SUM(G43:G45)</f>
        <v>0</v>
      </c>
      <c r="H42" s="143">
        <f t="shared" si="103"/>
        <v>0</v>
      </c>
      <c r="I42" s="144"/>
      <c r="J42" s="145">
        <f t="shared" ref="J42:K42" si="104">SUM(J43:J45)</f>
        <v>0</v>
      </c>
      <c r="K42" s="143">
        <f t="shared" si="104"/>
        <v>0</v>
      </c>
      <c r="L42" s="144"/>
      <c r="M42" s="145">
        <f t="shared" ref="M42:N42" si="105">SUM(M43:M45)</f>
        <v>0</v>
      </c>
      <c r="N42" s="143">
        <f t="shared" si="105"/>
        <v>0</v>
      </c>
      <c r="O42" s="144"/>
      <c r="P42" s="145">
        <f t="shared" ref="P42:Q42" si="106">SUM(P43:P45)</f>
        <v>0</v>
      </c>
      <c r="Q42" s="143">
        <f t="shared" si="106"/>
        <v>0</v>
      </c>
      <c r="R42" s="144"/>
      <c r="S42" s="145">
        <f t="shared" ref="S42:T42" si="107">SUM(S43:S45)</f>
        <v>0</v>
      </c>
      <c r="T42" s="143">
        <f t="shared" si="107"/>
        <v>0</v>
      </c>
      <c r="U42" s="144"/>
      <c r="V42" s="145">
        <f t="shared" ref="V42:X42" si="108">SUM(V43:V45)</f>
        <v>0</v>
      </c>
      <c r="W42" s="145">
        <f t="shared" si="108"/>
        <v>0</v>
      </c>
      <c r="X42" s="145">
        <f t="shared" si="108"/>
        <v>0</v>
      </c>
      <c r="Y42" s="144">
        <f t="shared" si="79"/>
        <v>0</v>
      </c>
      <c r="Z42" s="144" t="e">
        <f t="shared" si="80"/>
        <v>#DIV/0!</v>
      </c>
      <c r="AA42" s="147"/>
    </row>
    <row r="43" spans="1:27" ht="30" customHeight="1" x14ac:dyDescent="0.2">
      <c r="A43" s="122" t="s">
        <v>85</v>
      </c>
      <c r="B43" s="123" t="s">
        <v>138</v>
      </c>
      <c r="C43" s="124" t="s">
        <v>139</v>
      </c>
      <c r="D43" s="125" t="s">
        <v>133</v>
      </c>
      <c r="E43" s="126"/>
      <c r="F43" s="127"/>
      <c r="G43" s="128">
        <f t="shared" ref="G43:G45" si="109">E43*F43</f>
        <v>0</v>
      </c>
      <c r="H43" s="126"/>
      <c r="I43" s="127"/>
      <c r="J43" s="128">
        <f t="shared" ref="J43:J45" si="110">H43*I43</f>
        <v>0</v>
      </c>
      <c r="K43" s="126"/>
      <c r="L43" s="127"/>
      <c r="M43" s="128">
        <f t="shared" ref="M43:M45" si="111">K43*L43</f>
        <v>0</v>
      </c>
      <c r="N43" s="126"/>
      <c r="O43" s="127"/>
      <c r="P43" s="128">
        <f t="shared" ref="P43:P45" si="112">N43*O43</f>
        <v>0</v>
      </c>
      <c r="Q43" s="126"/>
      <c r="R43" s="127"/>
      <c r="S43" s="128">
        <f t="shared" ref="S43:S45" si="113">Q43*R43</f>
        <v>0</v>
      </c>
      <c r="T43" s="126"/>
      <c r="U43" s="127"/>
      <c r="V43" s="128">
        <f t="shared" ref="V43:V45" si="114">T43*U43</f>
        <v>0</v>
      </c>
      <c r="W43" s="129">
        <f t="shared" ref="W43:W45" si="115">G43+M43+S43</f>
        <v>0</v>
      </c>
      <c r="X43" s="130">
        <f t="shared" ref="X43:X45" si="116">J43+P43+V43</f>
        <v>0</v>
      </c>
      <c r="Y43" s="130">
        <f t="shared" si="79"/>
        <v>0</v>
      </c>
      <c r="Z43" s="131" t="e">
        <f t="shared" si="80"/>
        <v>#DIV/0!</v>
      </c>
      <c r="AA43" s="132"/>
    </row>
    <row r="44" spans="1:27" ht="30" customHeight="1" x14ac:dyDescent="0.2">
      <c r="A44" s="122" t="s">
        <v>85</v>
      </c>
      <c r="B44" s="123" t="s">
        <v>140</v>
      </c>
      <c r="C44" s="124" t="s">
        <v>141</v>
      </c>
      <c r="D44" s="125" t="s">
        <v>133</v>
      </c>
      <c r="E44" s="126"/>
      <c r="F44" s="127"/>
      <c r="G44" s="128">
        <f t="shared" si="109"/>
        <v>0</v>
      </c>
      <c r="H44" s="126"/>
      <c r="I44" s="127"/>
      <c r="J44" s="128">
        <f t="shared" si="110"/>
        <v>0</v>
      </c>
      <c r="K44" s="126"/>
      <c r="L44" s="127"/>
      <c r="M44" s="128">
        <f t="shared" si="111"/>
        <v>0</v>
      </c>
      <c r="N44" s="126"/>
      <c r="O44" s="127"/>
      <c r="P44" s="128">
        <f t="shared" si="112"/>
        <v>0</v>
      </c>
      <c r="Q44" s="126"/>
      <c r="R44" s="127"/>
      <c r="S44" s="128">
        <f t="shared" si="113"/>
        <v>0</v>
      </c>
      <c r="T44" s="126"/>
      <c r="U44" s="127"/>
      <c r="V44" s="128">
        <f t="shared" si="114"/>
        <v>0</v>
      </c>
      <c r="W44" s="129">
        <f t="shared" si="115"/>
        <v>0</v>
      </c>
      <c r="X44" s="130">
        <f t="shared" si="116"/>
        <v>0</v>
      </c>
      <c r="Y44" s="130">
        <f t="shared" si="79"/>
        <v>0</v>
      </c>
      <c r="Z44" s="131" t="e">
        <f t="shared" si="80"/>
        <v>#DIV/0!</v>
      </c>
      <c r="AA44" s="132"/>
    </row>
    <row r="45" spans="1:27" ht="30" customHeight="1" x14ac:dyDescent="0.2">
      <c r="A45" s="133" t="s">
        <v>85</v>
      </c>
      <c r="B45" s="134" t="s">
        <v>142</v>
      </c>
      <c r="C45" s="189" t="s">
        <v>139</v>
      </c>
      <c r="D45" s="166" t="s">
        <v>133</v>
      </c>
      <c r="E45" s="150"/>
      <c r="F45" s="151"/>
      <c r="G45" s="152">
        <f t="shared" si="109"/>
        <v>0</v>
      </c>
      <c r="H45" s="150"/>
      <c r="I45" s="151"/>
      <c r="J45" s="152">
        <f t="shared" si="110"/>
        <v>0</v>
      </c>
      <c r="K45" s="150"/>
      <c r="L45" s="151"/>
      <c r="M45" s="152">
        <f t="shared" si="111"/>
        <v>0</v>
      </c>
      <c r="N45" s="150"/>
      <c r="O45" s="151"/>
      <c r="P45" s="152">
        <f t="shared" si="112"/>
        <v>0</v>
      </c>
      <c r="Q45" s="150"/>
      <c r="R45" s="151"/>
      <c r="S45" s="152">
        <f t="shared" si="113"/>
        <v>0</v>
      </c>
      <c r="T45" s="150"/>
      <c r="U45" s="151"/>
      <c r="V45" s="152">
        <f t="shared" si="114"/>
        <v>0</v>
      </c>
      <c r="W45" s="138">
        <f t="shared" si="115"/>
        <v>0</v>
      </c>
      <c r="X45" s="130">
        <f t="shared" si="116"/>
        <v>0</v>
      </c>
      <c r="Y45" s="130">
        <f t="shared" si="79"/>
        <v>0</v>
      </c>
      <c r="Z45" s="131" t="e">
        <f t="shared" si="80"/>
        <v>#DIV/0!</v>
      </c>
      <c r="AA45" s="153"/>
    </row>
    <row r="46" spans="1:27" ht="30" customHeight="1" x14ac:dyDescent="0.2">
      <c r="A46" s="167" t="s">
        <v>143</v>
      </c>
      <c r="B46" s="168"/>
      <c r="C46" s="169"/>
      <c r="D46" s="170"/>
      <c r="E46" s="174">
        <f>E42+E38+E34</f>
        <v>0</v>
      </c>
      <c r="F46" s="190"/>
      <c r="G46" s="173">
        <f t="shared" ref="G46:H46" si="117">G42+G38+G34</f>
        <v>0</v>
      </c>
      <c r="H46" s="174">
        <f t="shared" si="117"/>
        <v>0</v>
      </c>
      <c r="I46" s="190"/>
      <c r="J46" s="173">
        <f t="shared" ref="J46:K46" si="118">J42+J38+J34</f>
        <v>0</v>
      </c>
      <c r="K46" s="191">
        <f t="shared" si="118"/>
        <v>0</v>
      </c>
      <c r="L46" s="190"/>
      <c r="M46" s="173">
        <f t="shared" ref="M46:N46" si="119">M42+M38+M34</f>
        <v>0</v>
      </c>
      <c r="N46" s="191">
        <f t="shared" si="119"/>
        <v>0</v>
      </c>
      <c r="O46" s="190"/>
      <c r="P46" s="173">
        <f t="shared" ref="P46:Q46" si="120">P42+P38+P34</f>
        <v>0</v>
      </c>
      <c r="Q46" s="191">
        <f t="shared" si="120"/>
        <v>0</v>
      </c>
      <c r="R46" s="190"/>
      <c r="S46" s="173">
        <f t="shared" ref="S46:T46" si="121">S42+S38+S34</f>
        <v>0</v>
      </c>
      <c r="T46" s="191">
        <f t="shared" si="121"/>
        <v>0</v>
      </c>
      <c r="U46" s="190"/>
      <c r="V46" s="173">
        <f t="shared" ref="V46:X46" si="122">V42+V38+V34</f>
        <v>0</v>
      </c>
      <c r="W46" s="192">
        <f t="shared" si="122"/>
        <v>0</v>
      </c>
      <c r="X46" s="192">
        <f t="shared" si="122"/>
        <v>0</v>
      </c>
      <c r="Y46" s="192">
        <f t="shared" si="79"/>
        <v>0</v>
      </c>
      <c r="Z46" s="192" t="e">
        <f t="shared" si="80"/>
        <v>#DIV/0!</v>
      </c>
      <c r="AA46" s="178"/>
    </row>
    <row r="47" spans="1:27" ht="30" customHeight="1" x14ac:dyDescent="0.2">
      <c r="A47" s="179" t="s">
        <v>80</v>
      </c>
      <c r="B47" s="180">
        <v>3</v>
      </c>
      <c r="C47" s="181" t="s">
        <v>144</v>
      </c>
      <c r="D47" s="182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0"/>
      <c r="X47" s="110"/>
      <c r="Y47" s="110"/>
      <c r="Z47" s="110"/>
      <c r="AA47" s="111"/>
    </row>
    <row r="48" spans="1:27" ht="45" customHeight="1" x14ac:dyDescent="0.2">
      <c r="A48" s="112" t="s">
        <v>82</v>
      </c>
      <c r="B48" s="158" t="s">
        <v>145</v>
      </c>
      <c r="C48" s="114" t="s">
        <v>146</v>
      </c>
      <c r="D48" s="115"/>
      <c r="E48" s="116">
        <f>SUM(E49:E51)</f>
        <v>0</v>
      </c>
      <c r="F48" s="117"/>
      <c r="G48" s="118">
        <f t="shared" ref="G48:H48" si="123">SUM(G49:G51)</f>
        <v>0</v>
      </c>
      <c r="H48" s="116">
        <f t="shared" si="123"/>
        <v>0</v>
      </c>
      <c r="I48" s="117"/>
      <c r="J48" s="118">
        <f t="shared" ref="J48:K48" si="124">SUM(J49:J51)</f>
        <v>0</v>
      </c>
      <c r="K48" s="116">
        <f t="shared" si="124"/>
        <v>0</v>
      </c>
      <c r="L48" s="117"/>
      <c r="M48" s="118">
        <f t="shared" ref="M48:N48" si="125">SUM(M49:M51)</f>
        <v>0</v>
      </c>
      <c r="N48" s="116">
        <f t="shared" si="125"/>
        <v>0</v>
      </c>
      <c r="O48" s="117"/>
      <c r="P48" s="118">
        <f t="shared" ref="P48:Q48" si="126">SUM(P49:P51)</f>
        <v>0</v>
      </c>
      <c r="Q48" s="116">
        <f t="shared" si="126"/>
        <v>0</v>
      </c>
      <c r="R48" s="117"/>
      <c r="S48" s="118">
        <f t="shared" ref="S48:T48" si="127">SUM(S49:S51)</f>
        <v>0</v>
      </c>
      <c r="T48" s="116">
        <f t="shared" si="127"/>
        <v>0</v>
      </c>
      <c r="U48" s="117"/>
      <c r="V48" s="118">
        <f t="shared" ref="V48:X48" si="128">SUM(V49:V51)</f>
        <v>0</v>
      </c>
      <c r="W48" s="118">
        <f t="shared" si="128"/>
        <v>0</v>
      </c>
      <c r="X48" s="118">
        <f t="shared" si="128"/>
        <v>0</v>
      </c>
      <c r="Y48" s="119">
        <f t="shared" ref="Y48:Y55" si="129">W48-X48</f>
        <v>0</v>
      </c>
      <c r="Z48" s="120" t="e">
        <f t="shared" ref="Z48:Z55" si="130">Y48/W48</f>
        <v>#DIV/0!</v>
      </c>
      <c r="AA48" s="121"/>
    </row>
    <row r="49" spans="1:27" ht="30" customHeight="1" x14ac:dyDescent="0.2">
      <c r="A49" s="122" t="s">
        <v>85</v>
      </c>
      <c r="B49" s="123" t="s">
        <v>147</v>
      </c>
      <c r="C49" s="187" t="s">
        <v>148</v>
      </c>
      <c r="D49" s="125" t="s">
        <v>126</v>
      </c>
      <c r="E49" s="126"/>
      <c r="F49" s="127"/>
      <c r="G49" s="128">
        <f t="shared" ref="G49:G51" si="131">E49*F49</f>
        <v>0</v>
      </c>
      <c r="H49" s="126"/>
      <c r="I49" s="127"/>
      <c r="J49" s="128">
        <f t="shared" ref="J49:J51" si="132">H49*I49</f>
        <v>0</v>
      </c>
      <c r="K49" s="126"/>
      <c r="L49" s="127"/>
      <c r="M49" s="128">
        <f t="shared" ref="M49:M51" si="133">K49*L49</f>
        <v>0</v>
      </c>
      <c r="N49" s="126"/>
      <c r="O49" s="127"/>
      <c r="P49" s="128">
        <f t="shared" ref="P49:P51" si="134">N49*O49</f>
        <v>0</v>
      </c>
      <c r="Q49" s="126"/>
      <c r="R49" s="127"/>
      <c r="S49" s="128">
        <f t="shared" ref="S49:S51" si="135">Q49*R49</f>
        <v>0</v>
      </c>
      <c r="T49" s="126"/>
      <c r="U49" s="127"/>
      <c r="V49" s="128">
        <f t="shared" ref="V49:V51" si="136">T49*U49</f>
        <v>0</v>
      </c>
      <c r="W49" s="129">
        <f t="shared" ref="W49:W51" si="137">G49+M49+S49</f>
        <v>0</v>
      </c>
      <c r="X49" s="130">
        <f t="shared" ref="X49:X51" si="138">J49+P49+V49</f>
        <v>0</v>
      </c>
      <c r="Y49" s="130">
        <f t="shared" si="129"/>
        <v>0</v>
      </c>
      <c r="Z49" s="131" t="e">
        <f t="shared" si="130"/>
        <v>#DIV/0!</v>
      </c>
      <c r="AA49" s="132"/>
    </row>
    <row r="50" spans="1:27" ht="30" customHeight="1" x14ac:dyDescent="0.2">
      <c r="A50" s="122" t="s">
        <v>85</v>
      </c>
      <c r="B50" s="123" t="s">
        <v>149</v>
      </c>
      <c r="C50" s="187" t="s">
        <v>150</v>
      </c>
      <c r="D50" s="125" t="s">
        <v>126</v>
      </c>
      <c r="E50" s="126"/>
      <c r="F50" s="127"/>
      <c r="G50" s="128">
        <f t="shared" si="131"/>
        <v>0</v>
      </c>
      <c r="H50" s="126"/>
      <c r="I50" s="127"/>
      <c r="J50" s="128">
        <f t="shared" si="132"/>
        <v>0</v>
      </c>
      <c r="K50" s="126"/>
      <c r="L50" s="127"/>
      <c r="M50" s="128">
        <f t="shared" si="133"/>
        <v>0</v>
      </c>
      <c r="N50" s="126"/>
      <c r="O50" s="127"/>
      <c r="P50" s="128">
        <f t="shared" si="134"/>
        <v>0</v>
      </c>
      <c r="Q50" s="126"/>
      <c r="R50" s="127"/>
      <c r="S50" s="128">
        <f t="shared" si="135"/>
        <v>0</v>
      </c>
      <c r="T50" s="126"/>
      <c r="U50" s="127"/>
      <c r="V50" s="128">
        <f t="shared" si="136"/>
        <v>0</v>
      </c>
      <c r="W50" s="129">
        <f t="shared" si="137"/>
        <v>0</v>
      </c>
      <c r="X50" s="130">
        <f t="shared" si="138"/>
        <v>0</v>
      </c>
      <c r="Y50" s="130">
        <f t="shared" si="129"/>
        <v>0</v>
      </c>
      <c r="Z50" s="131" t="e">
        <f t="shared" si="130"/>
        <v>#DIV/0!</v>
      </c>
      <c r="AA50" s="132"/>
    </row>
    <row r="51" spans="1:27" ht="30" customHeight="1" x14ac:dyDescent="0.2">
      <c r="A51" s="133" t="s">
        <v>85</v>
      </c>
      <c r="B51" s="134" t="s">
        <v>151</v>
      </c>
      <c r="C51" s="165" t="s">
        <v>152</v>
      </c>
      <c r="D51" s="166" t="s">
        <v>126</v>
      </c>
      <c r="E51" s="135"/>
      <c r="F51" s="136"/>
      <c r="G51" s="137">
        <f t="shared" si="131"/>
        <v>0</v>
      </c>
      <c r="H51" s="135"/>
      <c r="I51" s="136"/>
      <c r="J51" s="137">
        <f t="shared" si="132"/>
        <v>0</v>
      </c>
      <c r="K51" s="135"/>
      <c r="L51" s="136"/>
      <c r="M51" s="137">
        <f t="shared" si="133"/>
        <v>0</v>
      </c>
      <c r="N51" s="135"/>
      <c r="O51" s="136"/>
      <c r="P51" s="137">
        <f t="shared" si="134"/>
        <v>0</v>
      </c>
      <c r="Q51" s="135"/>
      <c r="R51" s="136"/>
      <c r="S51" s="137">
        <f t="shared" si="135"/>
        <v>0</v>
      </c>
      <c r="T51" s="135"/>
      <c r="U51" s="136"/>
      <c r="V51" s="137">
        <f t="shared" si="136"/>
        <v>0</v>
      </c>
      <c r="W51" s="138">
        <f t="shared" si="137"/>
        <v>0</v>
      </c>
      <c r="X51" s="130">
        <f t="shared" si="138"/>
        <v>0</v>
      </c>
      <c r="Y51" s="130">
        <f t="shared" si="129"/>
        <v>0</v>
      </c>
      <c r="Z51" s="131" t="e">
        <f t="shared" si="130"/>
        <v>#DIV/0!</v>
      </c>
      <c r="AA51" s="139"/>
    </row>
    <row r="52" spans="1:27" ht="47.25" customHeight="1" x14ac:dyDescent="0.2">
      <c r="A52" s="112" t="s">
        <v>82</v>
      </c>
      <c r="B52" s="158" t="s">
        <v>153</v>
      </c>
      <c r="C52" s="141" t="s">
        <v>154</v>
      </c>
      <c r="D52" s="142"/>
      <c r="E52" s="143"/>
      <c r="F52" s="144"/>
      <c r="G52" s="145"/>
      <c r="H52" s="143"/>
      <c r="I52" s="144"/>
      <c r="J52" s="145"/>
      <c r="K52" s="143">
        <f>SUM(K53:K54)</f>
        <v>0</v>
      </c>
      <c r="L52" s="144"/>
      <c r="M52" s="145">
        <f t="shared" ref="M52:N52" si="139">SUM(M53:M54)</f>
        <v>0</v>
      </c>
      <c r="N52" s="143">
        <f t="shared" si="139"/>
        <v>0</v>
      </c>
      <c r="O52" s="144"/>
      <c r="P52" s="145">
        <f t="shared" ref="P52:Q52" si="140">SUM(P53:P54)</f>
        <v>0</v>
      </c>
      <c r="Q52" s="143">
        <f t="shared" si="140"/>
        <v>0</v>
      </c>
      <c r="R52" s="144"/>
      <c r="S52" s="145">
        <f t="shared" ref="S52:T52" si="141">SUM(S53:S54)</f>
        <v>0</v>
      </c>
      <c r="T52" s="143">
        <f t="shared" si="141"/>
        <v>0</v>
      </c>
      <c r="U52" s="144"/>
      <c r="V52" s="145">
        <f t="shared" ref="V52:X52" si="142">SUM(V53:V54)</f>
        <v>0</v>
      </c>
      <c r="W52" s="145">
        <f t="shared" si="142"/>
        <v>0</v>
      </c>
      <c r="X52" s="145">
        <f t="shared" si="142"/>
        <v>0</v>
      </c>
      <c r="Y52" s="145">
        <f t="shared" si="129"/>
        <v>0</v>
      </c>
      <c r="Z52" s="145" t="e">
        <f t="shared" si="130"/>
        <v>#DIV/0!</v>
      </c>
      <c r="AA52" s="147"/>
    </row>
    <row r="53" spans="1:27" ht="30" customHeight="1" x14ac:dyDescent="0.2">
      <c r="A53" s="122" t="s">
        <v>85</v>
      </c>
      <c r="B53" s="123" t="s">
        <v>155</v>
      </c>
      <c r="C53" s="187" t="s">
        <v>156</v>
      </c>
      <c r="D53" s="125" t="s">
        <v>157</v>
      </c>
      <c r="E53" s="417" t="s">
        <v>158</v>
      </c>
      <c r="F53" s="418"/>
      <c r="G53" s="419"/>
      <c r="H53" s="417" t="s">
        <v>158</v>
      </c>
      <c r="I53" s="418"/>
      <c r="J53" s="419"/>
      <c r="K53" s="126"/>
      <c r="L53" s="127"/>
      <c r="M53" s="128">
        <f t="shared" ref="M53:M54" si="143">K53*L53</f>
        <v>0</v>
      </c>
      <c r="N53" s="126"/>
      <c r="O53" s="127"/>
      <c r="P53" s="128">
        <f t="shared" ref="P53:P54" si="144">N53*O53</f>
        <v>0</v>
      </c>
      <c r="Q53" s="126"/>
      <c r="R53" s="127"/>
      <c r="S53" s="128">
        <f t="shared" ref="S53:S54" si="145">Q53*R53</f>
        <v>0</v>
      </c>
      <c r="T53" s="126"/>
      <c r="U53" s="127"/>
      <c r="V53" s="128">
        <f t="shared" ref="V53:V54" si="146">T53*U53</f>
        <v>0</v>
      </c>
      <c r="W53" s="138">
        <f t="shared" ref="W53:W54" si="147">G53+M53+S53</f>
        <v>0</v>
      </c>
      <c r="X53" s="130">
        <f t="shared" ref="X53:X54" si="148">J53+P53+V53</f>
        <v>0</v>
      </c>
      <c r="Y53" s="130">
        <f t="shared" si="129"/>
        <v>0</v>
      </c>
      <c r="Z53" s="131" t="e">
        <f t="shared" si="130"/>
        <v>#DIV/0!</v>
      </c>
      <c r="AA53" s="132"/>
    </row>
    <row r="54" spans="1:27" ht="30" customHeight="1" x14ac:dyDescent="0.2">
      <c r="A54" s="133" t="s">
        <v>85</v>
      </c>
      <c r="B54" s="134" t="s">
        <v>159</v>
      </c>
      <c r="C54" s="165" t="s">
        <v>160</v>
      </c>
      <c r="D54" s="166" t="s">
        <v>157</v>
      </c>
      <c r="E54" s="384"/>
      <c r="F54" s="420"/>
      <c r="G54" s="385"/>
      <c r="H54" s="384"/>
      <c r="I54" s="420"/>
      <c r="J54" s="385"/>
      <c r="K54" s="150"/>
      <c r="L54" s="151"/>
      <c r="M54" s="152">
        <f t="shared" si="143"/>
        <v>0</v>
      </c>
      <c r="N54" s="150"/>
      <c r="O54" s="151"/>
      <c r="P54" s="152">
        <f t="shared" si="144"/>
        <v>0</v>
      </c>
      <c r="Q54" s="150"/>
      <c r="R54" s="151"/>
      <c r="S54" s="152">
        <f t="shared" si="145"/>
        <v>0</v>
      </c>
      <c r="T54" s="150"/>
      <c r="U54" s="151"/>
      <c r="V54" s="152">
        <f t="shared" si="146"/>
        <v>0</v>
      </c>
      <c r="W54" s="138">
        <f t="shared" si="147"/>
        <v>0</v>
      </c>
      <c r="X54" s="130">
        <f t="shared" si="148"/>
        <v>0</v>
      </c>
      <c r="Y54" s="193">
        <f t="shared" si="129"/>
        <v>0</v>
      </c>
      <c r="Z54" s="131" t="e">
        <f t="shared" si="130"/>
        <v>#DIV/0!</v>
      </c>
      <c r="AA54" s="153"/>
    </row>
    <row r="55" spans="1:27" ht="30" customHeight="1" x14ac:dyDescent="0.2">
      <c r="A55" s="167" t="s">
        <v>161</v>
      </c>
      <c r="B55" s="168"/>
      <c r="C55" s="169"/>
      <c r="D55" s="170"/>
      <c r="E55" s="174">
        <f>E48</f>
        <v>0</v>
      </c>
      <c r="F55" s="190"/>
      <c r="G55" s="173">
        <f t="shared" ref="G55:H55" si="149">G48</f>
        <v>0</v>
      </c>
      <c r="H55" s="174">
        <f t="shared" si="149"/>
        <v>0</v>
      </c>
      <c r="I55" s="190"/>
      <c r="J55" s="173">
        <f>J48</f>
        <v>0</v>
      </c>
      <c r="K55" s="191">
        <f>K52+K48</f>
        <v>0</v>
      </c>
      <c r="L55" s="190"/>
      <c r="M55" s="173">
        <f t="shared" ref="M55:N55" si="150">M52+M48</f>
        <v>0</v>
      </c>
      <c r="N55" s="191">
        <f t="shared" si="150"/>
        <v>0</v>
      </c>
      <c r="O55" s="190"/>
      <c r="P55" s="173">
        <f t="shared" ref="P55:Q55" si="151">P52+P48</f>
        <v>0</v>
      </c>
      <c r="Q55" s="191">
        <f t="shared" si="151"/>
        <v>0</v>
      </c>
      <c r="R55" s="190"/>
      <c r="S55" s="173">
        <f t="shared" ref="S55:T55" si="152">S52+S48</f>
        <v>0</v>
      </c>
      <c r="T55" s="191">
        <f t="shared" si="152"/>
        <v>0</v>
      </c>
      <c r="U55" s="190"/>
      <c r="V55" s="173">
        <f t="shared" ref="V55:X55" si="153">V52+V48</f>
        <v>0</v>
      </c>
      <c r="W55" s="192">
        <f t="shared" si="153"/>
        <v>0</v>
      </c>
      <c r="X55" s="192">
        <f t="shared" si="153"/>
        <v>0</v>
      </c>
      <c r="Y55" s="192">
        <f t="shared" si="129"/>
        <v>0</v>
      </c>
      <c r="Z55" s="192" t="e">
        <f t="shared" si="130"/>
        <v>#DIV/0!</v>
      </c>
      <c r="AA55" s="178"/>
    </row>
    <row r="56" spans="1:27" ht="30" customHeight="1" x14ac:dyDescent="0.2">
      <c r="A56" s="179" t="s">
        <v>80</v>
      </c>
      <c r="B56" s="180">
        <v>4</v>
      </c>
      <c r="C56" s="181" t="s">
        <v>162</v>
      </c>
      <c r="D56" s="182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10"/>
      <c r="X56" s="110"/>
      <c r="Y56" s="183"/>
      <c r="Z56" s="110"/>
      <c r="AA56" s="111"/>
    </row>
    <row r="57" spans="1:27" ht="30" customHeight="1" x14ac:dyDescent="0.2">
      <c r="A57" s="112" t="s">
        <v>82</v>
      </c>
      <c r="B57" s="158" t="s">
        <v>163</v>
      </c>
      <c r="C57" s="194" t="s">
        <v>164</v>
      </c>
      <c r="D57" s="115"/>
      <c r="E57" s="116">
        <f>SUM(E58:E60)</f>
        <v>0</v>
      </c>
      <c r="F57" s="117"/>
      <c r="G57" s="118">
        <f t="shared" ref="G57:H57" si="154">SUM(G58:G60)</f>
        <v>0</v>
      </c>
      <c r="H57" s="116">
        <f t="shared" si="154"/>
        <v>0</v>
      </c>
      <c r="I57" s="117"/>
      <c r="J57" s="118">
        <f t="shared" ref="J57:K57" si="155">SUM(J58:J60)</f>
        <v>0</v>
      </c>
      <c r="K57" s="116">
        <f t="shared" si="155"/>
        <v>0</v>
      </c>
      <c r="L57" s="117"/>
      <c r="M57" s="118">
        <f t="shared" ref="M57:N57" si="156">SUM(M58:M60)</f>
        <v>0</v>
      </c>
      <c r="N57" s="116">
        <f t="shared" si="156"/>
        <v>0</v>
      </c>
      <c r="O57" s="117"/>
      <c r="P57" s="118">
        <f t="shared" ref="P57:Q57" si="157">SUM(P58:P60)</f>
        <v>0</v>
      </c>
      <c r="Q57" s="116">
        <f t="shared" si="157"/>
        <v>0</v>
      </c>
      <c r="R57" s="117"/>
      <c r="S57" s="118">
        <f t="shared" ref="S57:T57" si="158">SUM(S58:S60)</f>
        <v>0</v>
      </c>
      <c r="T57" s="116">
        <f t="shared" si="158"/>
        <v>0</v>
      </c>
      <c r="U57" s="117"/>
      <c r="V57" s="118">
        <f t="shared" ref="V57:X57" si="159">SUM(V58:V60)</f>
        <v>0</v>
      </c>
      <c r="W57" s="118">
        <f t="shared" si="159"/>
        <v>0</v>
      </c>
      <c r="X57" s="118">
        <f t="shared" si="159"/>
        <v>0</v>
      </c>
      <c r="Y57" s="195">
        <f t="shared" ref="Y57:Y77" si="160">W57-X57</f>
        <v>0</v>
      </c>
      <c r="Z57" s="120" t="e">
        <f t="shared" ref="Z57:Z77" si="161">Y57/W57</f>
        <v>#DIV/0!</v>
      </c>
      <c r="AA57" s="121"/>
    </row>
    <row r="58" spans="1:27" ht="30" customHeight="1" x14ac:dyDescent="0.2">
      <c r="A58" s="122" t="s">
        <v>85</v>
      </c>
      <c r="B58" s="123" t="s">
        <v>165</v>
      </c>
      <c r="C58" s="187" t="s">
        <v>166</v>
      </c>
      <c r="D58" s="196" t="s">
        <v>167</v>
      </c>
      <c r="E58" s="197"/>
      <c r="F58" s="198"/>
      <c r="G58" s="199">
        <f t="shared" ref="G58:G60" si="162">E58*F58</f>
        <v>0</v>
      </c>
      <c r="H58" s="197"/>
      <c r="I58" s="198"/>
      <c r="J58" s="199">
        <f t="shared" ref="J58:J60" si="163">H58*I58</f>
        <v>0</v>
      </c>
      <c r="K58" s="126"/>
      <c r="L58" s="198"/>
      <c r="M58" s="128">
        <f t="shared" ref="M58:M60" si="164">K58*L58</f>
        <v>0</v>
      </c>
      <c r="N58" s="126"/>
      <c r="O58" s="198"/>
      <c r="P58" s="128">
        <f t="shared" ref="P58:P60" si="165">N58*O58</f>
        <v>0</v>
      </c>
      <c r="Q58" s="126"/>
      <c r="R58" s="198"/>
      <c r="S58" s="128">
        <f t="shared" ref="S58:S60" si="166">Q58*R58</f>
        <v>0</v>
      </c>
      <c r="T58" s="126"/>
      <c r="U58" s="198"/>
      <c r="V58" s="128">
        <f t="shared" ref="V58:V60" si="167">T58*U58</f>
        <v>0</v>
      </c>
      <c r="W58" s="129">
        <f t="shared" ref="W58:W60" si="168">G58+M58+S58</f>
        <v>0</v>
      </c>
      <c r="X58" s="130">
        <f t="shared" ref="X58:X60" si="169">J58+P58+V58</f>
        <v>0</v>
      </c>
      <c r="Y58" s="130">
        <f t="shared" si="160"/>
        <v>0</v>
      </c>
      <c r="Z58" s="131" t="e">
        <f t="shared" si="161"/>
        <v>#DIV/0!</v>
      </c>
      <c r="AA58" s="132"/>
    </row>
    <row r="59" spans="1:27" ht="30" customHeight="1" x14ac:dyDescent="0.2">
      <c r="A59" s="122" t="s">
        <v>85</v>
      </c>
      <c r="B59" s="123" t="s">
        <v>168</v>
      </c>
      <c r="C59" s="187" t="s">
        <v>166</v>
      </c>
      <c r="D59" s="196" t="s">
        <v>167</v>
      </c>
      <c r="E59" s="197"/>
      <c r="F59" s="198"/>
      <c r="G59" s="199">
        <f t="shared" si="162"/>
        <v>0</v>
      </c>
      <c r="H59" s="197"/>
      <c r="I59" s="198"/>
      <c r="J59" s="199">
        <f t="shared" si="163"/>
        <v>0</v>
      </c>
      <c r="K59" s="126"/>
      <c r="L59" s="198"/>
      <c r="M59" s="128">
        <f t="shared" si="164"/>
        <v>0</v>
      </c>
      <c r="N59" s="126"/>
      <c r="O59" s="198"/>
      <c r="P59" s="128">
        <f t="shared" si="165"/>
        <v>0</v>
      </c>
      <c r="Q59" s="126"/>
      <c r="R59" s="198"/>
      <c r="S59" s="128">
        <f t="shared" si="166"/>
        <v>0</v>
      </c>
      <c r="T59" s="126"/>
      <c r="U59" s="198"/>
      <c r="V59" s="128">
        <f t="shared" si="167"/>
        <v>0</v>
      </c>
      <c r="W59" s="129">
        <f t="shared" si="168"/>
        <v>0</v>
      </c>
      <c r="X59" s="130">
        <f t="shared" si="169"/>
        <v>0</v>
      </c>
      <c r="Y59" s="130">
        <f t="shared" si="160"/>
        <v>0</v>
      </c>
      <c r="Z59" s="131" t="e">
        <f t="shared" si="161"/>
        <v>#DIV/0!</v>
      </c>
      <c r="AA59" s="132"/>
    </row>
    <row r="60" spans="1:27" ht="30" customHeight="1" x14ac:dyDescent="0.2">
      <c r="A60" s="148" t="s">
        <v>85</v>
      </c>
      <c r="B60" s="134" t="s">
        <v>169</v>
      </c>
      <c r="C60" s="165" t="s">
        <v>166</v>
      </c>
      <c r="D60" s="196" t="s">
        <v>167</v>
      </c>
      <c r="E60" s="200"/>
      <c r="F60" s="201"/>
      <c r="G60" s="202">
        <f t="shared" si="162"/>
        <v>0</v>
      </c>
      <c r="H60" s="200"/>
      <c r="I60" s="201"/>
      <c r="J60" s="202">
        <f t="shared" si="163"/>
        <v>0</v>
      </c>
      <c r="K60" s="135"/>
      <c r="L60" s="201"/>
      <c r="M60" s="137">
        <f t="shared" si="164"/>
        <v>0</v>
      </c>
      <c r="N60" s="135"/>
      <c r="O60" s="201"/>
      <c r="P60" s="137">
        <f t="shared" si="165"/>
        <v>0</v>
      </c>
      <c r="Q60" s="135"/>
      <c r="R60" s="201"/>
      <c r="S60" s="137">
        <f t="shared" si="166"/>
        <v>0</v>
      </c>
      <c r="T60" s="135"/>
      <c r="U60" s="201"/>
      <c r="V60" s="137">
        <f t="shared" si="167"/>
        <v>0</v>
      </c>
      <c r="W60" s="138">
        <f t="shared" si="168"/>
        <v>0</v>
      </c>
      <c r="X60" s="130">
        <f t="shared" si="169"/>
        <v>0</v>
      </c>
      <c r="Y60" s="130">
        <f t="shared" si="160"/>
        <v>0</v>
      </c>
      <c r="Z60" s="131" t="e">
        <f t="shared" si="161"/>
        <v>#DIV/0!</v>
      </c>
      <c r="AA60" s="139"/>
    </row>
    <row r="61" spans="1:27" ht="30" customHeight="1" x14ac:dyDescent="0.2">
      <c r="A61" s="112" t="s">
        <v>82</v>
      </c>
      <c r="B61" s="158" t="s">
        <v>170</v>
      </c>
      <c r="C61" s="154" t="s">
        <v>171</v>
      </c>
      <c r="D61" s="142"/>
      <c r="E61" s="143">
        <f>SUM(E62:E64)</f>
        <v>0</v>
      </c>
      <c r="F61" s="144"/>
      <c r="G61" s="145">
        <f t="shared" ref="G61:H61" si="170">SUM(G62:G64)</f>
        <v>0</v>
      </c>
      <c r="H61" s="143">
        <f t="shared" si="170"/>
        <v>0</v>
      </c>
      <c r="I61" s="144"/>
      <c r="J61" s="145">
        <f t="shared" ref="J61:K61" si="171">SUM(J62:J64)</f>
        <v>0</v>
      </c>
      <c r="K61" s="143">
        <f t="shared" si="171"/>
        <v>0</v>
      </c>
      <c r="L61" s="144"/>
      <c r="M61" s="145">
        <f t="shared" ref="M61:N61" si="172">SUM(M62:M64)</f>
        <v>0</v>
      </c>
      <c r="N61" s="143">
        <f t="shared" si="172"/>
        <v>0</v>
      </c>
      <c r="O61" s="144"/>
      <c r="P61" s="145">
        <f t="shared" ref="P61:Q61" si="173">SUM(P62:P64)</f>
        <v>0</v>
      </c>
      <c r="Q61" s="143">
        <f t="shared" si="173"/>
        <v>0</v>
      </c>
      <c r="R61" s="144"/>
      <c r="S61" s="145">
        <f t="shared" ref="S61:T61" si="174">SUM(S62:S64)</f>
        <v>0</v>
      </c>
      <c r="T61" s="143">
        <f t="shared" si="174"/>
        <v>0</v>
      </c>
      <c r="U61" s="144"/>
      <c r="V61" s="145">
        <f t="shared" ref="V61:X61" si="175">SUM(V62:V64)</f>
        <v>0</v>
      </c>
      <c r="W61" s="145">
        <f t="shared" si="175"/>
        <v>0</v>
      </c>
      <c r="X61" s="145">
        <f t="shared" si="175"/>
        <v>0</v>
      </c>
      <c r="Y61" s="145">
        <f t="shared" si="160"/>
        <v>0</v>
      </c>
      <c r="Z61" s="145" t="e">
        <f t="shared" si="161"/>
        <v>#DIV/0!</v>
      </c>
      <c r="AA61" s="147"/>
    </row>
    <row r="62" spans="1:27" ht="30" customHeight="1" x14ac:dyDescent="0.2">
      <c r="A62" s="122" t="s">
        <v>85</v>
      </c>
      <c r="B62" s="123" t="s">
        <v>172</v>
      </c>
      <c r="C62" s="203" t="s">
        <v>173</v>
      </c>
      <c r="D62" s="204" t="s">
        <v>174</v>
      </c>
      <c r="E62" s="126"/>
      <c r="F62" s="127"/>
      <c r="G62" s="128">
        <f t="shared" ref="G62:G64" si="176">E62*F62</f>
        <v>0</v>
      </c>
      <c r="H62" s="126"/>
      <c r="I62" s="127"/>
      <c r="J62" s="128">
        <f t="shared" ref="J62:J64" si="177">H62*I62</f>
        <v>0</v>
      </c>
      <c r="K62" s="126"/>
      <c r="L62" s="127"/>
      <c r="M62" s="128">
        <f t="shared" ref="M62:M64" si="178">K62*L62</f>
        <v>0</v>
      </c>
      <c r="N62" s="126"/>
      <c r="O62" s="127"/>
      <c r="P62" s="128">
        <f t="shared" ref="P62:P64" si="179">N62*O62</f>
        <v>0</v>
      </c>
      <c r="Q62" s="126"/>
      <c r="R62" s="127"/>
      <c r="S62" s="128">
        <f t="shared" ref="S62:S64" si="180">Q62*R62</f>
        <v>0</v>
      </c>
      <c r="T62" s="126"/>
      <c r="U62" s="127"/>
      <c r="V62" s="128">
        <f t="shared" ref="V62:V64" si="181">T62*U62</f>
        <v>0</v>
      </c>
      <c r="W62" s="129">
        <f t="shared" ref="W62:W64" si="182">G62+M62+S62</f>
        <v>0</v>
      </c>
      <c r="X62" s="130">
        <f t="shared" ref="X62:X64" si="183">J62+P62+V62</f>
        <v>0</v>
      </c>
      <c r="Y62" s="130">
        <f t="shared" si="160"/>
        <v>0</v>
      </c>
      <c r="Z62" s="131" t="e">
        <f t="shared" si="161"/>
        <v>#DIV/0!</v>
      </c>
      <c r="AA62" s="132"/>
    </row>
    <row r="63" spans="1:27" ht="30" customHeight="1" x14ac:dyDescent="0.2">
      <c r="A63" s="122" t="s">
        <v>85</v>
      </c>
      <c r="B63" s="123" t="s">
        <v>175</v>
      </c>
      <c r="C63" s="203" t="s">
        <v>148</v>
      </c>
      <c r="D63" s="204" t="s">
        <v>174</v>
      </c>
      <c r="E63" s="126"/>
      <c r="F63" s="127"/>
      <c r="G63" s="128">
        <f t="shared" si="176"/>
        <v>0</v>
      </c>
      <c r="H63" s="126"/>
      <c r="I63" s="127"/>
      <c r="J63" s="128">
        <f t="shared" si="177"/>
        <v>0</v>
      </c>
      <c r="K63" s="126"/>
      <c r="L63" s="127"/>
      <c r="M63" s="128">
        <f t="shared" si="178"/>
        <v>0</v>
      </c>
      <c r="N63" s="126"/>
      <c r="O63" s="127"/>
      <c r="P63" s="128">
        <f t="shared" si="179"/>
        <v>0</v>
      </c>
      <c r="Q63" s="126"/>
      <c r="R63" s="127"/>
      <c r="S63" s="128">
        <f t="shared" si="180"/>
        <v>0</v>
      </c>
      <c r="T63" s="126"/>
      <c r="U63" s="127"/>
      <c r="V63" s="128">
        <f t="shared" si="181"/>
        <v>0</v>
      </c>
      <c r="W63" s="129">
        <f t="shared" si="182"/>
        <v>0</v>
      </c>
      <c r="X63" s="130">
        <f t="shared" si="183"/>
        <v>0</v>
      </c>
      <c r="Y63" s="130">
        <f t="shared" si="160"/>
        <v>0</v>
      </c>
      <c r="Z63" s="131" t="e">
        <f t="shared" si="161"/>
        <v>#DIV/0!</v>
      </c>
      <c r="AA63" s="132"/>
    </row>
    <row r="64" spans="1:27" ht="30" customHeight="1" x14ac:dyDescent="0.2">
      <c r="A64" s="133" t="s">
        <v>85</v>
      </c>
      <c r="B64" s="164" t="s">
        <v>176</v>
      </c>
      <c r="C64" s="205" t="s">
        <v>150</v>
      </c>
      <c r="D64" s="204" t="s">
        <v>174</v>
      </c>
      <c r="E64" s="135"/>
      <c r="F64" s="136"/>
      <c r="G64" s="137">
        <f t="shared" si="176"/>
        <v>0</v>
      </c>
      <c r="H64" s="135"/>
      <c r="I64" s="136"/>
      <c r="J64" s="137">
        <f t="shared" si="177"/>
        <v>0</v>
      </c>
      <c r="K64" s="135"/>
      <c r="L64" s="136"/>
      <c r="M64" s="137">
        <f t="shared" si="178"/>
        <v>0</v>
      </c>
      <c r="N64" s="135"/>
      <c r="O64" s="136"/>
      <c r="P64" s="137">
        <f t="shared" si="179"/>
        <v>0</v>
      </c>
      <c r="Q64" s="135"/>
      <c r="R64" s="136"/>
      <c r="S64" s="137">
        <f t="shared" si="180"/>
        <v>0</v>
      </c>
      <c r="T64" s="135"/>
      <c r="U64" s="136"/>
      <c r="V64" s="137">
        <f t="shared" si="181"/>
        <v>0</v>
      </c>
      <c r="W64" s="138">
        <f t="shared" si="182"/>
        <v>0</v>
      </c>
      <c r="X64" s="130">
        <f t="shared" si="183"/>
        <v>0</v>
      </c>
      <c r="Y64" s="130">
        <f t="shared" si="160"/>
        <v>0</v>
      </c>
      <c r="Z64" s="131" t="e">
        <f t="shared" si="161"/>
        <v>#DIV/0!</v>
      </c>
      <c r="AA64" s="139"/>
    </row>
    <row r="65" spans="1:27" ht="30" customHeight="1" x14ac:dyDescent="0.2">
      <c r="A65" s="112" t="s">
        <v>82</v>
      </c>
      <c r="B65" s="158" t="s">
        <v>177</v>
      </c>
      <c r="C65" s="154" t="s">
        <v>178</v>
      </c>
      <c r="D65" s="142"/>
      <c r="E65" s="143">
        <f>SUM(E66:E68)</f>
        <v>0</v>
      </c>
      <c r="F65" s="144"/>
      <c r="G65" s="145">
        <f t="shared" ref="G65:H65" si="184">SUM(G66:G68)</f>
        <v>0</v>
      </c>
      <c r="H65" s="143">
        <f t="shared" si="184"/>
        <v>0</v>
      </c>
      <c r="I65" s="144"/>
      <c r="J65" s="145">
        <f t="shared" ref="J65:K65" si="185">SUM(J66:J68)</f>
        <v>0</v>
      </c>
      <c r="K65" s="143">
        <f t="shared" si="185"/>
        <v>0</v>
      </c>
      <c r="L65" s="144"/>
      <c r="M65" s="145">
        <f t="shared" ref="M65:N65" si="186">SUM(M66:M68)</f>
        <v>0</v>
      </c>
      <c r="N65" s="143">
        <f t="shared" si="186"/>
        <v>0</v>
      </c>
      <c r="O65" s="144"/>
      <c r="P65" s="145">
        <f t="shared" ref="P65:Q65" si="187">SUM(P66:P68)</f>
        <v>0</v>
      </c>
      <c r="Q65" s="143">
        <f t="shared" si="187"/>
        <v>0</v>
      </c>
      <c r="R65" s="144"/>
      <c r="S65" s="145">
        <f t="shared" ref="S65:T65" si="188">SUM(S66:S68)</f>
        <v>0</v>
      </c>
      <c r="T65" s="143">
        <f t="shared" si="188"/>
        <v>0</v>
      </c>
      <c r="U65" s="144"/>
      <c r="V65" s="145">
        <f t="shared" ref="V65:X65" si="189">SUM(V66:V68)</f>
        <v>0</v>
      </c>
      <c r="W65" s="145">
        <f t="shared" si="189"/>
        <v>0</v>
      </c>
      <c r="X65" s="145">
        <f t="shared" si="189"/>
        <v>0</v>
      </c>
      <c r="Y65" s="145">
        <f t="shared" si="160"/>
        <v>0</v>
      </c>
      <c r="Z65" s="145" t="e">
        <f t="shared" si="161"/>
        <v>#DIV/0!</v>
      </c>
      <c r="AA65" s="147"/>
    </row>
    <row r="66" spans="1:27" ht="30" customHeight="1" x14ac:dyDescent="0.2">
      <c r="A66" s="122" t="s">
        <v>85</v>
      </c>
      <c r="B66" s="123" t="s">
        <v>179</v>
      </c>
      <c r="C66" s="203" t="s">
        <v>180</v>
      </c>
      <c r="D66" s="204" t="s">
        <v>181</v>
      </c>
      <c r="E66" s="126"/>
      <c r="F66" s="127"/>
      <c r="G66" s="128">
        <f t="shared" ref="G66:G68" si="190">E66*F66</f>
        <v>0</v>
      </c>
      <c r="H66" s="126"/>
      <c r="I66" s="127"/>
      <c r="J66" s="128">
        <f t="shared" ref="J66:J68" si="191">H66*I66</f>
        <v>0</v>
      </c>
      <c r="K66" s="126"/>
      <c r="L66" s="127"/>
      <c r="M66" s="128">
        <f t="shared" ref="M66:M68" si="192">K66*L66</f>
        <v>0</v>
      </c>
      <c r="N66" s="126"/>
      <c r="O66" s="127"/>
      <c r="P66" s="128">
        <f t="shared" ref="P66:P68" si="193">N66*O66</f>
        <v>0</v>
      </c>
      <c r="Q66" s="126"/>
      <c r="R66" s="127"/>
      <c r="S66" s="128">
        <f t="shared" ref="S66:S68" si="194">Q66*R66</f>
        <v>0</v>
      </c>
      <c r="T66" s="126"/>
      <c r="U66" s="127"/>
      <c r="V66" s="128">
        <f t="shared" ref="V66:V68" si="195">T66*U66</f>
        <v>0</v>
      </c>
      <c r="W66" s="129">
        <f t="shared" ref="W66:W68" si="196">G66+M66+S66</f>
        <v>0</v>
      </c>
      <c r="X66" s="130">
        <f t="shared" ref="X66:X68" si="197">J66+P66+V66</f>
        <v>0</v>
      </c>
      <c r="Y66" s="130">
        <f t="shared" si="160"/>
        <v>0</v>
      </c>
      <c r="Z66" s="131" t="e">
        <f t="shared" si="161"/>
        <v>#DIV/0!</v>
      </c>
      <c r="AA66" s="132"/>
    </row>
    <row r="67" spans="1:27" ht="30" customHeight="1" x14ac:dyDescent="0.2">
      <c r="A67" s="122" t="s">
        <v>85</v>
      </c>
      <c r="B67" s="123" t="s">
        <v>182</v>
      </c>
      <c r="C67" s="203" t="s">
        <v>183</v>
      </c>
      <c r="D67" s="204" t="s">
        <v>181</v>
      </c>
      <c r="E67" s="126"/>
      <c r="F67" s="127"/>
      <c r="G67" s="128">
        <f t="shared" si="190"/>
        <v>0</v>
      </c>
      <c r="H67" s="126"/>
      <c r="I67" s="127"/>
      <c r="J67" s="128">
        <f t="shared" si="191"/>
        <v>0</v>
      </c>
      <c r="K67" s="126"/>
      <c r="L67" s="127"/>
      <c r="M67" s="128">
        <f t="shared" si="192"/>
        <v>0</v>
      </c>
      <c r="N67" s="126"/>
      <c r="O67" s="127"/>
      <c r="P67" s="128">
        <f t="shared" si="193"/>
        <v>0</v>
      </c>
      <c r="Q67" s="126"/>
      <c r="R67" s="127"/>
      <c r="S67" s="128">
        <f t="shared" si="194"/>
        <v>0</v>
      </c>
      <c r="T67" s="126"/>
      <c r="U67" s="127"/>
      <c r="V67" s="128">
        <f t="shared" si="195"/>
        <v>0</v>
      </c>
      <c r="W67" s="129">
        <f t="shared" si="196"/>
        <v>0</v>
      </c>
      <c r="X67" s="130">
        <f t="shared" si="197"/>
        <v>0</v>
      </c>
      <c r="Y67" s="130">
        <f t="shared" si="160"/>
        <v>0</v>
      </c>
      <c r="Z67" s="131" t="e">
        <f t="shared" si="161"/>
        <v>#DIV/0!</v>
      </c>
      <c r="AA67" s="132"/>
    </row>
    <row r="68" spans="1:27" ht="30" customHeight="1" x14ac:dyDescent="0.2">
      <c r="A68" s="133" t="s">
        <v>85</v>
      </c>
      <c r="B68" s="164" t="s">
        <v>184</v>
      </c>
      <c r="C68" s="205" t="s">
        <v>185</v>
      </c>
      <c r="D68" s="206" t="s">
        <v>181</v>
      </c>
      <c r="E68" s="135"/>
      <c r="F68" s="136"/>
      <c r="G68" s="137">
        <f t="shared" si="190"/>
        <v>0</v>
      </c>
      <c r="H68" s="135"/>
      <c r="I68" s="136"/>
      <c r="J68" s="137">
        <f t="shared" si="191"/>
        <v>0</v>
      </c>
      <c r="K68" s="135"/>
      <c r="L68" s="136"/>
      <c r="M68" s="137">
        <f t="shared" si="192"/>
        <v>0</v>
      </c>
      <c r="N68" s="135"/>
      <c r="O68" s="136"/>
      <c r="P68" s="137">
        <f t="shared" si="193"/>
        <v>0</v>
      </c>
      <c r="Q68" s="135"/>
      <c r="R68" s="136"/>
      <c r="S68" s="137">
        <f t="shared" si="194"/>
        <v>0</v>
      </c>
      <c r="T68" s="135"/>
      <c r="U68" s="136"/>
      <c r="V68" s="137">
        <f t="shared" si="195"/>
        <v>0</v>
      </c>
      <c r="W68" s="138">
        <f t="shared" si="196"/>
        <v>0</v>
      </c>
      <c r="X68" s="130">
        <f t="shared" si="197"/>
        <v>0</v>
      </c>
      <c r="Y68" s="130">
        <f t="shared" si="160"/>
        <v>0</v>
      </c>
      <c r="Z68" s="131" t="e">
        <f t="shared" si="161"/>
        <v>#DIV/0!</v>
      </c>
      <c r="AA68" s="139"/>
    </row>
    <row r="69" spans="1:27" ht="30" customHeight="1" x14ac:dyDescent="0.2">
      <c r="A69" s="112" t="s">
        <v>82</v>
      </c>
      <c r="B69" s="158" t="s">
        <v>186</v>
      </c>
      <c r="C69" s="154" t="s">
        <v>187</v>
      </c>
      <c r="D69" s="142"/>
      <c r="E69" s="143">
        <f>SUM(E70:E72)</f>
        <v>0</v>
      </c>
      <c r="F69" s="144"/>
      <c r="G69" s="145">
        <f t="shared" ref="G69:H69" si="198">SUM(G70:G72)</f>
        <v>0</v>
      </c>
      <c r="H69" s="143">
        <f t="shared" si="198"/>
        <v>0</v>
      </c>
      <c r="I69" s="144"/>
      <c r="J69" s="145">
        <f t="shared" ref="J69:K69" si="199">SUM(J70:J72)</f>
        <v>0</v>
      </c>
      <c r="K69" s="143">
        <f t="shared" si="199"/>
        <v>0</v>
      </c>
      <c r="L69" s="144"/>
      <c r="M69" s="145">
        <f t="shared" ref="M69:N69" si="200">SUM(M70:M72)</f>
        <v>0</v>
      </c>
      <c r="N69" s="143">
        <f t="shared" si="200"/>
        <v>0</v>
      </c>
      <c r="O69" s="144"/>
      <c r="P69" s="145">
        <f t="shared" ref="P69:Q69" si="201">SUM(P70:P72)</f>
        <v>0</v>
      </c>
      <c r="Q69" s="143">
        <f t="shared" si="201"/>
        <v>0</v>
      </c>
      <c r="R69" s="144"/>
      <c r="S69" s="145">
        <f t="shared" ref="S69:T69" si="202">SUM(S70:S72)</f>
        <v>0</v>
      </c>
      <c r="T69" s="143">
        <f t="shared" si="202"/>
        <v>0</v>
      </c>
      <c r="U69" s="144"/>
      <c r="V69" s="145">
        <f t="shared" ref="V69:X69" si="203">SUM(V70:V72)</f>
        <v>0</v>
      </c>
      <c r="W69" s="145">
        <f t="shared" si="203"/>
        <v>0</v>
      </c>
      <c r="X69" s="145">
        <f t="shared" si="203"/>
        <v>0</v>
      </c>
      <c r="Y69" s="145">
        <f t="shared" si="160"/>
        <v>0</v>
      </c>
      <c r="Z69" s="145" t="e">
        <f t="shared" si="161"/>
        <v>#DIV/0!</v>
      </c>
      <c r="AA69" s="147"/>
    </row>
    <row r="70" spans="1:27" ht="30" customHeight="1" x14ac:dyDescent="0.2">
      <c r="A70" s="122" t="s">
        <v>85</v>
      </c>
      <c r="B70" s="123" t="s">
        <v>188</v>
      </c>
      <c r="C70" s="187" t="s">
        <v>189</v>
      </c>
      <c r="D70" s="204" t="s">
        <v>126</v>
      </c>
      <c r="E70" s="126"/>
      <c r="F70" s="127"/>
      <c r="G70" s="128">
        <f t="shared" ref="G70:G72" si="204">E70*F70</f>
        <v>0</v>
      </c>
      <c r="H70" s="126"/>
      <c r="I70" s="127"/>
      <c r="J70" s="128">
        <f t="shared" ref="J70:J72" si="205">H70*I70</f>
        <v>0</v>
      </c>
      <c r="K70" s="126"/>
      <c r="L70" s="127"/>
      <c r="M70" s="128">
        <f t="shared" ref="M70:M72" si="206">K70*L70</f>
        <v>0</v>
      </c>
      <c r="N70" s="126"/>
      <c r="O70" s="127"/>
      <c r="P70" s="128">
        <f t="shared" ref="P70:P72" si="207">N70*O70</f>
        <v>0</v>
      </c>
      <c r="Q70" s="126"/>
      <c r="R70" s="127"/>
      <c r="S70" s="128">
        <f t="shared" ref="S70:S72" si="208">Q70*R70</f>
        <v>0</v>
      </c>
      <c r="T70" s="126"/>
      <c r="U70" s="127"/>
      <c r="V70" s="128">
        <f t="shared" ref="V70:V72" si="209">T70*U70</f>
        <v>0</v>
      </c>
      <c r="W70" s="129">
        <f t="shared" ref="W70:W72" si="210">G70+M70+S70</f>
        <v>0</v>
      </c>
      <c r="X70" s="130">
        <f t="shared" ref="X70:X72" si="211">J70+P70+V70</f>
        <v>0</v>
      </c>
      <c r="Y70" s="130">
        <f t="shared" si="160"/>
        <v>0</v>
      </c>
      <c r="Z70" s="131" t="e">
        <f t="shared" si="161"/>
        <v>#DIV/0!</v>
      </c>
      <c r="AA70" s="132"/>
    </row>
    <row r="71" spans="1:27" ht="30" customHeight="1" x14ac:dyDescent="0.2">
      <c r="A71" s="122" t="s">
        <v>85</v>
      </c>
      <c r="B71" s="123" t="s">
        <v>190</v>
      </c>
      <c r="C71" s="187" t="s">
        <v>189</v>
      </c>
      <c r="D71" s="204" t="s">
        <v>126</v>
      </c>
      <c r="E71" s="126"/>
      <c r="F71" s="127"/>
      <c r="G71" s="128">
        <f t="shared" si="204"/>
        <v>0</v>
      </c>
      <c r="H71" s="126"/>
      <c r="I71" s="127"/>
      <c r="J71" s="128">
        <f t="shared" si="205"/>
        <v>0</v>
      </c>
      <c r="K71" s="126"/>
      <c r="L71" s="127"/>
      <c r="M71" s="128">
        <f t="shared" si="206"/>
        <v>0</v>
      </c>
      <c r="N71" s="126"/>
      <c r="O71" s="127"/>
      <c r="P71" s="128">
        <f t="shared" si="207"/>
        <v>0</v>
      </c>
      <c r="Q71" s="126"/>
      <c r="R71" s="127"/>
      <c r="S71" s="128">
        <f t="shared" si="208"/>
        <v>0</v>
      </c>
      <c r="T71" s="126"/>
      <c r="U71" s="127"/>
      <c r="V71" s="128">
        <f t="shared" si="209"/>
        <v>0</v>
      </c>
      <c r="W71" s="129">
        <f t="shared" si="210"/>
        <v>0</v>
      </c>
      <c r="X71" s="130">
        <f t="shared" si="211"/>
        <v>0</v>
      </c>
      <c r="Y71" s="130">
        <f t="shared" si="160"/>
        <v>0</v>
      </c>
      <c r="Z71" s="131" t="e">
        <f t="shared" si="161"/>
        <v>#DIV/0!</v>
      </c>
      <c r="AA71" s="132"/>
    </row>
    <row r="72" spans="1:27" ht="30" customHeight="1" x14ac:dyDescent="0.2">
      <c r="A72" s="133" t="s">
        <v>85</v>
      </c>
      <c r="B72" s="134" t="s">
        <v>191</v>
      </c>
      <c r="C72" s="165" t="s">
        <v>189</v>
      </c>
      <c r="D72" s="206" t="s">
        <v>126</v>
      </c>
      <c r="E72" s="135"/>
      <c r="F72" s="136"/>
      <c r="G72" s="137">
        <f t="shared" si="204"/>
        <v>0</v>
      </c>
      <c r="H72" s="135"/>
      <c r="I72" s="136"/>
      <c r="J72" s="137">
        <f t="shared" si="205"/>
        <v>0</v>
      </c>
      <c r="K72" s="135"/>
      <c r="L72" s="136"/>
      <c r="M72" s="137">
        <f t="shared" si="206"/>
        <v>0</v>
      </c>
      <c r="N72" s="135"/>
      <c r="O72" s="136"/>
      <c r="P72" s="137">
        <f t="shared" si="207"/>
        <v>0</v>
      </c>
      <c r="Q72" s="135"/>
      <c r="R72" s="136"/>
      <c r="S72" s="137">
        <f t="shared" si="208"/>
        <v>0</v>
      </c>
      <c r="T72" s="135"/>
      <c r="U72" s="136"/>
      <c r="V72" s="137">
        <f t="shared" si="209"/>
        <v>0</v>
      </c>
      <c r="W72" s="138">
        <f t="shared" si="210"/>
        <v>0</v>
      </c>
      <c r="X72" s="130">
        <f t="shared" si="211"/>
        <v>0</v>
      </c>
      <c r="Y72" s="130">
        <f t="shared" si="160"/>
        <v>0</v>
      </c>
      <c r="Z72" s="131" t="e">
        <f t="shared" si="161"/>
        <v>#DIV/0!</v>
      </c>
      <c r="AA72" s="139"/>
    </row>
    <row r="73" spans="1:27" ht="30" customHeight="1" x14ac:dyDescent="0.2">
      <c r="A73" s="112" t="s">
        <v>82</v>
      </c>
      <c r="B73" s="158" t="s">
        <v>192</v>
      </c>
      <c r="C73" s="154" t="s">
        <v>193</v>
      </c>
      <c r="D73" s="142"/>
      <c r="E73" s="143">
        <f>SUM(E74:E76)</f>
        <v>0</v>
      </c>
      <c r="F73" s="144"/>
      <c r="G73" s="145">
        <f t="shared" ref="G73:H73" si="212">SUM(G74:G76)</f>
        <v>0</v>
      </c>
      <c r="H73" s="143">
        <f t="shared" si="212"/>
        <v>0</v>
      </c>
      <c r="I73" s="144"/>
      <c r="J73" s="145">
        <f t="shared" ref="J73:K73" si="213">SUM(J74:J76)</f>
        <v>0</v>
      </c>
      <c r="K73" s="143">
        <f t="shared" si="213"/>
        <v>0</v>
      </c>
      <c r="L73" s="144"/>
      <c r="M73" s="145">
        <f t="shared" ref="M73:N73" si="214">SUM(M74:M76)</f>
        <v>0</v>
      </c>
      <c r="N73" s="143">
        <f t="shared" si="214"/>
        <v>0</v>
      </c>
      <c r="O73" s="144"/>
      <c r="P73" s="145">
        <f t="shared" ref="P73:Q73" si="215">SUM(P74:P76)</f>
        <v>0</v>
      </c>
      <c r="Q73" s="143">
        <f t="shared" si="215"/>
        <v>0</v>
      </c>
      <c r="R73" s="144"/>
      <c r="S73" s="145">
        <f t="shared" ref="S73:T73" si="216">SUM(S74:S76)</f>
        <v>0</v>
      </c>
      <c r="T73" s="143">
        <f t="shared" si="216"/>
        <v>0</v>
      </c>
      <c r="U73" s="144"/>
      <c r="V73" s="145">
        <f t="shared" ref="V73:X73" si="217">SUM(V74:V76)</f>
        <v>0</v>
      </c>
      <c r="W73" s="145">
        <f t="shared" si="217"/>
        <v>0</v>
      </c>
      <c r="X73" s="145">
        <f t="shared" si="217"/>
        <v>0</v>
      </c>
      <c r="Y73" s="145">
        <f t="shared" si="160"/>
        <v>0</v>
      </c>
      <c r="Z73" s="145" t="e">
        <f t="shared" si="161"/>
        <v>#DIV/0!</v>
      </c>
      <c r="AA73" s="147"/>
    </row>
    <row r="74" spans="1:27" ht="30" customHeight="1" x14ac:dyDescent="0.2">
      <c r="A74" s="122" t="s">
        <v>85</v>
      </c>
      <c r="B74" s="123" t="s">
        <v>194</v>
      </c>
      <c r="C74" s="187" t="s">
        <v>189</v>
      </c>
      <c r="D74" s="204" t="s">
        <v>126</v>
      </c>
      <c r="E74" s="126"/>
      <c r="F74" s="127"/>
      <c r="G74" s="128">
        <f t="shared" ref="G74:G76" si="218">E74*F74</f>
        <v>0</v>
      </c>
      <c r="H74" s="126"/>
      <c r="I74" s="127"/>
      <c r="J74" s="128">
        <f t="shared" ref="J74:J76" si="219">H74*I74</f>
        <v>0</v>
      </c>
      <c r="K74" s="126"/>
      <c r="L74" s="127"/>
      <c r="M74" s="128">
        <f t="shared" ref="M74:M76" si="220">K74*L74</f>
        <v>0</v>
      </c>
      <c r="N74" s="126"/>
      <c r="O74" s="127"/>
      <c r="P74" s="128">
        <f t="shared" ref="P74:P76" si="221">N74*O74</f>
        <v>0</v>
      </c>
      <c r="Q74" s="126"/>
      <c r="R74" s="127"/>
      <c r="S74" s="128">
        <f t="shared" ref="S74:S76" si="222">Q74*R74</f>
        <v>0</v>
      </c>
      <c r="T74" s="126"/>
      <c r="U74" s="127"/>
      <c r="V74" s="128">
        <f t="shared" ref="V74:V76" si="223">T74*U74</f>
        <v>0</v>
      </c>
      <c r="W74" s="129">
        <f t="shared" ref="W74:W76" si="224">G74+M74+S74</f>
        <v>0</v>
      </c>
      <c r="X74" s="130">
        <f t="shared" ref="X74:X76" si="225">J74+P74+V74</f>
        <v>0</v>
      </c>
      <c r="Y74" s="130">
        <f t="shared" si="160"/>
        <v>0</v>
      </c>
      <c r="Z74" s="131" t="e">
        <f t="shared" si="161"/>
        <v>#DIV/0!</v>
      </c>
      <c r="AA74" s="132"/>
    </row>
    <row r="75" spans="1:27" ht="30" customHeight="1" x14ac:dyDescent="0.2">
      <c r="A75" s="122" t="s">
        <v>85</v>
      </c>
      <c r="B75" s="123" t="s">
        <v>195</v>
      </c>
      <c r="C75" s="187" t="s">
        <v>189</v>
      </c>
      <c r="D75" s="204" t="s">
        <v>126</v>
      </c>
      <c r="E75" s="126"/>
      <c r="F75" s="127"/>
      <c r="G75" s="128">
        <f t="shared" si="218"/>
        <v>0</v>
      </c>
      <c r="H75" s="126"/>
      <c r="I75" s="127"/>
      <c r="J75" s="128">
        <f t="shared" si="219"/>
        <v>0</v>
      </c>
      <c r="K75" s="126"/>
      <c r="L75" s="127"/>
      <c r="M75" s="128">
        <f t="shared" si="220"/>
        <v>0</v>
      </c>
      <c r="N75" s="126"/>
      <c r="O75" s="127"/>
      <c r="P75" s="128">
        <f t="shared" si="221"/>
        <v>0</v>
      </c>
      <c r="Q75" s="126"/>
      <c r="R75" s="127"/>
      <c r="S75" s="128">
        <f t="shared" si="222"/>
        <v>0</v>
      </c>
      <c r="T75" s="126"/>
      <c r="U75" s="127"/>
      <c r="V75" s="128">
        <f t="shared" si="223"/>
        <v>0</v>
      </c>
      <c r="W75" s="129">
        <f t="shared" si="224"/>
        <v>0</v>
      </c>
      <c r="X75" s="130">
        <f t="shared" si="225"/>
        <v>0</v>
      </c>
      <c r="Y75" s="130">
        <f t="shared" si="160"/>
        <v>0</v>
      </c>
      <c r="Z75" s="131" t="e">
        <f t="shared" si="161"/>
        <v>#DIV/0!</v>
      </c>
      <c r="AA75" s="132"/>
    </row>
    <row r="76" spans="1:27" ht="30" customHeight="1" x14ac:dyDescent="0.2">
      <c r="A76" s="133" t="s">
        <v>85</v>
      </c>
      <c r="B76" s="164" t="s">
        <v>196</v>
      </c>
      <c r="C76" s="165" t="s">
        <v>189</v>
      </c>
      <c r="D76" s="206" t="s">
        <v>126</v>
      </c>
      <c r="E76" s="135"/>
      <c r="F76" s="136"/>
      <c r="G76" s="137">
        <f t="shared" si="218"/>
        <v>0</v>
      </c>
      <c r="H76" s="135"/>
      <c r="I76" s="136"/>
      <c r="J76" s="137">
        <f t="shared" si="219"/>
        <v>0</v>
      </c>
      <c r="K76" s="135"/>
      <c r="L76" s="136"/>
      <c r="M76" s="137">
        <f t="shared" si="220"/>
        <v>0</v>
      </c>
      <c r="N76" s="135"/>
      <c r="O76" s="136"/>
      <c r="P76" s="137">
        <f t="shared" si="221"/>
        <v>0</v>
      </c>
      <c r="Q76" s="135"/>
      <c r="R76" s="136"/>
      <c r="S76" s="137">
        <f t="shared" si="222"/>
        <v>0</v>
      </c>
      <c r="T76" s="135"/>
      <c r="U76" s="136"/>
      <c r="V76" s="137">
        <f t="shared" si="223"/>
        <v>0</v>
      </c>
      <c r="W76" s="138">
        <f t="shared" si="224"/>
        <v>0</v>
      </c>
      <c r="X76" s="130">
        <f t="shared" si="225"/>
        <v>0</v>
      </c>
      <c r="Y76" s="193">
        <f t="shared" si="160"/>
        <v>0</v>
      </c>
      <c r="Z76" s="131" t="e">
        <f t="shared" si="161"/>
        <v>#DIV/0!</v>
      </c>
      <c r="AA76" s="139"/>
    </row>
    <row r="77" spans="1:27" ht="30" customHeight="1" x14ac:dyDescent="0.2">
      <c r="A77" s="167" t="s">
        <v>197</v>
      </c>
      <c r="B77" s="168"/>
      <c r="C77" s="169"/>
      <c r="D77" s="170"/>
      <c r="E77" s="174">
        <f>E73+E69+E65+E61+E57</f>
        <v>0</v>
      </c>
      <c r="F77" s="190"/>
      <c r="G77" s="173">
        <f t="shared" ref="G77:H77" si="226">G73+G69+G65+G61+G57</f>
        <v>0</v>
      </c>
      <c r="H77" s="174">
        <f t="shared" si="226"/>
        <v>0</v>
      </c>
      <c r="I77" s="190"/>
      <c r="J77" s="173">
        <f t="shared" ref="J77:K77" si="227">J73+J69+J65+J61+J57</f>
        <v>0</v>
      </c>
      <c r="K77" s="191">
        <f t="shared" si="227"/>
        <v>0</v>
      </c>
      <c r="L77" s="190"/>
      <c r="M77" s="173">
        <f t="shared" ref="M77:N77" si="228">M73+M69+M65+M61+M57</f>
        <v>0</v>
      </c>
      <c r="N77" s="191">
        <f t="shared" si="228"/>
        <v>0</v>
      </c>
      <c r="O77" s="190"/>
      <c r="P77" s="173">
        <f t="shared" ref="P77:Q77" si="229">P73+P69+P65+P61+P57</f>
        <v>0</v>
      </c>
      <c r="Q77" s="191">
        <f t="shared" si="229"/>
        <v>0</v>
      </c>
      <c r="R77" s="190"/>
      <c r="S77" s="173">
        <f t="shared" ref="S77:T77" si="230">S73+S69+S65+S61+S57</f>
        <v>0</v>
      </c>
      <c r="T77" s="191">
        <f t="shared" si="230"/>
        <v>0</v>
      </c>
      <c r="U77" s="190"/>
      <c r="V77" s="173">
        <f t="shared" ref="V77:X77" si="231">V73+V69+V65+V61+V57</f>
        <v>0</v>
      </c>
      <c r="W77" s="192">
        <f t="shared" si="231"/>
        <v>0</v>
      </c>
      <c r="X77" s="207">
        <f t="shared" si="231"/>
        <v>0</v>
      </c>
      <c r="Y77" s="208">
        <f t="shared" si="160"/>
        <v>0</v>
      </c>
      <c r="Z77" s="208" t="e">
        <f t="shared" si="161"/>
        <v>#DIV/0!</v>
      </c>
      <c r="AA77" s="178"/>
    </row>
    <row r="78" spans="1:27" ht="30" customHeight="1" x14ac:dyDescent="0.2">
      <c r="A78" s="209" t="s">
        <v>80</v>
      </c>
      <c r="B78" s="210">
        <v>5</v>
      </c>
      <c r="C78" s="211" t="s">
        <v>198</v>
      </c>
      <c r="D78" s="10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0"/>
      <c r="X78" s="110"/>
      <c r="Y78" s="212"/>
      <c r="Z78" s="110"/>
      <c r="AA78" s="111"/>
    </row>
    <row r="79" spans="1:27" ht="30" customHeight="1" x14ac:dyDescent="0.2">
      <c r="A79" s="112" t="s">
        <v>82</v>
      </c>
      <c r="B79" s="158" t="s">
        <v>199</v>
      </c>
      <c r="C79" s="141" t="s">
        <v>200</v>
      </c>
      <c r="D79" s="142"/>
      <c r="E79" s="143">
        <f>SUM(E80:E82)</f>
        <v>100</v>
      </c>
      <c r="F79" s="144"/>
      <c r="G79" s="145">
        <f t="shared" ref="G79:H79" si="232">SUM(G80:G82)</f>
        <v>22000</v>
      </c>
      <c r="H79" s="143">
        <f t="shared" si="232"/>
        <v>0</v>
      </c>
      <c r="I79" s="144"/>
      <c r="J79" s="145">
        <f t="shared" ref="J79:K79" si="233">SUM(J80:J82)</f>
        <v>0</v>
      </c>
      <c r="K79" s="143">
        <f t="shared" si="233"/>
        <v>0</v>
      </c>
      <c r="L79" s="144"/>
      <c r="M79" s="145">
        <f t="shared" ref="M79:N79" si="234">SUM(M80:M82)</f>
        <v>0</v>
      </c>
      <c r="N79" s="143">
        <f t="shared" si="234"/>
        <v>0</v>
      </c>
      <c r="O79" s="144"/>
      <c r="P79" s="145">
        <f t="shared" ref="P79:Q79" si="235">SUM(P80:P82)</f>
        <v>0</v>
      </c>
      <c r="Q79" s="143">
        <f t="shared" si="235"/>
        <v>0</v>
      </c>
      <c r="R79" s="144"/>
      <c r="S79" s="145">
        <f t="shared" ref="S79:T79" si="236">SUM(S80:S82)</f>
        <v>0</v>
      </c>
      <c r="T79" s="143">
        <f t="shared" si="236"/>
        <v>0</v>
      </c>
      <c r="U79" s="144"/>
      <c r="V79" s="145">
        <f t="shared" ref="V79:X79" si="237">SUM(V80:V82)</f>
        <v>0</v>
      </c>
      <c r="W79" s="213">
        <f t="shared" si="237"/>
        <v>22000</v>
      </c>
      <c r="X79" s="213">
        <f t="shared" si="237"/>
        <v>0</v>
      </c>
      <c r="Y79" s="213">
        <f t="shared" ref="Y79:Y91" si="238">W79-X79</f>
        <v>22000</v>
      </c>
      <c r="Z79" s="120">
        <f t="shared" ref="Z79:Z91" si="239">Y79/W79</f>
        <v>1</v>
      </c>
      <c r="AA79" s="147"/>
    </row>
    <row r="80" spans="1:27" ht="57.75" customHeight="1" x14ac:dyDescent="0.2">
      <c r="A80" s="122" t="s">
        <v>85</v>
      </c>
      <c r="B80" s="123" t="s">
        <v>201</v>
      </c>
      <c r="C80" s="214" t="s">
        <v>202</v>
      </c>
      <c r="D80" s="204"/>
      <c r="E80" s="126">
        <v>100</v>
      </c>
      <c r="F80" s="127">
        <v>220</v>
      </c>
      <c r="G80" s="128">
        <f t="shared" ref="G80:G82" si="240">E80*F80</f>
        <v>22000</v>
      </c>
      <c r="H80" s="126">
        <v>0</v>
      </c>
      <c r="I80" s="127">
        <v>0</v>
      </c>
      <c r="J80" s="128">
        <f t="shared" ref="J80:J82" si="241">H80*I80</f>
        <v>0</v>
      </c>
      <c r="K80" s="126"/>
      <c r="L80" s="127"/>
      <c r="M80" s="128">
        <f t="shared" ref="M80:M82" si="242">K80*L80</f>
        <v>0</v>
      </c>
      <c r="N80" s="126"/>
      <c r="O80" s="127"/>
      <c r="P80" s="128">
        <f t="shared" ref="P80:P82" si="243">N80*O80</f>
        <v>0</v>
      </c>
      <c r="Q80" s="126"/>
      <c r="R80" s="127"/>
      <c r="S80" s="128">
        <f t="shared" ref="S80:S82" si="244">Q80*R80</f>
        <v>0</v>
      </c>
      <c r="T80" s="126"/>
      <c r="U80" s="127"/>
      <c r="V80" s="128">
        <f t="shared" ref="V80:V82" si="245">T80*U80</f>
        <v>0</v>
      </c>
      <c r="W80" s="129">
        <f t="shared" ref="W80:W82" si="246">G80+M80+S80</f>
        <v>22000</v>
      </c>
      <c r="X80" s="130">
        <f t="shared" ref="X80:X82" si="247">J80+P80+V80</f>
        <v>0</v>
      </c>
      <c r="Y80" s="130">
        <f t="shared" si="238"/>
        <v>22000</v>
      </c>
      <c r="Z80" s="131">
        <f t="shared" si="239"/>
        <v>1</v>
      </c>
      <c r="AA80" s="132" t="s">
        <v>418</v>
      </c>
    </row>
    <row r="81" spans="1:27" ht="30" customHeight="1" x14ac:dyDescent="0.2">
      <c r="A81" s="122" t="s">
        <v>85</v>
      </c>
      <c r="B81" s="123" t="s">
        <v>203</v>
      </c>
      <c r="C81" s="214" t="s">
        <v>204</v>
      </c>
      <c r="D81" s="204" t="s">
        <v>205</v>
      </c>
      <c r="E81" s="126"/>
      <c r="F81" s="127"/>
      <c r="G81" s="128">
        <f t="shared" si="240"/>
        <v>0</v>
      </c>
      <c r="H81" s="126"/>
      <c r="I81" s="127"/>
      <c r="J81" s="128">
        <f t="shared" si="241"/>
        <v>0</v>
      </c>
      <c r="K81" s="126"/>
      <c r="L81" s="127"/>
      <c r="M81" s="128">
        <f t="shared" si="242"/>
        <v>0</v>
      </c>
      <c r="N81" s="126"/>
      <c r="O81" s="127"/>
      <c r="P81" s="128">
        <f t="shared" si="243"/>
        <v>0</v>
      </c>
      <c r="Q81" s="126"/>
      <c r="R81" s="127"/>
      <c r="S81" s="128">
        <f t="shared" si="244"/>
        <v>0</v>
      </c>
      <c r="T81" s="126"/>
      <c r="U81" s="127"/>
      <c r="V81" s="128">
        <f t="shared" si="245"/>
        <v>0</v>
      </c>
      <c r="W81" s="129">
        <f t="shared" si="246"/>
        <v>0</v>
      </c>
      <c r="X81" s="130">
        <f t="shared" si="247"/>
        <v>0</v>
      </c>
      <c r="Y81" s="130">
        <f t="shared" si="238"/>
        <v>0</v>
      </c>
      <c r="Z81" s="131" t="e">
        <f t="shared" si="239"/>
        <v>#DIV/0!</v>
      </c>
      <c r="AA81" s="132" t="s">
        <v>417</v>
      </c>
    </row>
    <row r="82" spans="1:27" ht="30" customHeight="1" x14ac:dyDescent="0.2">
      <c r="A82" s="133" t="s">
        <v>85</v>
      </c>
      <c r="B82" s="134" t="s">
        <v>206</v>
      </c>
      <c r="C82" s="214" t="s">
        <v>204</v>
      </c>
      <c r="D82" s="206" t="s">
        <v>205</v>
      </c>
      <c r="E82" s="135"/>
      <c r="F82" s="136"/>
      <c r="G82" s="137">
        <f t="shared" si="240"/>
        <v>0</v>
      </c>
      <c r="H82" s="135"/>
      <c r="I82" s="136"/>
      <c r="J82" s="137">
        <f t="shared" si="241"/>
        <v>0</v>
      </c>
      <c r="K82" s="135"/>
      <c r="L82" s="136"/>
      <c r="M82" s="137">
        <f t="shared" si="242"/>
        <v>0</v>
      </c>
      <c r="N82" s="135"/>
      <c r="O82" s="136"/>
      <c r="P82" s="137">
        <f t="shared" si="243"/>
        <v>0</v>
      </c>
      <c r="Q82" s="135"/>
      <c r="R82" s="136"/>
      <c r="S82" s="137">
        <f t="shared" si="244"/>
        <v>0</v>
      </c>
      <c r="T82" s="135"/>
      <c r="U82" s="136"/>
      <c r="V82" s="137">
        <f t="shared" si="245"/>
        <v>0</v>
      </c>
      <c r="W82" s="138">
        <f t="shared" si="246"/>
        <v>0</v>
      </c>
      <c r="X82" s="130">
        <f t="shared" si="247"/>
        <v>0</v>
      </c>
      <c r="Y82" s="130">
        <f t="shared" si="238"/>
        <v>0</v>
      </c>
      <c r="Z82" s="131" t="e">
        <f t="shared" si="239"/>
        <v>#DIV/0!</v>
      </c>
      <c r="AA82" s="139"/>
    </row>
    <row r="83" spans="1:27" ht="30" customHeight="1" x14ac:dyDescent="0.2">
      <c r="A83" s="112" t="s">
        <v>82</v>
      </c>
      <c r="B83" s="158" t="s">
        <v>207</v>
      </c>
      <c r="C83" s="141" t="s">
        <v>208</v>
      </c>
      <c r="D83" s="215"/>
      <c r="E83" s="216">
        <f>SUM(E84:E86)</f>
        <v>0</v>
      </c>
      <c r="F83" s="144"/>
      <c r="G83" s="145">
        <f t="shared" ref="G83:H83" si="248">SUM(G84:G86)</f>
        <v>0</v>
      </c>
      <c r="H83" s="216">
        <f t="shared" si="248"/>
        <v>0</v>
      </c>
      <c r="I83" s="144"/>
      <c r="J83" s="145">
        <f t="shared" ref="J83:K83" si="249">SUM(J84:J86)</f>
        <v>0</v>
      </c>
      <c r="K83" s="216">
        <f t="shared" si="249"/>
        <v>0</v>
      </c>
      <c r="L83" s="144"/>
      <c r="M83" s="145">
        <f t="shared" ref="M83:N83" si="250">SUM(M84:M86)</f>
        <v>0</v>
      </c>
      <c r="N83" s="216">
        <f t="shared" si="250"/>
        <v>0</v>
      </c>
      <c r="O83" s="144"/>
      <c r="P83" s="145">
        <f t="shared" ref="P83:Q83" si="251">SUM(P84:P86)</f>
        <v>0</v>
      </c>
      <c r="Q83" s="216">
        <f t="shared" si="251"/>
        <v>0</v>
      </c>
      <c r="R83" s="144"/>
      <c r="S83" s="145">
        <f t="shared" ref="S83:T83" si="252">SUM(S84:S86)</f>
        <v>0</v>
      </c>
      <c r="T83" s="216">
        <f t="shared" si="252"/>
        <v>0</v>
      </c>
      <c r="U83" s="144"/>
      <c r="V83" s="145">
        <f t="shared" ref="V83:X83" si="253">SUM(V84:V86)</f>
        <v>0</v>
      </c>
      <c r="W83" s="213">
        <f t="shared" si="253"/>
        <v>0</v>
      </c>
      <c r="X83" s="213">
        <f t="shared" si="253"/>
        <v>0</v>
      </c>
      <c r="Y83" s="213">
        <f t="shared" si="238"/>
        <v>0</v>
      </c>
      <c r="Z83" s="213" t="e">
        <f t="shared" si="239"/>
        <v>#DIV/0!</v>
      </c>
      <c r="AA83" s="147"/>
    </row>
    <row r="84" spans="1:27" ht="30" customHeight="1" x14ac:dyDescent="0.2">
      <c r="A84" s="122" t="s">
        <v>85</v>
      </c>
      <c r="B84" s="123" t="s">
        <v>209</v>
      </c>
      <c r="C84" s="214" t="s">
        <v>210</v>
      </c>
      <c r="D84" s="217" t="s">
        <v>126</v>
      </c>
      <c r="E84" s="126"/>
      <c r="F84" s="127"/>
      <c r="G84" s="128">
        <f t="shared" ref="G84:G86" si="254">E84*F84</f>
        <v>0</v>
      </c>
      <c r="H84" s="126"/>
      <c r="I84" s="127"/>
      <c r="J84" s="128">
        <f t="shared" ref="J84:J86" si="255">H84*I84</f>
        <v>0</v>
      </c>
      <c r="K84" s="126"/>
      <c r="L84" s="127"/>
      <c r="M84" s="128">
        <f t="shared" ref="M84:M86" si="256">K84*L84</f>
        <v>0</v>
      </c>
      <c r="N84" s="126"/>
      <c r="O84" s="127"/>
      <c r="P84" s="128">
        <f t="shared" ref="P84:P86" si="257">N84*O84</f>
        <v>0</v>
      </c>
      <c r="Q84" s="126"/>
      <c r="R84" s="127"/>
      <c r="S84" s="128">
        <f t="shared" ref="S84:S86" si="258">Q84*R84</f>
        <v>0</v>
      </c>
      <c r="T84" s="126"/>
      <c r="U84" s="127"/>
      <c r="V84" s="128">
        <f t="shared" ref="V84:V86" si="259">T84*U84</f>
        <v>0</v>
      </c>
      <c r="W84" s="129">
        <f t="shared" ref="W84:W86" si="260">G84+M84+S84</f>
        <v>0</v>
      </c>
      <c r="X84" s="130">
        <f t="shared" ref="X84:X86" si="261">J84+P84+V84</f>
        <v>0</v>
      </c>
      <c r="Y84" s="130">
        <f t="shared" si="238"/>
        <v>0</v>
      </c>
      <c r="Z84" s="131" t="e">
        <f t="shared" si="239"/>
        <v>#DIV/0!</v>
      </c>
      <c r="AA84" s="132"/>
    </row>
    <row r="85" spans="1:27" ht="30" customHeight="1" x14ac:dyDescent="0.2">
      <c r="A85" s="122" t="s">
        <v>85</v>
      </c>
      <c r="B85" s="123" t="s">
        <v>211</v>
      </c>
      <c r="C85" s="187" t="s">
        <v>210</v>
      </c>
      <c r="D85" s="204" t="s">
        <v>126</v>
      </c>
      <c r="E85" s="126"/>
      <c r="F85" s="127"/>
      <c r="G85" s="128">
        <f t="shared" si="254"/>
        <v>0</v>
      </c>
      <c r="H85" s="126"/>
      <c r="I85" s="127"/>
      <c r="J85" s="128">
        <f t="shared" si="255"/>
        <v>0</v>
      </c>
      <c r="K85" s="126"/>
      <c r="L85" s="127"/>
      <c r="M85" s="128">
        <f t="shared" si="256"/>
        <v>0</v>
      </c>
      <c r="N85" s="126"/>
      <c r="O85" s="127"/>
      <c r="P85" s="128">
        <f t="shared" si="257"/>
        <v>0</v>
      </c>
      <c r="Q85" s="126"/>
      <c r="R85" s="127"/>
      <c r="S85" s="128">
        <f t="shared" si="258"/>
        <v>0</v>
      </c>
      <c r="T85" s="126"/>
      <c r="U85" s="127"/>
      <c r="V85" s="128">
        <f t="shared" si="259"/>
        <v>0</v>
      </c>
      <c r="W85" s="129">
        <f t="shared" si="260"/>
        <v>0</v>
      </c>
      <c r="X85" s="130">
        <f t="shared" si="261"/>
        <v>0</v>
      </c>
      <c r="Y85" s="130">
        <f t="shared" si="238"/>
        <v>0</v>
      </c>
      <c r="Z85" s="131" t="e">
        <f t="shared" si="239"/>
        <v>#DIV/0!</v>
      </c>
      <c r="AA85" s="132"/>
    </row>
    <row r="86" spans="1:27" ht="30" customHeight="1" x14ac:dyDescent="0.2">
      <c r="A86" s="133" t="s">
        <v>85</v>
      </c>
      <c r="B86" s="134" t="s">
        <v>212</v>
      </c>
      <c r="C86" s="165" t="s">
        <v>210</v>
      </c>
      <c r="D86" s="206" t="s">
        <v>126</v>
      </c>
      <c r="E86" s="135"/>
      <c r="F86" s="136"/>
      <c r="G86" s="137">
        <f t="shared" si="254"/>
        <v>0</v>
      </c>
      <c r="H86" s="135"/>
      <c r="I86" s="136"/>
      <c r="J86" s="137">
        <f t="shared" si="255"/>
        <v>0</v>
      </c>
      <c r="K86" s="135"/>
      <c r="L86" s="136"/>
      <c r="M86" s="137">
        <f t="shared" si="256"/>
        <v>0</v>
      </c>
      <c r="N86" s="135"/>
      <c r="O86" s="136"/>
      <c r="P86" s="137">
        <f t="shared" si="257"/>
        <v>0</v>
      </c>
      <c r="Q86" s="135"/>
      <c r="R86" s="136"/>
      <c r="S86" s="137">
        <f t="shared" si="258"/>
        <v>0</v>
      </c>
      <c r="T86" s="135"/>
      <c r="U86" s="136"/>
      <c r="V86" s="137">
        <f t="shared" si="259"/>
        <v>0</v>
      </c>
      <c r="W86" s="138">
        <f t="shared" si="260"/>
        <v>0</v>
      </c>
      <c r="X86" s="130">
        <f t="shared" si="261"/>
        <v>0</v>
      </c>
      <c r="Y86" s="130">
        <f t="shared" si="238"/>
        <v>0</v>
      </c>
      <c r="Z86" s="131" t="e">
        <f t="shared" si="239"/>
        <v>#DIV/0!</v>
      </c>
      <c r="AA86" s="139"/>
    </row>
    <row r="87" spans="1:27" ht="30" customHeight="1" x14ac:dyDescent="0.2">
      <c r="A87" s="112" t="s">
        <v>82</v>
      </c>
      <c r="B87" s="158" t="s">
        <v>213</v>
      </c>
      <c r="C87" s="218" t="s">
        <v>214</v>
      </c>
      <c r="D87" s="219"/>
      <c r="E87" s="216">
        <f>SUM(E88:E90)</f>
        <v>0</v>
      </c>
      <c r="F87" s="144"/>
      <c r="G87" s="145">
        <f t="shared" ref="G87:H87" si="262">SUM(G88:G90)</f>
        <v>0</v>
      </c>
      <c r="H87" s="216">
        <f t="shared" si="262"/>
        <v>0</v>
      </c>
      <c r="I87" s="144"/>
      <c r="J87" s="145">
        <f t="shared" ref="J87:K87" si="263">SUM(J88:J90)</f>
        <v>0</v>
      </c>
      <c r="K87" s="216">
        <f t="shared" si="263"/>
        <v>0</v>
      </c>
      <c r="L87" s="144"/>
      <c r="M87" s="145">
        <f t="shared" ref="M87:N87" si="264">SUM(M88:M90)</f>
        <v>0</v>
      </c>
      <c r="N87" s="216">
        <f t="shared" si="264"/>
        <v>0</v>
      </c>
      <c r="O87" s="144"/>
      <c r="P87" s="145">
        <f t="shared" ref="P87:Q87" si="265">SUM(P88:P90)</f>
        <v>0</v>
      </c>
      <c r="Q87" s="216">
        <f t="shared" si="265"/>
        <v>0</v>
      </c>
      <c r="R87" s="144"/>
      <c r="S87" s="145">
        <f t="shared" ref="S87:T87" si="266">SUM(S88:S90)</f>
        <v>0</v>
      </c>
      <c r="T87" s="216">
        <f t="shared" si="266"/>
        <v>0</v>
      </c>
      <c r="U87" s="144"/>
      <c r="V87" s="145">
        <f t="shared" ref="V87:X87" si="267">SUM(V88:V90)</f>
        <v>0</v>
      </c>
      <c r="W87" s="213">
        <f t="shared" si="267"/>
        <v>0</v>
      </c>
      <c r="X87" s="213">
        <f t="shared" si="267"/>
        <v>0</v>
      </c>
      <c r="Y87" s="213">
        <f t="shared" si="238"/>
        <v>0</v>
      </c>
      <c r="Z87" s="213" t="e">
        <f t="shared" si="239"/>
        <v>#DIV/0!</v>
      </c>
      <c r="AA87" s="147"/>
    </row>
    <row r="88" spans="1:27" ht="30" customHeight="1" x14ac:dyDescent="0.2">
      <c r="A88" s="122" t="s">
        <v>85</v>
      </c>
      <c r="B88" s="123" t="s">
        <v>215</v>
      </c>
      <c r="C88" s="220" t="s">
        <v>132</v>
      </c>
      <c r="D88" s="221" t="s">
        <v>133</v>
      </c>
      <c r="E88" s="126"/>
      <c r="F88" s="127"/>
      <c r="G88" s="128">
        <f t="shared" ref="G88:G90" si="268">E88*F88</f>
        <v>0</v>
      </c>
      <c r="H88" s="126"/>
      <c r="I88" s="127"/>
      <c r="J88" s="128">
        <f t="shared" ref="J88:J90" si="269">H88*I88</f>
        <v>0</v>
      </c>
      <c r="K88" s="126"/>
      <c r="L88" s="127"/>
      <c r="M88" s="128">
        <f t="shared" ref="M88:M90" si="270">K88*L88</f>
        <v>0</v>
      </c>
      <c r="N88" s="126"/>
      <c r="O88" s="127"/>
      <c r="P88" s="128">
        <f t="shared" ref="P88:P90" si="271">N88*O88</f>
        <v>0</v>
      </c>
      <c r="Q88" s="126"/>
      <c r="R88" s="127"/>
      <c r="S88" s="128">
        <f t="shared" ref="S88:S90" si="272">Q88*R88</f>
        <v>0</v>
      </c>
      <c r="T88" s="126"/>
      <c r="U88" s="127"/>
      <c r="V88" s="128">
        <f t="shared" ref="V88:V90" si="273">T88*U88</f>
        <v>0</v>
      </c>
      <c r="W88" s="129">
        <f t="shared" ref="W88:W90" si="274">G88+M88+S88</f>
        <v>0</v>
      </c>
      <c r="X88" s="130">
        <f t="shared" ref="X88:X90" si="275">J88+P88+V88</f>
        <v>0</v>
      </c>
      <c r="Y88" s="130">
        <f t="shared" si="238"/>
        <v>0</v>
      </c>
      <c r="Z88" s="131" t="e">
        <f t="shared" si="239"/>
        <v>#DIV/0!</v>
      </c>
      <c r="AA88" s="132"/>
    </row>
    <row r="89" spans="1:27" ht="30" customHeight="1" x14ac:dyDescent="0.2">
      <c r="A89" s="122" t="s">
        <v>85</v>
      </c>
      <c r="B89" s="123" t="s">
        <v>216</v>
      </c>
      <c r="C89" s="220" t="s">
        <v>132</v>
      </c>
      <c r="D89" s="221" t="s">
        <v>133</v>
      </c>
      <c r="E89" s="126"/>
      <c r="F89" s="127"/>
      <c r="G89" s="128">
        <f t="shared" si="268"/>
        <v>0</v>
      </c>
      <c r="H89" s="126"/>
      <c r="I89" s="127"/>
      <c r="J89" s="128">
        <f t="shared" si="269"/>
        <v>0</v>
      </c>
      <c r="K89" s="126"/>
      <c r="L89" s="127"/>
      <c r="M89" s="128">
        <f t="shared" si="270"/>
        <v>0</v>
      </c>
      <c r="N89" s="126"/>
      <c r="O89" s="127"/>
      <c r="P89" s="128">
        <f t="shared" si="271"/>
        <v>0</v>
      </c>
      <c r="Q89" s="126"/>
      <c r="R89" s="127"/>
      <c r="S89" s="128">
        <f t="shared" si="272"/>
        <v>0</v>
      </c>
      <c r="T89" s="126"/>
      <c r="U89" s="127"/>
      <c r="V89" s="128">
        <f t="shared" si="273"/>
        <v>0</v>
      </c>
      <c r="W89" s="129">
        <f t="shared" si="274"/>
        <v>0</v>
      </c>
      <c r="X89" s="130">
        <f t="shared" si="275"/>
        <v>0</v>
      </c>
      <c r="Y89" s="130">
        <f t="shared" si="238"/>
        <v>0</v>
      </c>
      <c r="Z89" s="131" t="e">
        <f t="shared" si="239"/>
        <v>#DIV/0!</v>
      </c>
      <c r="AA89" s="132"/>
    </row>
    <row r="90" spans="1:27" ht="30" customHeight="1" x14ac:dyDescent="0.2">
      <c r="A90" s="133" t="s">
        <v>85</v>
      </c>
      <c r="B90" s="134" t="s">
        <v>217</v>
      </c>
      <c r="C90" s="222" t="s">
        <v>132</v>
      </c>
      <c r="D90" s="221" t="s">
        <v>133</v>
      </c>
      <c r="E90" s="150"/>
      <c r="F90" s="151"/>
      <c r="G90" s="152">
        <f t="shared" si="268"/>
        <v>0</v>
      </c>
      <c r="H90" s="150"/>
      <c r="I90" s="151"/>
      <c r="J90" s="152">
        <f t="shared" si="269"/>
        <v>0</v>
      </c>
      <c r="K90" s="150"/>
      <c r="L90" s="151"/>
      <c r="M90" s="152">
        <f t="shared" si="270"/>
        <v>0</v>
      </c>
      <c r="N90" s="150"/>
      <c r="O90" s="151"/>
      <c r="P90" s="152">
        <f t="shared" si="271"/>
        <v>0</v>
      </c>
      <c r="Q90" s="150"/>
      <c r="R90" s="151"/>
      <c r="S90" s="152">
        <f t="shared" si="272"/>
        <v>0</v>
      </c>
      <c r="T90" s="150"/>
      <c r="U90" s="151"/>
      <c r="V90" s="152">
        <f t="shared" si="273"/>
        <v>0</v>
      </c>
      <c r="W90" s="138">
        <f t="shared" si="274"/>
        <v>0</v>
      </c>
      <c r="X90" s="130">
        <f t="shared" si="275"/>
        <v>0</v>
      </c>
      <c r="Y90" s="130">
        <f t="shared" si="238"/>
        <v>0</v>
      </c>
      <c r="Z90" s="131" t="e">
        <f t="shared" si="239"/>
        <v>#DIV/0!</v>
      </c>
      <c r="AA90" s="153"/>
    </row>
    <row r="91" spans="1:27" ht="39.75" customHeight="1" x14ac:dyDescent="0.2">
      <c r="A91" s="421" t="s">
        <v>218</v>
      </c>
      <c r="B91" s="396"/>
      <c r="C91" s="396"/>
      <c r="D91" s="397"/>
      <c r="E91" s="190"/>
      <c r="F91" s="190"/>
      <c r="G91" s="173">
        <f>G79+G83+G87</f>
        <v>22000</v>
      </c>
      <c r="H91" s="190"/>
      <c r="I91" s="190"/>
      <c r="J91" s="173">
        <f>J79+J83+J87</f>
        <v>0</v>
      </c>
      <c r="K91" s="190"/>
      <c r="L91" s="190"/>
      <c r="M91" s="173">
        <f>M79+M83+M87</f>
        <v>0</v>
      </c>
      <c r="N91" s="190"/>
      <c r="O91" s="190"/>
      <c r="P91" s="173">
        <f>P79+P83+P87</f>
        <v>0</v>
      </c>
      <c r="Q91" s="190"/>
      <c r="R91" s="190"/>
      <c r="S91" s="173">
        <f>S79+S83+S87</f>
        <v>0</v>
      </c>
      <c r="T91" s="190"/>
      <c r="U91" s="190"/>
      <c r="V91" s="173">
        <f t="shared" ref="V91:X91" si="276">V79+V83+V87</f>
        <v>0</v>
      </c>
      <c r="W91" s="192">
        <f t="shared" si="276"/>
        <v>22000</v>
      </c>
      <c r="X91" s="192">
        <f t="shared" si="276"/>
        <v>0</v>
      </c>
      <c r="Y91" s="192">
        <f t="shared" si="238"/>
        <v>22000</v>
      </c>
      <c r="Z91" s="192">
        <f t="shared" si="239"/>
        <v>1</v>
      </c>
      <c r="AA91" s="178"/>
    </row>
    <row r="92" spans="1:27" ht="30" customHeight="1" x14ac:dyDescent="0.2">
      <c r="A92" s="179" t="s">
        <v>80</v>
      </c>
      <c r="B92" s="180">
        <v>6</v>
      </c>
      <c r="C92" s="181" t="s">
        <v>219</v>
      </c>
      <c r="D92" s="182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10"/>
      <c r="X92" s="110"/>
      <c r="Y92" s="212"/>
      <c r="Z92" s="110"/>
      <c r="AA92" s="111"/>
    </row>
    <row r="93" spans="1:27" ht="30" customHeight="1" x14ac:dyDescent="0.2">
      <c r="A93" s="112" t="s">
        <v>82</v>
      </c>
      <c r="B93" s="158" t="s">
        <v>220</v>
      </c>
      <c r="C93" s="223" t="s">
        <v>221</v>
      </c>
      <c r="D93" s="115"/>
      <c r="E93" s="116">
        <f>SUM(E94:E96)</f>
        <v>0</v>
      </c>
      <c r="F93" s="117"/>
      <c r="G93" s="118">
        <f t="shared" ref="G93:H93" si="277">SUM(G94:G96)</f>
        <v>0</v>
      </c>
      <c r="H93" s="116">
        <f t="shared" si="277"/>
        <v>0</v>
      </c>
      <c r="I93" s="117"/>
      <c r="J93" s="118">
        <f t="shared" ref="J93:K93" si="278">SUM(J94:J96)</f>
        <v>0</v>
      </c>
      <c r="K93" s="116">
        <f t="shared" si="278"/>
        <v>0</v>
      </c>
      <c r="L93" s="117"/>
      <c r="M93" s="118">
        <f t="shared" ref="M93:N93" si="279">SUM(M94:M96)</f>
        <v>0</v>
      </c>
      <c r="N93" s="116">
        <f t="shared" si="279"/>
        <v>0</v>
      </c>
      <c r="O93" s="117"/>
      <c r="P93" s="118">
        <f t="shared" ref="P93:Q93" si="280">SUM(P94:P96)</f>
        <v>0</v>
      </c>
      <c r="Q93" s="116">
        <f t="shared" si="280"/>
        <v>0</v>
      </c>
      <c r="R93" s="117"/>
      <c r="S93" s="118">
        <f t="shared" ref="S93:T93" si="281">SUM(S94:S96)</f>
        <v>0</v>
      </c>
      <c r="T93" s="116">
        <f t="shared" si="281"/>
        <v>0</v>
      </c>
      <c r="U93" s="117"/>
      <c r="V93" s="118">
        <f t="shared" ref="V93:X93" si="282">SUM(V94:V96)</f>
        <v>0</v>
      </c>
      <c r="W93" s="118">
        <f t="shared" si="282"/>
        <v>0</v>
      </c>
      <c r="X93" s="118">
        <f t="shared" si="282"/>
        <v>0</v>
      </c>
      <c r="Y93" s="118">
        <f t="shared" ref="Y93:Y105" si="283">W93-X93</f>
        <v>0</v>
      </c>
      <c r="Z93" s="120" t="e">
        <f t="shared" ref="Z93:Z105" si="284">Y93/W93</f>
        <v>#DIV/0!</v>
      </c>
      <c r="AA93" s="121"/>
    </row>
    <row r="94" spans="1:27" ht="30" customHeight="1" x14ac:dyDescent="0.2">
      <c r="A94" s="122" t="s">
        <v>85</v>
      </c>
      <c r="B94" s="123" t="s">
        <v>222</v>
      </c>
      <c r="C94" s="187" t="s">
        <v>223</v>
      </c>
      <c r="D94" s="125" t="s">
        <v>126</v>
      </c>
      <c r="E94" s="126"/>
      <c r="F94" s="127"/>
      <c r="G94" s="128">
        <f t="shared" ref="G94:G96" si="285">E94*F94</f>
        <v>0</v>
      </c>
      <c r="H94" s="126"/>
      <c r="I94" s="127"/>
      <c r="J94" s="128">
        <f t="shared" ref="J94:J96" si="286">H94*I94</f>
        <v>0</v>
      </c>
      <c r="K94" s="126"/>
      <c r="L94" s="127"/>
      <c r="M94" s="128">
        <f t="shared" ref="M94:M96" si="287">K94*L94</f>
        <v>0</v>
      </c>
      <c r="N94" s="126"/>
      <c r="O94" s="127"/>
      <c r="P94" s="128">
        <f t="shared" ref="P94:P96" si="288">N94*O94</f>
        <v>0</v>
      </c>
      <c r="Q94" s="126"/>
      <c r="R94" s="127"/>
      <c r="S94" s="128">
        <f t="shared" ref="S94:S96" si="289">Q94*R94</f>
        <v>0</v>
      </c>
      <c r="T94" s="126"/>
      <c r="U94" s="127"/>
      <c r="V94" s="128">
        <f t="shared" ref="V94:V96" si="290">T94*U94</f>
        <v>0</v>
      </c>
      <c r="W94" s="129">
        <f t="shared" ref="W94:W96" si="291">G94+M94+S94</f>
        <v>0</v>
      </c>
      <c r="X94" s="130">
        <f t="shared" ref="X94:X96" si="292">J94+P94+V94</f>
        <v>0</v>
      </c>
      <c r="Y94" s="130">
        <f t="shared" si="283"/>
        <v>0</v>
      </c>
      <c r="Z94" s="131" t="e">
        <f t="shared" si="284"/>
        <v>#DIV/0!</v>
      </c>
      <c r="AA94" s="132"/>
    </row>
    <row r="95" spans="1:27" ht="30" customHeight="1" x14ac:dyDescent="0.2">
      <c r="A95" s="122" t="s">
        <v>85</v>
      </c>
      <c r="B95" s="123" t="s">
        <v>224</v>
      </c>
      <c r="C95" s="187" t="s">
        <v>223</v>
      </c>
      <c r="D95" s="125" t="s">
        <v>126</v>
      </c>
      <c r="E95" s="126"/>
      <c r="F95" s="127"/>
      <c r="G95" s="128">
        <f t="shared" si="285"/>
        <v>0</v>
      </c>
      <c r="H95" s="126"/>
      <c r="I95" s="127"/>
      <c r="J95" s="128">
        <f t="shared" si="286"/>
        <v>0</v>
      </c>
      <c r="K95" s="126"/>
      <c r="L95" s="127"/>
      <c r="M95" s="128">
        <f t="shared" si="287"/>
        <v>0</v>
      </c>
      <c r="N95" s="126"/>
      <c r="O95" s="127"/>
      <c r="P95" s="128">
        <f t="shared" si="288"/>
        <v>0</v>
      </c>
      <c r="Q95" s="126"/>
      <c r="R95" s="127"/>
      <c r="S95" s="128">
        <f t="shared" si="289"/>
        <v>0</v>
      </c>
      <c r="T95" s="126"/>
      <c r="U95" s="127"/>
      <c r="V95" s="128">
        <f t="shared" si="290"/>
        <v>0</v>
      </c>
      <c r="W95" s="129">
        <f t="shared" si="291"/>
        <v>0</v>
      </c>
      <c r="X95" s="130">
        <f t="shared" si="292"/>
        <v>0</v>
      </c>
      <c r="Y95" s="130">
        <f t="shared" si="283"/>
        <v>0</v>
      </c>
      <c r="Z95" s="131" t="e">
        <f t="shared" si="284"/>
        <v>#DIV/0!</v>
      </c>
      <c r="AA95" s="132"/>
    </row>
    <row r="96" spans="1:27" ht="30" customHeight="1" x14ac:dyDescent="0.2">
      <c r="A96" s="133" t="s">
        <v>85</v>
      </c>
      <c r="B96" s="134" t="s">
        <v>225</v>
      </c>
      <c r="C96" s="165" t="s">
        <v>223</v>
      </c>
      <c r="D96" s="166" t="s">
        <v>126</v>
      </c>
      <c r="E96" s="135"/>
      <c r="F96" s="136"/>
      <c r="G96" s="137">
        <f t="shared" si="285"/>
        <v>0</v>
      </c>
      <c r="H96" s="135"/>
      <c r="I96" s="136"/>
      <c r="J96" s="137">
        <f t="shared" si="286"/>
        <v>0</v>
      </c>
      <c r="K96" s="135"/>
      <c r="L96" s="136"/>
      <c r="M96" s="137">
        <f t="shared" si="287"/>
        <v>0</v>
      </c>
      <c r="N96" s="135"/>
      <c r="O96" s="136"/>
      <c r="P96" s="137">
        <f t="shared" si="288"/>
        <v>0</v>
      </c>
      <c r="Q96" s="135"/>
      <c r="R96" s="136"/>
      <c r="S96" s="137">
        <f t="shared" si="289"/>
        <v>0</v>
      </c>
      <c r="T96" s="135"/>
      <c r="U96" s="136"/>
      <c r="V96" s="137">
        <f t="shared" si="290"/>
        <v>0</v>
      </c>
      <c r="W96" s="138">
        <f t="shared" si="291"/>
        <v>0</v>
      </c>
      <c r="X96" s="130">
        <f t="shared" si="292"/>
        <v>0</v>
      </c>
      <c r="Y96" s="130">
        <f t="shared" si="283"/>
        <v>0</v>
      </c>
      <c r="Z96" s="131" t="e">
        <f t="shared" si="284"/>
        <v>#DIV/0!</v>
      </c>
      <c r="AA96" s="139"/>
    </row>
    <row r="97" spans="1:27" ht="30" customHeight="1" x14ac:dyDescent="0.2">
      <c r="A97" s="112" t="s">
        <v>80</v>
      </c>
      <c r="B97" s="158" t="s">
        <v>226</v>
      </c>
      <c r="C97" s="224" t="s">
        <v>227</v>
      </c>
      <c r="D97" s="142"/>
      <c r="E97" s="143">
        <f>SUM(E98:E100)</f>
        <v>0</v>
      </c>
      <c r="F97" s="144"/>
      <c r="G97" s="145">
        <f t="shared" ref="G97:H97" si="293">SUM(G98:G100)</f>
        <v>0</v>
      </c>
      <c r="H97" s="143">
        <f t="shared" si="293"/>
        <v>0</v>
      </c>
      <c r="I97" s="144"/>
      <c r="J97" s="145">
        <f t="shared" ref="J97:K97" si="294">SUM(J98:J100)</f>
        <v>0</v>
      </c>
      <c r="K97" s="143">
        <f t="shared" si="294"/>
        <v>0</v>
      </c>
      <c r="L97" s="144"/>
      <c r="M97" s="145">
        <f t="shared" ref="M97:N97" si="295">SUM(M98:M100)</f>
        <v>0</v>
      </c>
      <c r="N97" s="143">
        <f t="shared" si="295"/>
        <v>0</v>
      </c>
      <c r="O97" s="144"/>
      <c r="P97" s="145">
        <f t="shared" ref="P97:Q97" si="296">SUM(P98:P100)</f>
        <v>0</v>
      </c>
      <c r="Q97" s="143">
        <f t="shared" si="296"/>
        <v>0</v>
      </c>
      <c r="R97" s="144"/>
      <c r="S97" s="145">
        <f t="shared" ref="S97:T97" si="297">SUM(S98:S100)</f>
        <v>0</v>
      </c>
      <c r="T97" s="143">
        <f t="shared" si="297"/>
        <v>0</v>
      </c>
      <c r="U97" s="144"/>
      <c r="V97" s="145">
        <f t="shared" ref="V97:X97" si="298">SUM(V98:V100)</f>
        <v>0</v>
      </c>
      <c r="W97" s="145">
        <f t="shared" si="298"/>
        <v>0</v>
      </c>
      <c r="X97" s="145">
        <f t="shared" si="298"/>
        <v>0</v>
      </c>
      <c r="Y97" s="145">
        <f t="shared" si="283"/>
        <v>0</v>
      </c>
      <c r="Z97" s="145" t="e">
        <f t="shared" si="284"/>
        <v>#DIV/0!</v>
      </c>
      <c r="AA97" s="147"/>
    </row>
    <row r="98" spans="1:27" ht="30" customHeight="1" x14ac:dyDescent="0.2">
      <c r="A98" s="122" t="s">
        <v>85</v>
      </c>
      <c r="B98" s="123" t="s">
        <v>228</v>
      </c>
      <c r="C98" s="187" t="s">
        <v>223</v>
      </c>
      <c r="D98" s="125" t="s">
        <v>126</v>
      </c>
      <c r="E98" s="126"/>
      <c r="F98" s="127"/>
      <c r="G98" s="128">
        <f t="shared" ref="G98:G100" si="299">E98*F98</f>
        <v>0</v>
      </c>
      <c r="H98" s="126"/>
      <c r="I98" s="127"/>
      <c r="J98" s="128">
        <f t="shared" ref="J98:J100" si="300">H98*I98</f>
        <v>0</v>
      </c>
      <c r="K98" s="126"/>
      <c r="L98" s="127"/>
      <c r="M98" s="128">
        <f t="shared" ref="M98:M100" si="301">K98*L98</f>
        <v>0</v>
      </c>
      <c r="N98" s="126"/>
      <c r="O98" s="127"/>
      <c r="P98" s="128">
        <f t="shared" ref="P98:P100" si="302">N98*O98</f>
        <v>0</v>
      </c>
      <c r="Q98" s="126"/>
      <c r="R98" s="127"/>
      <c r="S98" s="128">
        <f t="shared" ref="S98:S100" si="303">Q98*R98</f>
        <v>0</v>
      </c>
      <c r="T98" s="126"/>
      <c r="U98" s="127"/>
      <c r="V98" s="128">
        <f t="shared" ref="V98:V100" si="304">T98*U98</f>
        <v>0</v>
      </c>
      <c r="W98" s="129">
        <f t="shared" ref="W98:W100" si="305">G98+M98+S98</f>
        <v>0</v>
      </c>
      <c r="X98" s="130">
        <f t="shared" ref="X98:X100" si="306">J98+P98+V98</f>
        <v>0</v>
      </c>
      <c r="Y98" s="130">
        <f t="shared" si="283"/>
        <v>0</v>
      </c>
      <c r="Z98" s="131" t="e">
        <f t="shared" si="284"/>
        <v>#DIV/0!</v>
      </c>
      <c r="AA98" s="132"/>
    </row>
    <row r="99" spans="1:27" ht="30" customHeight="1" x14ac:dyDescent="0.2">
      <c r="A99" s="122" t="s">
        <v>85</v>
      </c>
      <c r="B99" s="123" t="s">
        <v>229</v>
      </c>
      <c r="C99" s="187" t="s">
        <v>223</v>
      </c>
      <c r="D99" s="125" t="s">
        <v>126</v>
      </c>
      <c r="E99" s="126"/>
      <c r="F99" s="127"/>
      <c r="G99" s="128">
        <f t="shared" si="299"/>
        <v>0</v>
      </c>
      <c r="H99" s="126"/>
      <c r="I99" s="127"/>
      <c r="J99" s="128">
        <f t="shared" si="300"/>
        <v>0</v>
      </c>
      <c r="K99" s="126"/>
      <c r="L99" s="127"/>
      <c r="M99" s="128">
        <f t="shared" si="301"/>
        <v>0</v>
      </c>
      <c r="N99" s="126"/>
      <c r="O99" s="127"/>
      <c r="P99" s="128">
        <f t="shared" si="302"/>
        <v>0</v>
      </c>
      <c r="Q99" s="126"/>
      <c r="R99" s="127"/>
      <c r="S99" s="128">
        <f t="shared" si="303"/>
        <v>0</v>
      </c>
      <c r="T99" s="126"/>
      <c r="U99" s="127"/>
      <c r="V99" s="128">
        <f t="shared" si="304"/>
        <v>0</v>
      </c>
      <c r="W99" s="129">
        <f t="shared" si="305"/>
        <v>0</v>
      </c>
      <c r="X99" s="130">
        <f t="shared" si="306"/>
        <v>0</v>
      </c>
      <c r="Y99" s="130">
        <f t="shared" si="283"/>
        <v>0</v>
      </c>
      <c r="Z99" s="131" t="e">
        <f t="shared" si="284"/>
        <v>#DIV/0!</v>
      </c>
      <c r="AA99" s="132"/>
    </row>
    <row r="100" spans="1:27" ht="30" customHeight="1" x14ac:dyDescent="0.2">
      <c r="A100" s="133" t="s">
        <v>85</v>
      </c>
      <c r="B100" s="134" t="s">
        <v>230</v>
      </c>
      <c r="C100" s="165" t="s">
        <v>223</v>
      </c>
      <c r="D100" s="166" t="s">
        <v>126</v>
      </c>
      <c r="E100" s="135"/>
      <c r="F100" s="136"/>
      <c r="G100" s="137">
        <f t="shared" si="299"/>
        <v>0</v>
      </c>
      <c r="H100" s="135"/>
      <c r="I100" s="136"/>
      <c r="J100" s="137">
        <f t="shared" si="300"/>
        <v>0</v>
      </c>
      <c r="K100" s="135"/>
      <c r="L100" s="136"/>
      <c r="M100" s="137">
        <f t="shared" si="301"/>
        <v>0</v>
      </c>
      <c r="N100" s="135"/>
      <c r="O100" s="136"/>
      <c r="P100" s="137">
        <f t="shared" si="302"/>
        <v>0</v>
      </c>
      <c r="Q100" s="135"/>
      <c r="R100" s="136"/>
      <c r="S100" s="137">
        <f t="shared" si="303"/>
        <v>0</v>
      </c>
      <c r="T100" s="135"/>
      <c r="U100" s="136"/>
      <c r="V100" s="137">
        <f t="shared" si="304"/>
        <v>0</v>
      </c>
      <c r="W100" s="138">
        <f t="shared" si="305"/>
        <v>0</v>
      </c>
      <c r="X100" s="130">
        <f t="shared" si="306"/>
        <v>0</v>
      </c>
      <c r="Y100" s="130">
        <f t="shared" si="283"/>
        <v>0</v>
      </c>
      <c r="Z100" s="131" t="e">
        <f t="shared" si="284"/>
        <v>#DIV/0!</v>
      </c>
      <c r="AA100" s="139"/>
    </row>
    <row r="101" spans="1:27" ht="30" customHeight="1" x14ac:dyDescent="0.2">
      <c r="A101" s="112" t="s">
        <v>80</v>
      </c>
      <c r="B101" s="158" t="s">
        <v>231</v>
      </c>
      <c r="C101" s="224" t="s">
        <v>232</v>
      </c>
      <c r="D101" s="142"/>
      <c r="E101" s="143">
        <f>SUM(E102:E104)</f>
        <v>0</v>
      </c>
      <c r="F101" s="144"/>
      <c r="G101" s="145">
        <f t="shared" ref="G101:H101" si="307">SUM(G102:G104)</f>
        <v>0</v>
      </c>
      <c r="H101" s="143">
        <f t="shared" si="307"/>
        <v>0</v>
      </c>
      <c r="I101" s="144"/>
      <c r="J101" s="145">
        <f t="shared" ref="J101:K101" si="308">SUM(J102:J104)</f>
        <v>0</v>
      </c>
      <c r="K101" s="143">
        <f t="shared" si="308"/>
        <v>0</v>
      </c>
      <c r="L101" s="144"/>
      <c r="M101" s="145">
        <f t="shared" ref="M101:N101" si="309">SUM(M102:M104)</f>
        <v>0</v>
      </c>
      <c r="N101" s="143">
        <f t="shared" si="309"/>
        <v>0</v>
      </c>
      <c r="O101" s="144"/>
      <c r="P101" s="145">
        <f t="shared" ref="P101:Q101" si="310">SUM(P102:P104)</f>
        <v>0</v>
      </c>
      <c r="Q101" s="143">
        <f t="shared" si="310"/>
        <v>0</v>
      </c>
      <c r="R101" s="144"/>
      <c r="S101" s="145">
        <f t="shared" ref="S101:T101" si="311">SUM(S102:S104)</f>
        <v>0</v>
      </c>
      <c r="T101" s="143">
        <f t="shared" si="311"/>
        <v>0</v>
      </c>
      <c r="U101" s="144"/>
      <c r="V101" s="145">
        <f t="shared" ref="V101:X101" si="312">SUM(V102:V104)</f>
        <v>0</v>
      </c>
      <c r="W101" s="145">
        <f t="shared" si="312"/>
        <v>0</v>
      </c>
      <c r="X101" s="145">
        <f t="shared" si="312"/>
        <v>0</v>
      </c>
      <c r="Y101" s="145">
        <f t="shared" si="283"/>
        <v>0</v>
      </c>
      <c r="Z101" s="145" t="e">
        <f t="shared" si="284"/>
        <v>#DIV/0!</v>
      </c>
      <c r="AA101" s="147"/>
    </row>
    <row r="102" spans="1:27" ht="30" customHeight="1" x14ac:dyDescent="0.2">
      <c r="A102" s="122" t="s">
        <v>85</v>
      </c>
      <c r="B102" s="123" t="s">
        <v>233</v>
      </c>
      <c r="C102" s="187" t="s">
        <v>223</v>
      </c>
      <c r="D102" s="125" t="s">
        <v>126</v>
      </c>
      <c r="E102" s="126"/>
      <c r="F102" s="127"/>
      <c r="G102" s="128">
        <f t="shared" ref="G102:G104" si="313">E102*F102</f>
        <v>0</v>
      </c>
      <c r="H102" s="126"/>
      <c r="I102" s="127"/>
      <c r="J102" s="128">
        <f t="shared" ref="J102:J104" si="314">H102*I102</f>
        <v>0</v>
      </c>
      <c r="K102" s="126"/>
      <c r="L102" s="127"/>
      <c r="M102" s="128">
        <f t="shared" ref="M102:M104" si="315">K102*L102</f>
        <v>0</v>
      </c>
      <c r="N102" s="126"/>
      <c r="O102" s="127"/>
      <c r="P102" s="128">
        <f t="shared" ref="P102:P104" si="316">N102*O102</f>
        <v>0</v>
      </c>
      <c r="Q102" s="126"/>
      <c r="R102" s="127"/>
      <c r="S102" s="128">
        <f t="shared" ref="S102:S104" si="317">Q102*R102</f>
        <v>0</v>
      </c>
      <c r="T102" s="126"/>
      <c r="U102" s="127"/>
      <c r="V102" s="128">
        <f t="shared" ref="V102:V104" si="318">T102*U102</f>
        <v>0</v>
      </c>
      <c r="W102" s="129">
        <f t="shared" ref="W102:W104" si="319">G102+M102+S102</f>
        <v>0</v>
      </c>
      <c r="X102" s="130">
        <f t="shared" ref="X102:X104" si="320">J102+P102+V102</f>
        <v>0</v>
      </c>
      <c r="Y102" s="130">
        <f t="shared" si="283"/>
        <v>0</v>
      </c>
      <c r="Z102" s="131" t="e">
        <f t="shared" si="284"/>
        <v>#DIV/0!</v>
      </c>
      <c r="AA102" s="132"/>
    </row>
    <row r="103" spans="1:27" ht="30" customHeight="1" x14ac:dyDescent="0.2">
      <c r="A103" s="122" t="s">
        <v>85</v>
      </c>
      <c r="B103" s="123" t="s">
        <v>234</v>
      </c>
      <c r="C103" s="187" t="s">
        <v>223</v>
      </c>
      <c r="D103" s="125" t="s">
        <v>126</v>
      </c>
      <c r="E103" s="126"/>
      <c r="F103" s="127"/>
      <c r="G103" s="128">
        <f t="shared" si="313"/>
        <v>0</v>
      </c>
      <c r="H103" s="126"/>
      <c r="I103" s="127"/>
      <c r="J103" s="128">
        <f t="shared" si="314"/>
        <v>0</v>
      </c>
      <c r="K103" s="126"/>
      <c r="L103" s="127"/>
      <c r="M103" s="128">
        <f t="shared" si="315"/>
        <v>0</v>
      </c>
      <c r="N103" s="126"/>
      <c r="O103" s="127"/>
      <c r="P103" s="128">
        <f t="shared" si="316"/>
        <v>0</v>
      </c>
      <c r="Q103" s="126"/>
      <c r="R103" s="127"/>
      <c r="S103" s="128">
        <f t="shared" si="317"/>
        <v>0</v>
      </c>
      <c r="T103" s="126"/>
      <c r="U103" s="127"/>
      <c r="V103" s="128">
        <f t="shared" si="318"/>
        <v>0</v>
      </c>
      <c r="W103" s="129">
        <f t="shared" si="319"/>
        <v>0</v>
      </c>
      <c r="X103" s="130">
        <f t="shared" si="320"/>
        <v>0</v>
      </c>
      <c r="Y103" s="130">
        <f t="shared" si="283"/>
        <v>0</v>
      </c>
      <c r="Z103" s="131" t="e">
        <f t="shared" si="284"/>
        <v>#DIV/0!</v>
      </c>
      <c r="AA103" s="132"/>
    </row>
    <row r="104" spans="1:27" ht="30" customHeight="1" x14ac:dyDescent="0.2">
      <c r="A104" s="133" t="s">
        <v>85</v>
      </c>
      <c r="B104" s="134" t="s">
        <v>235</v>
      </c>
      <c r="C104" s="165" t="s">
        <v>223</v>
      </c>
      <c r="D104" s="166" t="s">
        <v>126</v>
      </c>
      <c r="E104" s="150"/>
      <c r="F104" s="151"/>
      <c r="G104" s="152">
        <f t="shared" si="313"/>
        <v>0</v>
      </c>
      <c r="H104" s="150"/>
      <c r="I104" s="151"/>
      <c r="J104" s="152">
        <f t="shared" si="314"/>
        <v>0</v>
      </c>
      <c r="K104" s="150"/>
      <c r="L104" s="151"/>
      <c r="M104" s="152">
        <f t="shared" si="315"/>
        <v>0</v>
      </c>
      <c r="N104" s="150"/>
      <c r="O104" s="151"/>
      <c r="P104" s="152">
        <f t="shared" si="316"/>
        <v>0</v>
      </c>
      <c r="Q104" s="150"/>
      <c r="R104" s="151"/>
      <c r="S104" s="152">
        <f t="shared" si="317"/>
        <v>0</v>
      </c>
      <c r="T104" s="150"/>
      <c r="U104" s="151"/>
      <c r="V104" s="152">
        <f t="shared" si="318"/>
        <v>0</v>
      </c>
      <c r="W104" s="138">
        <f t="shared" si="319"/>
        <v>0</v>
      </c>
      <c r="X104" s="193">
        <f t="shared" si="320"/>
        <v>0</v>
      </c>
      <c r="Y104" s="193">
        <f t="shared" si="283"/>
        <v>0</v>
      </c>
      <c r="Z104" s="225" t="e">
        <f t="shared" si="284"/>
        <v>#DIV/0!</v>
      </c>
      <c r="AA104" s="139"/>
    </row>
    <row r="105" spans="1:27" ht="30" customHeight="1" x14ac:dyDescent="0.2">
      <c r="A105" s="167" t="s">
        <v>236</v>
      </c>
      <c r="B105" s="168"/>
      <c r="C105" s="169"/>
      <c r="D105" s="170"/>
      <c r="E105" s="174">
        <f>E101+E97+E93</f>
        <v>0</v>
      </c>
      <c r="F105" s="190"/>
      <c r="G105" s="173">
        <f t="shared" ref="G105:H105" si="321">G101+G97+G93</f>
        <v>0</v>
      </c>
      <c r="H105" s="174">
        <f t="shared" si="321"/>
        <v>0</v>
      </c>
      <c r="I105" s="190"/>
      <c r="J105" s="173">
        <f t="shared" ref="J105:K105" si="322">J101+J97+J93</f>
        <v>0</v>
      </c>
      <c r="K105" s="191">
        <f t="shared" si="322"/>
        <v>0</v>
      </c>
      <c r="L105" s="190"/>
      <c r="M105" s="173">
        <f t="shared" ref="M105:N105" si="323">M101+M97+M93</f>
        <v>0</v>
      </c>
      <c r="N105" s="191">
        <f t="shared" si="323"/>
        <v>0</v>
      </c>
      <c r="O105" s="190"/>
      <c r="P105" s="173">
        <f t="shared" ref="P105:Q105" si="324">P101+P97+P93</f>
        <v>0</v>
      </c>
      <c r="Q105" s="191">
        <f t="shared" si="324"/>
        <v>0</v>
      </c>
      <c r="R105" s="190"/>
      <c r="S105" s="173">
        <f t="shared" ref="S105:T105" si="325">S101+S97+S93</f>
        <v>0</v>
      </c>
      <c r="T105" s="191">
        <f t="shared" si="325"/>
        <v>0</v>
      </c>
      <c r="U105" s="190"/>
      <c r="V105" s="175">
        <f t="shared" ref="V105:X105" si="326">V101+V97+V93</f>
        <v>0</v>
      </c>
      <c r="W105" s="226">
        <f t="shared" si="326"/>
        <v>0</v>
      </c>
      <c r="X105" s="227">
        <f t="shared" si="326"/>
        <v>0</v>
      </c>
      <c r="Y105" s="227">
        <f t="shared" si="283"/>
        <v>0</v>
      </c>
      <c r="Z105" s="227" t="e">
        <f t="shared" si="284"/>
        <v>#DIV/0!</v>
      </c>
      <c r="AA105" s="228"/>
    </row>
    <row r="106" spans="1:27" ht="30" customHeight="1" x14ac:dyDescent="0.2">
      <c r="A106" s="179" t="s">
        <v>80</v>
      </c>
      <c r="B106" s="210">
        <v>7</v>
      </c>
      <c r="C106" s="181" t="s">
        <v>237</v>
      </c>
      <c r="D106" s="182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229"/>
      <c r="X106" s="229"/>
      <c r="Y106" s="183"/>
      <c r="Z106" s="229"/>
      <c r="AA106" s="230"/>
    </row>
    <row r="107" spans="1:27" ht="30" customHeight="1" x14ac:dyDescent="0.2">
      <c r="A107" s="122" t="s">
        <v>85</v>
      </c>
      <c r="B107" s="123" t="s">
        <v>238</v>
      </c>
      <c r="C107" s="187" t="s">
        <v>239</v>
      </c>
      <c r="D107" s="125" t="s">
        <v>126</v>
      </c>
      <c r="E107" s="126"/>
      <c r="F107" s="127"/>
      <c r="G107" s="128">
        <f t="shared" ref="G107:G117" si="327">E107*F107</f>
        <v>0</v>
      </c>
      <c r="H107" s="126"/>
      <c r="I107" s="127"/>
      <c r="J107" s="128">
        <f t="shared" ref="J107:J117" si="328">H107*I107</f>
        <v>0</v>
      </c>
      <c r="K107" s="126"/>
      <c r="L107" s="127"/>
      <c r="M107" s="128">
        <f t="shared" ref="M107:M117" si="329">K107*L107</f>
        <v>0</v>
      </c>
      <c r="N107" s="126"/>
      <c r="O107" s="127"/>
      <c r="P107" s="128">
        <f t="shared" ref="P107:P117" si="330">N107*O107</f>
        <v>0</v>
      </c>
      <c r="Q107" s="126"/>
      <c r="R107" s="127"/>
      <c r="S107" s="128">
        <f t="shared" ref="S107:S117" si="331">Q107*R107</f>
        <v>0</v>
      </c>
      <c r="T107" s="126"/>
      <c r="U107" s="127"/>
      <c r="V107" s="231">
        <f t="shared" ref="V107:V117" si="332">T107*U107</f>
        <v>0</v>
      </c>
      <c r="W107" s="232">
        <f t="shared" ref="W107:W117" si="333">G107+M107+S107</f>
        <v>0</v>
      </c>
      <c r="X107" s="233">
        <f t="shared" ref="X107:X117" si="334">J107+P107+V107</f>
        <v>0</v>
      </c>
      <c r="Y107" s="233">
        <f t="shared" ref="Y107:Y118" si="335">W107-X107</f>
        <v>0</v>
      </c>
      <c r="Z107" s="234" t="e">
        <f t="shared" ref="Z107:Z118" si="336">Y107/W107</f>
        <v>#DIV/0!</v>
      </c>
      <c r="AA107" s="235"/>
    </row>
    <row r="108" spans="1:27" ht="30" customHeight="1" x14ac:dyDescent="0.2">
      <c r="A108" s="122" t="s">
        <v>85</v>
      </c>
      <c r="B108" s="123" t="s">
        <v>240</v>
      </c>
      <c r="C108" s="187" t="s">
        <v>241</v>
      </c>
      <c r="D108" s="125" t="s">
        <v>126</v>
      </c>
      <c r="E108" s="126"/>
      <c r="F108" s="127"/>
      <c r="G108" s="128">
        <f t="shared" si="327"/>
        <v>0</v>
      </c>
      <c r="H108" s="126"/>
      <c r="I108" s="127"/>
      <c r="J108" s="128">
        <f t="shared" si="328"/>
        <v>0</v>
      </c>
      <c r="K108" s="126"/>
      <c r="L108" s="127"/>
      <c r="M108" s="128">
        <f t="shared" si="329"/>
        <v>0</v>
      </c>
      <c r="N108" s="126"/>
      <c r="O108" s="127"/>
      <c r="P108" s="128">
        <f t="shared" si="330"/>
        <v>0</v>
      </c>
      <c r="Q108" s="126"/>
      <c r="R108" s="127"/>
      <c r="S108" s="128">
        <f t="shared" si="331"/>
        <v>0</v>
      </c>
      <c r="T108" s="126"/>
      <c r="U108" s="127"/>
      <c r="V108" s="231">
        <f t="shared" si="332"/>
        <v>0</v>
      </c>
      <c r="W108" s="236">
        <f t="shared" si="333"/>
        <v>0</v>
      </c>
      <c r="X108" s="130">
        <f t="shared" si="334"/>
        <v>0</v>
      </c>
      <c r="Y108" s="130">
        <f t="shared" si="335"/>
        <v>0</v>
      </c>
      <c r="Z108" s="131" t="e">
        <f t="shared" si="336"/>
        <v>#DIV/0!</v>
      </c>
      <c r="AA108" s="132"/>
    </row>
    <row r="109" spans="1:27" ht="30" customHeight="1" x14ac:dyDescent="0.2">
      <c r="A109" s="122" t="s">
        <v>85</v>
      </c>
      <c r="B109" s="123" t="s">
        <v>242</v>
      </c>
      <c r="C109" s="187" t="s">
        <v>243</v>
      </c>
      <c r="D109" s="125" t="s">
        <v>126</v>
      </c>
      <c r="E109" s="126"/>
      <c r="F109" s="127"/>
      <c r="G109" s="128">
        <f t="shared" si="327"/>
        <v>0</v>
      </c>
      <c r="H109" s="126"/>
      <c r="I109" s="127"/>
      <c r="J109" s="128">
        <f t="shared" si="328"/>
        <v>0</v>
      </c>
      <c r="K109" s="126"/>
      <c r="L109" s="127"/>
      <c r="M109" s="128">
        <f t="shared" si="329"/>
        <v>0</v>
      </c>
      <c r="N109" s="126"/>
      <c r="O109" s="127"/>
      <c r="P109" s="128">
        <f t="shared" si="330"/>
        <v>0</v>
      </c>
      <c r="Q109" s="126"/>
      <c r="R109" s="127"/>
      <c r="S109" s="128">
        <f t="shared" si="331"/>
        <v>0</v>
      </c>
      <c r="T109" s="126"/>
      <c r="U109" s="127"/>
      <c r="V109" s="231">
        <f t="shared" si="332"/>
        <v>0</v>
      </c>
      <c r="W109" s="236">
        <f t="shared" si="333"/>
        <v>0</v>
      </c>
      <c r="X109" s="130">
        <f t="shared" si="334"/>
        <v>0</v>
      </c>
      <c r="Y109" s="130">
        <f t="shared" si="335"/>
        <v>0</v>
      </c>
      <c r="Z109" s="131" t="e">
        <f t="shared" si="336"/>
        <v>#DIV/0!</v>
      </c>
      <c r="AA109" s="132"/>
    </row>
    <row r="110" spans="1:27" ht="30" customHeight="1" x14ac:dyDescent="0.2">
      <c r="A110" s="122" t="s">
        <v>85</v>
      </c>
      <c r="B110" s="123" t="s">
        <v>244</v>
      </c>
      <c r="C110" s="187" t="s">
        <v>245</v>
      </c>
      <c r="D110" s="125" t="s">
        <v>126</v>
      </c>
      <c r="E110" s="126"/>
      <c r="F110" s="127"/>
      <c r="G110" s="128">
        <f t="shared" si="327"/>
        <v>0</v>
      </c>
      <c r="H110" s="126"/>
      <c r="I110" s="127"/>
      <c r="J110" s="128">
        <f t="shared" si="328"/>
        <v>0</v>
      </c>
      <c r="K110" s="126"/>
      <c r="L110" s="127"/>
      <c r="M110" s="128">
        <f t="shared" si="329"/>
        <v>0</v>
      </c>
      <c r="N110" s="126"/>
      <c r="O110" s="127"/>
      <c r="P110" s="128">
        <f t="shared" si="330"/>
        <v>0</v>
      </c>
      <c r="Q110" s="126"/>
      <c r="R110" s="127"/>
      <c r="S110" s="128">
        <f t="shared" si="331"/>
        <v>0</v>
      </c>
      <c r="T110" s="126"/>
      <c r="U110" s="127"/>
      <c r="V110" s="231">
        <f t="shared" si="332"/>
        <v>0</v>
      </c>
      <c r="W110" s="236">
        <f t="shared" si="333"/>
        <v>0</v>
      </c>
      <c r="X110" s="130">
        <f t="shared" si="334"/>
        <v>0</v>
      </c>
      <c r="Y110" s="130">
        <f t="shared" si="335"/>
        <v>0</v>
      </c>
      <c r="Z110" s="131" t="e">
        <f t="shared" si="336"/>
        <v>#DIV/0!</v>
      </c>
      <c r="AA110" s="132"/>
    </row>
    <row r="111" spans="1:27" ht="30" customHeight="1" x14ac:dyDescent="0.2">
      <c r="A111" s="122" t="s">
        <v>85</v>
      </c>
      <c r="B111" s="123" t="s">
        <v>246</v>
      </c>
      <c r="C111" s="187" t="s">
        <v>247</v>
      </c>
      <c r="D111" s="125" t="s">
        <v>126</v>
      </c>
      <c r="E111" s="126"/>
      <c r="F111" s="127"/>
      <c r="G111" s="128">
        <f t="shared" si="327"/>
        <v>0</v>
      </c>
      <c r="H111" s="126"/>
      <c r="I111" s="127"/>
      <c r="J111" s="128">
        <f t="shared" si="328"/>
        <v>0</v>
      </c>
      <c r="K111" s="126"/>
      <c r="L111" s="127"/>
      <c r="M111" s="128">
        <f t="shared" si="329"/>
        <v>0</v>
      </c>
      <c r="N111" s="126"/>
      <c r="O111" s="127"/>
      <c r="P111" s="128">
        <f t="shared" si="330"/>
        <v>0</v>
      </c>
      <c r="Q111" s="126"/>
      <c r="R111" s="127"/>
      <c r="S111" s="128">
        <f t="shared" si="331"/>
        <v>0</v>
      </c>
      <c r="T111" s="126"/>
      <c r="U111" s="127"/>
      <c r="V111" s="231">
        <f t="shared" si="332"/>
        <v>0</v>
      </c>
      <c r="W111" s="236">
        <f t="shared" si="333"/>
        <v>0</v>
      </c>
      <c r="X111" s="130">
        <f t="shared" si="334"/>
        <v>0</v>
      </c>
      <c r="Y111" s="130">
        <f t="shared" si="335"/>
        <v>0</v>
      </c>
      <c r="Z111" s="131" t="e">
        <f t="shared" si="336"/>
        <v>#DIV/0!</v>
      </c>
      <c r="AA111" s="132"/>
    </row>
    <row r="112" spans="1:27" ht="30" customHeight="1" x14ac:dyDescent="0.2">
      <c r="A112" s="122" t="s">
        <v>85</v>
      </c>
      <c r="B112" s="123" t="s">
        <v>248</v>
      </c>
      <c r="C112" s="187" t="s">
        <v>249</v>
      </c>
      <c r="D112" s="125" t="s">
        <v>126</v>
      </c>
      <c r="E112" s="126"/>
      <c r="F112" s="127"/>
      <c r="G112" s="128">
        <f t="shared" si="327"/>
        <v>0</v>
      </c>
      <c r="H112" s="126"/>
      <c r="I112" s="127"/>
      <c r="J112" s="128">
        <f t="shared" si="328"/>
        <v>0</v>
      </c>
      <c r="K112" s="126"/>
      <c r="L112" s="127"/>
      <c r="M112" s="128">
        <f t="shared" si="329"/>
        <v>0</v>
      </c>
      <c r="N112" s="126"/>
      <c r="O112" s="127"/>
      <c r="P112" s="128">
        <f t="shared" si="330"/>
        <v>0</v>
      </c>
      <c r="Q112" s="126"/>
      <c r="R112" s="127"/>
      <c r="S112" s="128">
        <f t="shared" si="331"/>
        <v>0</v>
      </c>
      <c r="T112" s="126"/>
      <c r="U112" s="127"/>
      <c r="V112" s="231">
        <f t="shared" si="332"/>
        <v>0</v>
      </c>
      <c r="W112" s="236">
        <f t="shared" si="333"/>
        <v>0</v>
      </c>
      <c r="X112" s="130">
        <f t="shared" si="334"/>
        <v>0</v>
      </c>
      <c r="Y112" s="130">
        <f t="shared" si="335"/>
        <v>0</v>
      </c>
      <c r="Z112" s="131" t="e">
        <f t="shared" si="336"/>
        <v>#DIV/0!</v>
      </c>
      <c r="AA112" s="132"/>
    </row>
    <row r="113" spans="1:27" ht="30" customHeight="1" x14ac:dyDescent="0.2">
      <c r="A113" s="122" t="s">
        <v>85</v>
      </c>
      <c r="B113" s="123" t="s">
        <v>250</v>
      </c>
      <c r="C113" s="187" t="s">
        <v>251</v>
      </c>
      <c r="D113" s="125" t="s">
        <v>126</v>
      </c>
      <c r="E113" s="126"/>
      <c r="F113" s="127"/>
      <c r="G113" s="128">
        <f t="shared" si="327"/>
        <v>0</v>
      </c>
      <c r="H113" s="126"/>
      <c r="I113" s="127"/>
      <c r="J113" s="128">
        <f t="shared" si="328"/>
        <v>0</v>
      </c>
      <c r="K113" s="126"/>
      <c r="L113" s="127"/>
      <c r="M113" s="128">
        <f t="shared" si="329"/>
        <v>0</v>
      </c>
      <c r="N113" s="126"/>
      <c r="O113" s="127"/>
      <c r="P113" s="128">
        <f t="shared" si="330"/>
        <v>0</v>
      </c>
      <c r="Q113" s="126"/>
      <c r="R113" s="127"/>
      <c r="S113" s="128">
        <f t="shared" si="331"/>
        <v>0</v>
      </c>
      <c r="T113" s="126"/>
      <c r="U113" s="127"/>
      <c r="V113" s="231">
        <f t="shared" si="332"/>
        <v>0</v>
      </c>
      <c r="W113" s="236">
        <f t="shared" si="333"/>
        <v>0</v>
      </c>
      <c r="X113" s="130">
        <f t="shared" si="334"/>
        <v>0</v>
      </c>
      <c r="Y113" s="130">
        <f t="shared" si="335"/>
        <v>0</v>
      </c>
      <c r="Z113" s="131" t="e">
        <f t="shared" si="336"/>
        <v>#DIV/0!</v>
      </c>
      <c r="AA113" s="132"/>
    </row>
    <row r="114" spans="1:27" ht="30" customHeight="1" x14ac:dyDescent="0.2">
      <c r="A114" s="122" t="s">
        <v>85</v>
      </c>
      <c r="B114" s="123" t="s">
        <v>252</v>
      </c>
      <c r="C114" s="187" t="s">
        <v>253</v>
      </c>
      <c r="D114" s="125" t="s">
        <v>126</v>
      </c>
      <c r="E114" s="126"/>
      <c r="F114" s="127"/>
      <c r="G114" s="128">
        <f t="shared" si="327"/>
        <v>0</v>
      </c>
      <c r="H114" s="126"/>
      <c r="I114" s="127"/>
      <c r="J114" s="128">
        <f t="shared" si="328"/>
        <v>0</v>
      </c>
      <c r="K114" s="126"/>
      <c r="L114" s="127"/>
      <c r="M114" s="128">
        <f t="shared" si="329"/>
        <v>0</v>
      </c>
      <c r="N114" s="126"/>
      <c r="O114" s="127"/>
      <c r="P114" s="128">
        <f t="shared" si="330"/>
        <v>0</v>
      </c>
      <c r="Q114" s="126"/>
      <c r="R114" s="127"/>
      <c r="S114" s="128">
        <f t="shared" si="331"/>
        <v>0</v>
      </c>
      <c r="T114" s="126"/>
      <c r="U114" s="127"/>
      <c r="V114" s="231">
        <f t="shared" si="332"/>
        <v>0</v>
      </c>
      <c r="W114" s="236">
        <f t="shared" si="333"/>
        <v>0</v>
      </c>
      <c r="X114" s="130">
        <f t="shared" si="334"/>
        <v>0</v>
      </c>
      <c r="Y114" s="130">
        <f t="shared" si="335"/>
        <v>0</v>
      </c>
      <c r="Z114" s="131" t="e">
        <f t="shared" si="336"/>
        <v>#DIV/0!</v>
      </c>
      <c r="AA114" s="132"/>
    </row>
    <row r="115" spans="1:27" ht="30" customHeight="1" x14ac:dyDescent="0.2">
      <c r="A115" s="133" t="s">
        <v>85</v>
      </c>
      <c r="B115" s="123" t="s">
        <v>254</v>
      </c>
      <c r="C115" s="165" t="s">
        <v>255</v>
      </c>
      <c r="D115" s="125" t="s">
        <v>126</v>
      </c>
      <c r="E115" s="135"/>
      <c r="F115" s="136"/>
      <c r="G115" s="128">
        <f t="shared" si="327"/>
        <v>0</v>
      </c>
      <c r="H115" s="135"/>
      <c r="I115" s="136"/>
      <c r="J115" s="128">
        <f t="shared" si="328"/>
        <v>0</v>
      </c>
      <c r="K115" s="126"/>
      <c r="L115" s="127"/>
      <c r="M115" s="128">
        <f t="shared" si="329"/>
        <v>0</v>
      </c>
      <c r="N115" s="126"/>
      <c r="O115" s="127"/>
      <c r="P115" s="128">
        <f t="shared" si="330"/>
        <v>0</v>
      </c>
      <c r="Q115" s="126"/>
      <c r="R115" s="127"/>
      <c r="S115" s="128">
        <f t="shared" si="331"/>
        <v>0</v>
      </c>
      <c r="T115" s="126"/>
      <c r="U115" s="127"/>
      <c r="V115" s="231">
        <f t="shared" si="332"/>
        <v>0</v>
      </c>
      <c r="W115" s="236">
        <f t="shared" si="333"/>
        <v>0</v>
      </c>
      <c r="X115" s="130">
        <f t="shared" si="334"/>
        <v>0</v>
      </c>
      <c r="Y115" s="130">
        <f t="shared" si="335"/>
        <v>0</v>
      </c>
      <c r="Z115" s="131" t="e">
        <f t="shared" si="336"/>
        <v>#DIV/0!</v>
      </c>
      <c r="AA115" s="139"/>
    </row>
    <row r="116" spans="1:27" ht="30" customHeight="1" x14ac:dyDescent="0.2">
      <c r="A116" s="133" t="s">
        <v>85</v>
      </c>
      <c r="B116" s="123" t="s">
        <v>256</v>
      </c>
      <c r="C116" s="165" t="s">
        <v>257</v>
      </c>
      <c r="D116" s="166" t="s">
        <v>126</v>
      </c>
      <c r="E116" s="126"/>
      <c r="F116" s="127"/>
      <c r="G116" s="128">
        <f t="shared" si="327"/>
        <v>0</v>
      </c>
      <c r="H116" s="126"/>
      <c r="I116" s="127"/>
      <c r="J116" s="128">
        <f t="shared" si="328"/>
        <v>0</v>
      </c>
      <c r="K116" s="126"/>
      <c r="L116" s="127"/>
      <c r="M116" s="128">
        <f t="shared" si="329"/>
        <v>0</v>
      </c>
      <c r="N116" s="126"/>
      <c r="O116" s="127"/>
      <c r="P116" s="128">
        <f t="shared" si="330"/>
        <v>0</v>
      </c>
      <c r="Q116" s="126"/>
      <c r="R116" s="127"/>
      <c r="S116" s="128">
        <f t="shared" si="331"/>
        <v>0</v>
      </c>
      <c r="T116" s="126"/>
      <c r="U116" s="127"/>
      <c r="V116" s="231">
        <f t="shared" si="332"/>
        <v>0</v>
      </c>
      <c r="W116" s="236">
        <f t="shared" si="333"/>
        <v>0</v>
      </c>
      <c r="X116" s="130">
        <f t="shared" si="334"/>
        <v>0</v>
      </c>
      <c r="Y116" s="130">
        <f t="shared" si="335"/>
        <v>0</v>
      </c>
      <c r="Z116" s="131" t="e">
        <f t="shared" si="336"/>
        <v>#DIV/0!</v>
      </c>
      <c r="AA116" s="132"/>
    </row>
    <row r="117" spans="1:27" ht="30" customHeight="1" x14ac:dyDescent="0.2">
      <c r="A117" s="133" t="s">
        <v>85</v>
      </c>
      <c r="B117" s="123" t="s">
        <v>258</v>
      </c>
      <c r="C117" s="237" t="s">
        <v>259</v>
      </c>
      <c r="D117" s="166"/>
      <c r="E117" s="135"/>
      <c r="F117" s="136">
        <v>0.22</v>
      </c>
      <c r="G117" s="137">
        <f t="shared" si="327"/>
        <v>0</v>
      </c>
      <c r="H117" s="135"/>
      <c r="I117" s="136">
        <v>0.22</v>
      </c>
      <c r="J117" s="137">
        <f t="shared" si="328"/>
        <v>0</v>
      </c>
      <c r="K117" s="135"/>
      <c r="L117" s="136">
        <v>0.22</v>
      </c>
      <c r="M117" s="137">
        <f t="shared" si="329"/>
        <v>0</v>
      </c>
      <c r="N117" s="135"/>
      <c r="O117" s="136">
        <v>0.22</v>
      </c>
      <c r="P117" s="137">
        <f t="shared" si="330"/>
        <v>0</v>
      </c>
      <c r="Q117" s="135"/>
      <c r="R117" s="136">
        <v>0.22</v>
      </c>
      <c r="S117" s="137">
        <f t="shared" si="331"/>
        <v>0</v>
      </c>
      <c r="T117" s="135"/>
      <c r="U117" s="136">
        <v>0.22</v>
      </c>
      <c r="V117" s="238">
        <f t="shared" si="332"/>
        <v>0</v>
      </c>
      <c r="W117" s="239">
        <f t="shared" si="333"/>
        <v>0</v>
      </c>
      <c r="X117" s="240">
        <f t="shared" si="334"/>
        <v>0</v>
      </c>
      <c r="Y117" s="240">
        <f t="shared" si="335"/>
        <v>0</v>
      </c>
      <c r="Z117" s="241" t="e">
        <f t="shared" si="336"/>
        <v>#DIV/0!</v>
      </c>
      <c r="AA117" s="153"/>
    </row>
    <row r="118" spans="1:27" ht="30" customHeight="1" x14ac:dyDescent="0.2">
      <c r="A118" s="167" t="s">
        <v>260</v>
      </c>
      <c r="B118" s="242"/>
      <c r="C118" s="169"/>
      <c r="D118" s="170"/>
      <c r="E118" s="174">
        <f>SUM(E107:E116)</f>
        <v>0</v>
      </c>
      <c r="F118" s="190"/>
      <c r="G118" s="173">
        <f>SUM(G107:G117)</f>
        <v>0</v>
      </c>
      <c r="H118" s="174">
        <f>SUM(H107:H116)</f>
        <v>0</v>
      </c>
      <c r="I118" s="190"/>
      <c r="J118" s="173">
        <f>SUM(J107:J117)</f>
        <v>0</v>
      </c>
      <c r="K118" s="191">
        <f>SUM(K107:K116)</f>
        <v>0</v>
      </c>
      <c r="L118" s="190"/>
      <c r="M118" s="173">
        <f>SUM(M107:M117)</f>
        <v>0</v>
      </c>
      <c r="N118" s="191">
        <f>SUM(N107:N116)</f>
        <v>0</v>
      </c>
      <c r="O118" s="190"/>
      <c r="P118" s="173">
        <f>SUM(P107:P117)</f>
        <v>0</v>
      </c>
      <c r="Q118" s="191">
        <f>SUM(Q107:Q116)</f>
        <v>0</v>
      </c>
      <c r="R118" s="190"/>
      <c r="S118" s="173">
        <f>SUM(S107:S117)</f>
        <v>0</v>
      </c>
      <c r="T118" s="191">
        <f>SUM(T107:T116)</f>
        <v>0</v>
      </c>
      <c r="U118" s="190"/>
      <c r="V118" s="175">
        <f t="shared" ref="V118:X118" si="337">SUM(V107:V117)</f>
        <v>0</v>
      </c>
      <c r="W118" s="226">
        <f t="shared" si="337"/>
        <v>0</v>
      </c>
      <c r="X118" s="227">
        <f t="shared" si="337"/>
        <v>0</v>
      </c>
      <c r="Y118" s="227">
        <f t="shared" si="335"/>
        <v>0</v>
      </c>
      <c r="Z118" s="227" t="e">
        <f t="shared" si="336"/>
        <v>#DIV/0!</v>
      </c>
      <c r="AA118" s="228"/>
    </row>
    <row r="119" spans="1:27" ht="30" customHeight="1" x14ac:dyDescent="0.2">
      <c r="A119" s="179" t="s">
        <v>80</v>
      </c>
      <c r="B119" s="210">
        <v>8</v>
      </c>
      <c r="C119" s="243" t="s">
        <v>261</v>
      </c>
      <c r="D119" s="182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229"/>
      <c r="X119" s="229"/>
      <c r="Y119" s="183"/>
      <c r="Z119" s="229"/>
      <c r="AA119" s="230"/>
    </row>
    <row r="120" spans="1:27" ht="30" customHeight="1" x14ac:dyDescent="0.2">
      <c r="A120" s="122" t="s">
        <v>85</v>
      </c>
      <c r="B120" s="123" t="s">
        <v>262</v>
      </c>
      <c r="C120" s="187" t="s">
        <v>263</v>
      </c>
      <c r="D120" s="125" t="s">
        <v>264</v>
      </c>
      <c r="E120" s="126"/>
      <c r="F120" s="127"/>
      <c r="G120" s="128">
        <f t="shared" ref="G120:G125" si="338">E120*F120</f>
        <v>0</v>
      </c>
      <c r="H120" s="126"/>
      <c r="I120" s="127"/>
      <c r="J120" s="128">
        <f t="shared" ref="J120:J125" si="339">H120*I120</f>
        <v>0</v>
      </c>
      <c r="K120" s="126"/>
      <c r="L120" s="127"/>
      <c r="M120" s="128">
        <f t="shared" ref="M120:M125" si="340">K120*L120</f>
        <v>0</v>
      </c>
      <c r="N120" s="126"/>
      <c r="O120" s="127"/>
      <c r="P120" s="128">
        <f t="shared" ref="P120:P125" si="341">N120*O120</f>
        <v>0</v>
      </c>
      <c r="Q120" s="126"/>
      <c r="R120" s="127"/>
      <c r="S120" s="128">
        <f t="shared" ref="S120:S125" si="342">Q120*R120</f>
        <v>0</v>
      </c>
      <c r="T120" s="126"/>
      <c r="U120" s="127"/>
      <c r="V120" s="231">
        <f t="shared" ref="V120:V125" si="343">T120*U120</f>
        <v>0</v>
      </c>
      <c r="W120" s="232">
        <f t="shared" ref="W120:W125" si="344">G120+M120+S120</f>
        <v>0</v>
      </c>
      <c r="X120" s="233">
        <f t="shared" ref="X120:X125" si="345">J120+P120+V120</f>
        <v>0</v>
      </c>
      <c r="Y120" s="233">
        <f t="shared" ref="Y120:Y126" si="346">W120-X120</f>
        <v>0</v>
      </c>
      <c r="Z120" s="234" t="e">
        <f t="shared" ref="Z120:Z126" si="347">Y120/W120</f>
        <v>#DIV/0!</v>
      </c>
      <c r="AA120" s="235"/>
    </row>
    <row r="121" spans="1:27" ht="30" customHeight="1" x14ac:dyDescent="0.2">
      <c r="A121" s="122" t="s">
        <v>85</v>
      </c>
      <c r="B121" s="123" t="s">
        <v>265</v>
      </c>
      <c r="C121" s="187" t="s">
        <v>266</v>
      </c>
      <c r="D121" s="125" t="s">
        <v>264</v>
      </c>
      <c r="E121" s="126"/>
      <c r="F121" s="127"/>
      <c r="G121" s="128">
        <f t="shared" si="338"/>
        <v>0</v>
      </c>
      <c r="H121" s="126"/>
      <c r="I121" s="127"/>
      <c r="J121" s="128">
        <f t="shared" si="339"/>
        <v>0</v>
      </c>
      <c r="K121" s="126"/>
      <c r="L121" s="127"/>
      <c r="M121" s="128">
        <f t="shared" si="340"/>
        <v>0</v>
      </c>
      <c r="N121" s="126"/>
      <c r="O121" s="127"/>
      <c r="P121" s="128">
        <f t="shared" si="341"/>
        <v>0</v>
      </c>
      <c r="Q121" s="126"/>
      <c r="R121" s="127"/>
      <c r="S121" s="128">
        <f t="shared" si="342"/>
        <v>0</v>
      </c>
      <c r="T121" s="126"/>
      <c r="U121" s="127"/>
      <c r="V121" s="231">
        <f t="shared" si="343"/>
        <v>0</v>
      </c>
      <c r="W121" s="236">
        <f t="shared" si="344"/>
        <v>0</v>
      </c>
      <c r="X121" s="130">
        <f t="shared" si="345"/>
        <v>0</v>
      </c>
      <c r="Y121" s="130">
        <f t="shared" si="346"/>
        <v>0</v>
      </c>
      <c r="Z121" s="131" t="e">
        <f t="shared" si="347"/>
        <v>#DIV/0!</v>
      </c>
      <c r="AA121" s="132"/>
    </row>
    <row r="122" spans="1:27" ht="57.75" customHeight="1" x14ac:dyDescent="0.2">
      <c r="A122" s="122" t="s">
        <v>85</v>
      </c>
      <c r="B122" s="123" t="s">
        <v>267</v>
      </c>
      <c r="C122" s="244" t="s">
        <v>268</v>
      </c>
      <c r="D122" s="125" t="s">
        <v>269</v>
      </c>
      <c r="E122" s="245">
        <v>1000</v>
      </c>
      <c r="F122" s="246">
        <v>587</v>
      </c>
      <c r="G122" s="128">
        <f t="shared" si="338"/>
        <v>587000</v>
      </c>
      <c r="H122" s="245">
        <v>1000</v>
      </c>
      <c r="I122" s="246">
        <v>645.55200000000002</v>
      </c>
      <c r="J122" s="128">
        <f t="shared" si="339"/>
        <v>645552</v>
      </c>
      <c r="K122" s="126"/>
      <c r="L122" s="127"/>
      <c r="M122" s="128">
        <f t="shared" si="340"/>
        <v>0</v>
      </c>
      <c r="N122" s="126"/>
      <c r="O122" s="127"/>
      <c r="P122" s="128">
        <f t="shared" si="341"/>
        <v>0</v>
      </c>
      <c r="Q122" s="126"/>
      <c r="R122" s="127"/>
      <c r="S122" s="128">
        <f t="shared" si="342"/>
        <v>0</v>
      </c>
      <c r="T122" s="126"/>
      <c r="U122" s="127"/>
      <c r="V122" s="231">
        <f t="shared" si="343"/>
        <v>0</v>
      </c>
      <c r="W122" s="247">
        <f t="shared" si="344"/>
        <v>587000</v>
      </c>
      <c r="X122" s="130">
        <f t="shared" si="345"/>
        <v>645552</v>
      </c>
      <c r="Y122" s="130">
        <f t="shared" si="346"/>
        <v>-58552</v>
      </c>
      <c r="Z122" s="131">
        <f t="shared" si="347"/>
        <v>-9.9747870528109031E-2</v>
      </c>
      <c r="AA122" s="132" t="s">
        <v>419</v>
      </c>
    </row>
    <row r="123" spans="1:27" ht="30" customHeight="1" x14ac:dyDescent="0.2">
      <c r="A123" s="122" t="s">
        <v>85</v>
      </c>
      <c r="B123" s="123" t="s">
        <v>270</v>
      </c>
      <c r="C123" s="187" t="s">
        <v>271</v>
      </c>
      <c r="D123" s="125" t="s">
        <v>269</v>
      </c>
      <c r="E123" s="126"/>
      <c r="F123" s="127"/>
      <c r="G123" s="128">
        <f t="shared" si="338"/>
        <v>0</v>
      </c>
      <c r="H123" s="126"/>
      <c r="I123" s="127"/>
      <c r="J123" s="128">
        <f t="shared" si="339"/>
        <v>0</v>
      </c>
      <c r="K123" s="245"/>
      <c r="L123" s="246"/>
      <c r="M123" s="128">
        <f t="shared" si="340"/>
        <v>0</v>
      </c>
      <c r="N123" s="245"/>
      <c r="O123" s="246"/>
      <c r="P123" s="128">
        <f t="shared" si="341"/>
        <v>0</v>
      </c>
      <c r="Q123" s="245"/>
      <c r="R123" s="246"/>
      <c r="S123" s="128">
        <f t="shared" si="342"/>
        <v>0</v>
      </c>
      <c r="T123" s="245"/>
      <c r="U123" s="246"/>
      <c r="V123" s="231">
        <f t="shared" si="343"/>
        <v>0</v>
      </c>
      <c r="W123" s="247">
        <f t="shared" si="344"/>
        <v>0</v>
      </c>
      <c r="X123" s="130">
        <f t="shared" si="345"/>
        <v>0</v>
      </c>
      <c r="Y123" s="130">
        <f t="shared" si="346"/>
        <v>0</v>
      </c>
      <c r="Z123" s="131" t="e">
        <f t="shared" si="347"/>
        <v>#DIV/0!</v>
      </c>
      <c r="AA123" s="132"/>
    </row>
    <row r="124" spans="1:27" ht="30" customHeight="1" x14ac:dyDescent="0.2">
      <c r="A124" s="122" t="s">
        <v>85</v>
      </c>
      <c r="B124" s="123" t="s">
        <v>272</v>
      </c>
      <c r="C124" s="187" t="s">
        <v>273</v>
      </c>
      <c r="D124" s="125" t="s">
        <v>269</v>
      </c>
      <c r="E124" s="126"/>
      <c r="F124" s="127"/>
      <c r="G124" s="128">
        <f t="shared" si="338"/>
        <v>0</v>
      </c>
      <c r="H124" s="126"/>
      <c r="I124" s="127"/>
      <c r="J124" s="128">
        <f t="shared" si="339"/>
        <v>0</v>
      </c>
      <c r="K124" s="126"/>
      <c r="L124" s="127"/>
      <c r="M124" s="128">
        <f t="shared" si="340"/>
        <v>0</v>
      </c>
      <c r="N124" s="126"/>
      <c r="O124" s="127"/>
      <c r="P124" s="128">
        <f t="shared" si="341"/>
        <v>0</v>
      </c>
      <c r="Q124" s="126"/>
      <c r="R124" s="127"/>
      <c r="S124" s="128">
        <f t="shared" si="342"/>
        <v>0</v>
      </c>
      <c r="T124" s="126"/>
      <c r="U124" s="127"/>
      <c r="V124" s="231">
        <f t="shared" si="343"/>
        <v>0</v>
      </c>
      <c r="W124" s="236">
        <f t="shared" si="344"/>
        <v>0</v>
      </c>
      <c r="X124" s="130">
        <f t="shared" si="345"/>
        <v>0</v>
      </c>
      <c r="Y124" s="130">
        <f t="shared" si="346"/>
        <v>0</v>
      </c>
      <c r="Z124" s="131" t="e">
        <f t="shared" si="347"/>
        <v>#DIV/0!</v>
      </c>
      <c r="AA124" s="132"/>
    </row>
    <row r="125" spans="1:27" ht="30" customHeight="1" x14ac:dyDescent="0.2">
      <c r="A125" s="133" t="s">
        <v>85</v>
      </c>
      <c r="B125" s="164" t="s">
        <v>274</v>
      </c>
      <c r="C125" s="189" t="s">
        <v>275</v>
      </c>
      <c r="D125" s="166"/>
      <c r="E125" s="135"/>
      <c r="F125" s="136">
        <v>0.22</v>
      </c>
      <c r="G125" s="137">
        <f t="shared" si="338"/>
        <v>0</v>
      </c>
      <c r="H125" s="135"/>
      <c r="I125" s="136">
        <v>0.22</v>
      </c>
      <c r="J125" s="137">
        <f t="shared" si="339"/>
        <v>0</v>
      </c>
      <c r="K125" s="135"/>
      <c r="L125" s="136">
        <v>0.22</v>
      </c>
      <c r="M125" s="137">
        <f t="shared" si="340"/>
        <v>0</v>
      </c>
      <c r="N125" s="135"/>
      <c r="O125" s="136">
        <v>0.22</v>
      </c>
      <c r="P125" s="137">
        <f t="shared" si="341"/>
        <v>0</v>
      </c>
      <c r="Q125" s="135"/>
      <c r="R125" s="136">
        <v>0.22</v>
      </c>
      <c r="S125" s="137">
        <f t="shared" si="342"/>
        <v>0</v>
      </c>
      <c r="T125" s="135"/>
      <c r="U125" s="136">
        <v>0.22</v>
      </c>
      <c r="V125" s="238">
        <f t="shared" si="343"/>
        <v>0</v>
      </c>
      <c r="W125" s="239">
        <f t="shared" si="344"/>
        <v>0</v>
      </c>
      <c r="X125" s="240">
        <f t="shared" si="345"/>
        <v>0</v>
      </c>
      <c r="Y125" s="240">
        <f t="shared" si="346"/>
        <v>0</v>
      </c>
      <c r="Z125" s="241" t="e">
        <f t="shared" si="347"/>
        <v>#DIV/0!</v>
      </c>
      <c r="AA125" s="153"/>
    </row>
    <row r="126" spans="1:27" ht="30" customHeight="1" x14ac:dyDescent="0.2">
      <c r="A126" s="167" t="s">
        <v>276</v>
      </c>
      <c r="B126" s="248"/>
      <c r="C126" s="169"/>
      <c r="D126" s="170"/>
      <c r="E126" s="174">
        <f>SUM(E120:E124)</f>
        <v>1000</v>
      </c>
      <c r="F126" s="190"/>
      <c r="G126" s="174">
        <f>SUM(G120:G125)</f>
        <v>587000</v>
      </c>
      <c r="H126" s="174">
        <f>SUM(H120:H124)</f>
        <v>1000</v>
      </c>
      <c r="I126" s="190"/>
      <c r="J126" s="174">
        <f>SUM(J120:J125)</f>
        <v>645552</v>
      </c>
      <c r="K126" s="174">
        <f>SUM(K120:K124)</f>
        <v>0</v>
      </c>
      <c r="L126" s="190"/>
      <c r="M126" s="174">
        <f>SUM(M120:M125)</f>
        <v>0</v>
      </c>
      <c r="N126" s="174">
        <f>SUM(N120:N124)</f>
        <v>0</v>
      </c>
      <c r="O126" s="190"/>
      <c r="P126" s="174">
        <f>SUM(P120:P125)</f>
        <v>0</v>
      </c>
      <c r="Q126" s="174">
        <f>SUM(Q120:Q124)</f>
        <v>0</v>
      </c>
      <c r="R126" s="190"/>
      <c r="S126" s="174">
        <f>SUM(S120:S125)</f>
        <v>0</v>
      </c>
      <c r="T126" s="174">
        <f>SUM(T120:T124)</f>
        <v>0</v>
      </c>
      <c r="U126" s="190"/>
      <c r="V126" s="249">
        <f t="shared" ref="V126:X126" si="348">SUM(V120:V125)</f>
        <v>0</v>
      </c>
      <c r="W126" s="226">
        <f t="shared" si="348"/>
        <v>587000</v>
      </c>
      <c r="X126" s="227">
        <f t="shared" si="348"/>
        <v>645552</v>
      </c>
      <c r="Y126" s="227">
        <f t="shared" si="346"/>
        <v>-58552</v>
      </c>
      <c r="Z126" s="227">
        <f t="shared" si="347"/>
        <v>-9.9747870528109031E-2</v>
      </c>
      <c r="AA126" s="228"/>
    </row>
    <row r="127" spans="1:27" ht="30" customHeight="1" x14ac:dyDescent="0.2">
      <c r="A127" s="179" t="s">
        <v>80</v>
      </c>
      <c r="B127" s="180">
        <v>9</v>
      </c>
      <c r="C127" s="181" t="s">
        <v>277</v>
      </c>
      <c r="D127" s="182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250"/>
      <c r="X127" s="250"/>
      <c r="Y127" s="212"/>
      <c r="Z127" s="250"/>
      <c r="AA127" s="251"/>
    </row>
    <row r="128" spans="1:27" ht="30" customHeight="1" x14ac:dyDescent="0.2">
      <c r="A128" s="252" t="s">
        <v>85</v>
      </c>
      <c r="B128" s="253">
        <v>43839</v>
      </c>
      <c r="C128" s="254" t="s">
        <v>278</v>
      </c>
      <c r="D128" s="255"/>
      <c r="E128" s="256"/>
      <c r="F128" s="257"/>
      <c r="G128" s="258">
        <f t="shared" ref="G128:G130" si="349">E128*F128</f>
        <v>0</v>
      </c>
      <c r="H128" s="256"/>
      <c r="I128" s="257"/>
      <c r="J128" s="258">
        <f t="shared" ref="J128:J133" si="350">H128*I128</f>
        <v>0</v>
      </c>
      <c r="K128" s="259"/>
      <c r="L128" s="257"/>
      <c r="M128" s="258">
        <f t="shared" ref="M128:M133" si="351">K128*L128</f>
        <v>0</v>
      </c>
      <c r="N128" s="259"/>
      <c r="O128" s="257"/>
      <c r="P128" s="258">
        <f t="shared" ref="P128:P133" si="352">N128*O128</f>
        <v>0</v>
      </c>
      <c r="Q128" s="259"/>
      <c r="R128" s="257"/>
      <c r="S128" s="258">
        <f t="shared" ref="S128:S133" si="353">Q128*R128</f>
        <v>0</v>
      </c>
      <c r="T128" s="259"/>
      <c r="U128" s="257"/>
      <c r="V128" s="258">
        <f t="shared" ref="V128:V133" si="354">T128*U128</f>
        <v>0</v>
      </c>
      <c r="W128" s="233">
        <f t="shared" ref="W128:W133" si="355">G128+M128+S128</f>
        <v>0</v>
      </c>
      <c r="X128" s="130">
        <f t="shared" ref="X128:X133" si="356">J128+P128+V128</f>
        <v>0</v>
      </c>
      <c r="Y128" s="130">
        <f t="shared" ref="Y128:Y134" si="357">W128-X128</f>
        <v>0</v>
      </c>
      <c r="Z128" s="131" t="e">
        <f t="shared" ref="Z128:Z134" si="358">Y128/W128</f>
        <v>#DIV/0!</v>
      </c>
      <c r="AA128" s="235"/>
    </row>
    <row r="129" spans="1:27" ht="30" customHeight="1" x14ac:dyDescent="0.2">
      <c r="A129" s="122" t="s">
        <v>85</v>
      </c>
      <c r="B129" s="260">
        <v>43870</v>
      </c>
      <c r="C129" s="187" t="s">
        <v>279</v>
      </c>
      <c r="D129" s="261"/>
      <c r="E129" s="262"/>
      <c r="F129" s="127"/>
      <c r="G129" s="128">
        <f t="shared" si="349"/>
        <v>0</v>
      </c>
      <c r="H129" s="262"/>
      <c r="I129" s="127"/>
      <c r="J129" s="128">
        <f t="shared" si="350"/>
        <v>0</v>
      </c>
      <c r="K129" s="126"/>
      <c r="L129" s="127"/>
      <c r="M129" s="128">
        <f t="shared" si="351"/>
        <v>0</v>
      </c>
      <c r="N129" s="126"/>
      <c r="O129" s="127"/>
      <c r="P129" s="128">
        <f t="shared" si="352"/>
        <v>0</v>
      </c>
      <c r="Q129" s="126"/>
      <c r="R129" s="127"/>
      <c r="S129" s="128">
        <f t="shared" si="353"/>
        <v>0</v>
      </c>
      <c r="T129" s="126"/>
      <c r="U129" s="127"/>
      <c r="V129" s="128">
        <f t="shared" si="354"/>
        <v>0</v>
      </c>
      <c r="W129" s="129">
        <f t="shared" si="355"/>
        <v>0</v>
      </c>
      <c r="X129" s="130">
        <f t="shared" si="356"/>
        <v>0</v>
      </c>
      <c r="Y129" s="130">
        <f t="shared" si="357"/>
        <v>0</v>
      </c>
      <c r="Z129" s="131" t="e">
        <f t="shared" si="358"/>
        <v>#DIV/0!</v>
      </c>
      <c r="AA129" s="132"/>
    </row>
    <row r="130" spans="1:27" ht="30" customHeight="1" x14ac:dyDescent="0.2">
      <c r="A130" s="122" t="s">
        <v>85</v>
      </c>
      <c r="B130" s="260">
        <v>43899</v>
      </c>
      <c r="C130" s="187" t="s">
        <v>280</v>
      </c>
      <c r="D130" s="261"/>
      <c r="E130" s="262"/>
      <c r="F130" s="127"/>
      <c r="G130" s="128">
        <f t="shared" si="349"/>
        <v>0</v>
      </c>
      <c r="H130" s="262"/>
      <c r="I130" s="127"/>
      <c r="J130" s="128">
        <f t="shared" si="350"/>
        <v>0</v>
      </c>
      <c r="K130" s="126"/>
      <c r="L130" s="127"/>
      <c r="M130" s="128">
        <f t="shared" si="351"/>
        <v>0</v>
      </c>
      <c r="N130" s="126"/>
      <c r="O130" s="127"/>
      <c r="P130" s="128">
        <f t="shared" si="352"/>
        <v>0</v>
      </c>
      <c r="Q130" s="126"/>
      <c r="R130" s="127"/>
      <c r="S130" s="128">
        <f t="shared" si="353"/>
        <v>0</v>
      </c>
      <c r="T130" s="126"/>
      <c r="U130" s="127"/>
      <c r="V130" s="128">
        <f t="shared" si="354"/>
        <v>0</v>
      </c>
      <c r="W130" s="129">
        <f t="shared" si="355"/>
        <v>0</v>
      </c>
      <c r="X130" s="130">
        <f t="shared" si="356"/>
        <v>0</v>
      </c>
      <c r="Y130" s="130">
        <f t="shared" si="357"/>
        <v>0</v>
      </c>
      <c r="Z130" s="131" t="e">
        <f t="shared" si="358"/>
        <v>#DIV/0!</v>
      </c>
      <c r="AA130" s="132"/>
    </row>
    <row r="131" spans="1:27" ht="30" customHeight="1" x14ac:dyDescent="0.2">
      <c r="A131" s="122" t="s">
        <v>85</v>
      </c>
      <c r="B131" s="260">
        <v>43930</v>
      </c>
      <c r="C131" s="187" t="s">
        <v>281</v>
      </c>
      <c r="D131" s="261" t="s">
        <v>157</v>
      </c>
      <c r="E131" s="262">
        <v>1</v>
      </c>
      <c r="F131" s="127">
        <v>25000</v>
      </c>
      <c r="G131" s="128">
        <v>25000</v>
      </c>
      <c r="H131" s="262">
        <v>1</v>
      </c>
      <c r="I131" s="127">
        <v>25000</v>
      </c>
      <c r="J131" s="128">
        <f t="shared" si="350"/>
        <v>25000</v>
      </c>
      <c r="K131" s="126"/>
      <c r="L131" s="127"/>
      <c r="M131" s="128">
        <f t="shared" si="351"/>
        <v>0</v>
      </c>
      <c r="N131" s="126"/>
      <c r="O131" s="127"/>
      <c r="P131" s="128">
        <f t="shared" si="352"/>
        <v>0</v>
      </c>
      <c r="Q131" s="126"/>
      <c r="R131" s="127"/>
      <c r="S131" s="128">
        <f t="shared" si="353"/>
        <v>0</v>
      </c>
      <c r="T131" s="126"/>
      <c r="U131" s="127"/>
      <c r="V131" s="128">
        <f t="shared" si="354"/>
        <v>0</v>
      </c>
      <c r="W131" s="129">
        <f t="shared" si="355"/>
        <v>25000</v>
      </c>
      <c r="X131" s="130">
        <f t="shared" si="356"/>
        <v>25000</v>
      </c>
      <c r="Y131" s="130">
        <f t="shared" si="357"/>
        <v>0</v>
      </c>
      <c r="Z131" s="131">
        <f t="shared" si="358"/>
        <v>0</v>
      </c>
      <c r="AA131" s="263" t="s">
        <v>282</v>
      </c>
    </row>
    <row r="132" spans="1:27" ht="30" customHeight="1" x14ac:dyDescent="0.2">
      <c r="A132" s="133" t="s">
        <v>85</v>
      </c>
      <c r="B132" s="260">
        <v>43960</v>
      </c>
      <c r="C132" s="165" t="s">
        <v>283</v>
      </c>
      <c r="D132" s="264"/>
      <c r="E132" s="265"/>
      <c r="F132" s="136"/>
      <c r="G132" s="137">
        <f t="shared" ref="G132:G133" si="359">E132*F132</f>
        <v>0</v>
      </c>
      <c r="H132" s="265"/>
      <c r="I132" s="136"/>
      <c r="J132" s="137">
        <f t="shared" si="350"/>
        <v>0</v>
      </c>
      <c r="K132" s="135"/>
      <c r="L132" s="136"/>
      <c r="M132" s="137">
        <f t="shared" si="351"/>
        <v>0</v>
      </c>
      <c r="N132" s="135"/>
      <c r="O132" s="136"/>
      <c r="P132" s="137">
        <f t="shared" si="352"/>
        <v>0</v>
      </c>
      <c r="Q132" s="135"/>
      <c r="R132" s="136"/>
      <c r="S132" s="137">
        <f t="shared" si="353"/>
        <v>0</v>
      </c>
      <c r="T132" s="135"/>
      <c r="U132" s="136"/>
      <c r="V132" s="137">
        <f t="shared" si="354"/>
        <v>0</v>
      </c>
      <c r="W132" s="138">
        <f t="shared" si="355"/>
        <v>0</v>
      </c>
      <c r="X132" s="130">
        <f t="shared" si="356"/>
        <v>0</v>
      </c>
      <c r="Y132" s="130">
        <f t="shared" si="357"/>
        <v>0</v>
      </c>
      <c r="Z132" s="131" t="e">
        <f t="shared" si="358"/>
        <v>#DIV/0!</v>
      </c>
      <c r="AA132" s="139"/>
    </row>
    <row r="133" spans="1:27" ht="30" customHeight="1" x14ac:dyDescent="0.2">
      <c r="A133" s="133" t="s">
        <v>85</v>
      </c>
      <c r="B133" s="260">
        <v>43991</v>
      </c>
      <c r="C133" s="237" t="s">
        <v>284</v>
      </c>
      <c r="D133" s="149"/>
      <c r="E133" s="135">
        <v>25000</v>
      </c>
      <c r="F133" s="136">
        <v>0.22</v>
      </c>
      <c r="G133" s="137">
        <f t="shared" si="359"/>
        <v>5500</v>
      </c>
      <c r="H133" s="135">
        <v>25000</v>
      </c>
      <c r="I133" s="136">
        <v>0.22</v>
      </c>
      <c r="J133" s="137">
        <f t="shared" si="350"/>
        <v>5500</v>
      </c>
      <c r="K133" s="135"/>
      <c r="L133" s="136">
        <v>0.22</v>
      </c>
      <c r="M133" s="137">
        <f t="shared" si="351"/>
        <v>0</v>
      </c>
      <c r="N133" s="135"/>
      <c r="O133" s="136">
        <v>0.22</v>
      </c>
      <c r="P133" s="137">
        <f t="shared" si="352"/>
        <v>0</v>
      </c>
      <c r="Q133" s="135"/>
      <c r="R133" s="136">
        <v>0.22</v>
      </c>
      <c r="S133" s="137">
        <f t="shared" si="353"/>
        <v>0</v>
      </c>
      <c r="T133" s="135"/>
      <c r="U133" s="136">
        <v>0.22</v>
      </c>
      <c r="V133" s="137">
        <f t="shared" si="354"/>
        <v>0</v>
      </c>
      <c r="W133" s="138">
        <f t="shared" si="355"/>
        <v>5500</v>
      </c>
      <c r="X133" s="193">
        <f t="shared" si="356"/>
        <v>5500</v>
      </c>
      <c r="Y133" s="193">
        <f t="shared" si="357"/>
        <v>0</v>
      </c>
      <c r="Z133" s="225">
        <f t="shared" si="358"/>
        <v>0</v>
      </c>
      <c r="AA133" s="139"/>
    </row>
    <row r="134" spans="1:27" ht="30" customHeight="1" x14ac:dyDescent="0.2">
      <c r="A134" s="167" t="s">
        <v>285</v>
      </c>
      <c r="B134" s="168"/>
      <c r="C134" s="169"/>
      <c r="D134" s="170"/>
      <c r="E134" s="174">
        <f>SUM(E128:E132)</f>
        <v>1</v>
      </c>
      <c r="F134" s="190"/>
      <c r="G134" s="173">
        <f>SUM(G128:G133)</f>
        <v>30500</v>
      </c>
      <c r="H134" s="174">
        <f>SUM(H128:H132)</f>
        <v>1</v>
      </c>
      <c r="I134" s="190"/>
      <c r="J134" s="173">
        <f>SUM(J128:J133)</f>
        <v>30500</v>
      </c>
      <c r="K134" s="191">
        <f>SUM(K128:K132)</f>
        <v>0</v>
      </c>
      <c r="L134" s="190"/>
      <c r="M134" s="173">
        <f>SUM(M128:M133)</f>
        <v>0</v>
      </c>
      <c r="N134" s="191">
        <f>SUM(N128:N132)</f>
        <v>0</v>
      </c>
      <c r="O134" s="190"/>
      <c r="P134" s="173">
        <f>SUM(P128:P133)</f>
        <v>0</v>
      </c>
      <c r="Q134" s="191">
        <f>SUM(Q128:Q132)</f>
        <v>0</v>
      </c>
      <c r="R134" s="190"/>
      <c r="S134" s="173">
        <f>SUM(S128:S133)</f>
        <v>0</v>
      </c>
      <c r="T134" s="191">
        <f>SUM(T128:T132)</f>
        <v>0</v>
      </c>
      <c r="U134" s="190"/>
      <c r="V134" s="175">
        <f t="shared" ref="V134:X134" si="360">SUM(V128:V133)</f>
        <v>0</v>
      </c>
      <c r="W134" s="226">
        <f t="shared" si="360"/>
        <v>30500</v>
      </c>
      <c r="X134" s="227">
        <f t="shared" si="360"/>
        <v>30500</v>
      </c>
      <c r="Y134" s="227">
        <f t="shared" si="357"/>
        <v>0</v>
      </c>
      <c r="Z134" s="227">
        <f t="shared" si="358"/>
        <v>0</v>
      </c>
      <c r="AA134" s="228"/>
    </row>
    <row r="135" spans="1:27" ht="30" customHeight="1" x14ac:dyDescent="0.2">
      <c r="A135" s="179" t="s">
        <v>80</v>
      </c>
      <c r="B135" s="210">
        <v>10</v>
      </c>
      <c r="C135" s="243" t="s">
        <v>286</v>
      </c>
      <c r="D135" s="182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229"/>
      <c r="X135" s="229"/>
      <c r="Y135" s="183"/>
      <c r="Z135" s="229"/>
      <c r="AA135" s="230"/>
    </row>
    <row r="136" spans="1:27" ht="38.25" customHeight="1" x14ac:dyDescent="0.2">
      <c r="A136" s="122" t="s">
        <v>85</v>
      </c>
      <c r="B136" s="260">
        <v>43840</v>
      </c>
      <c r="C136" s="266" t="s">
        <v>287</v>
      </c>
      <c r="D136" s="255"/>
      <c r="E136" s="267"/>
      <c r="F136" s="157"/>
      <c r="G136" s="162">
        <f t="shared" ref="G136:G140" si="361">E136*F136</f>
        <v>0</v>
      </c>
      <c r="H136" s="267"/>
      <c r="I136" s="157"/>
      <c r="J136" s="162">
        <f t="shared" ref="J136:J140" si="362">H136*I136</f>
        <v>0</v>
      </c>
      <c r="K136" s="156"/>
      <c r="L136" s="157"/>
      <c r="M136" s="162">
        <f t="shared" ref="M136:M140" si="363">K136*L136</f>
        <v>0</v>
      </c>
      <c r="N136" s="156"/>
      <c r="O136" s="157"/>
      <c r="P136" s="162">
        <f t="shared" ref="P136:P140" si="364">N136*O136</f>
        <v>0</v>
      </c>
      <c r="Q136" s="156"/>
      <c r="R136" s="157"/>
      <c r="S136" s="162">
        <f t="shared" ref="S136:S140" si="365">Q136*R136</f>
        <v>0</v>
      </c>
      <c r="T136" s="156"/>
      <c r="U136" s="157"/>
      <c r="V136" s="268">
        <f t="shared" ref="V136:V140" si="366">T136*U136</f>
        <v>0</v>
      </c>
      <c r="W136" s="269">
        <f t="shared" ref="W136:W140" si="367">G136+M136+S136</f>
        <v>0</v>
      </c>
      <c r="X136" s="233">
        <f t="shared" ref="X136:X140" si="368">J136+P136+V136</f>
        <v>0</v>
      </c>
      <c r="Y136" s="233">
        <f t="shared" ref="Y136:Y141" si="369">W136-X136</f>
        <v>0</v>
      </c>
      <c r="Z136" s="234" t="e">
        <f t="shared" ref="Z136:Z141" si="370">Y136/W136</f>
        <v>#DIV/0!</v>
      </c>
      <c r="AA136" s="270"/>
    </row>
    <row r="137" spans="1:27" ht="42" customHeight="1" x14ac:dyDescent="0.2">
      <c r="A137" s="122" t="s">
        <v>85</v>
      </c>
      <c r="B137" s="260">
        <v>43871</v>
      </c>
      <c r="C137" s="266" t="s">
        <v>287</v>
      </c>
      <c r="D137" s="261"/>
      <c r="E137" s="262"/>
      <c r="F137" s="127"/>
      <c r="G137" s="128">
        <f t="shared" si="361"/>
        <v>0</v>
      </c>
      <c r="H137" s="262"/>
      <c r="I137" s="127"/>
      <c r="J137" s="128">
        <f t="shared" si="362"/>
        <v>0</v>
      </c>
      <c r="K137" s="126"/>
      <c r="L137" s="127"/>
      <c r="M137" s="128">
        <f t="shared" si="363"/>
        <v>0</v>
      </c>
      <c r="N137" s="126"/>
      <c r="O137" s="127"/>
      <c r="P137" s="128">
        <f t="shared" si="364"/>
        <v>0</v>
      </c>
      <c r="Q137" s="126"/>
      <c r="R137" s="127"/>
      <c r="S137" s="128">
        <f t="shared" si="365"/>
        <v>0</v>
      </c>
      <c r="T137" s="126"/>
      <c r="U137" s="127"/>
      <c r="V137" s="231">
        <f t="shared" si="366"/>
        <v>0</v>
      </c>
      <c r="W137" s="236">
        <f t="shared" si="367"/>
        <v>0</v>
      </c>
      <c r="X137" s="130">
        <f t="shared" si="368"/>
        <v>0</v>
      </c>
      <c r="Y137" s="130">
        <f t="shared" si="369"/>
        <v>0</v>
      </c>
      <c r="Z137" s="131" t="e">
        <f t="shared" si="370"/>
        <v>#DIV/0!</v>
      </c>
      <c r="AA137" s="132"/>
    </row>
    <row r="138" spans="1:27" ht="43.5" customHeight="1" x14ac:dyDescent="0.2">
      <c r="A138" s="122" t="s">
        <v>85</v>
      </c>
      <c r="B138" s="260">
        <v>43900</v>
      </c>
      <c r="C138" s="266" t="s">
        <v>287</v>
      </c>
      <c r="D138" s="261"/>
      <c r="E138" s="262"/>
      <c r="F138" s="127"/>
      <c r="G138" s="128">
        <f t="shared" si="361"/>
        <v>0</v>
      </c>
      <c r="H138" s="262"/>
      <c r="I138" s="127"/>
      <c r="J138" s="128">
        <f t="shared" si="362"/>
        <v>0</v>
      </c>
      <c r="K138" s="126"/>
      <c r="L138" s="127"/>
      <c r="M138" s="128">
        <f t="shared" si="363"/>
        <v>0</v>
      </c>
      <c r="N138" s="126"/>
      <c r="O138" s="127"/>
      <c r="P138" s="128">
        <f t="shared" si="364"/>
        <v>0</v>
      </c>
      <c r="Q138" s="126"/>
      <c r="R138" s="127"/>
      <c r="S138" s="128">
        <f t="shared" si="365"/>
        <v>0</v>
      </c>
      <c r="T138" s="126"/>
      <c r="U138" s="127"/>
      <c r="V138" s="231">
        <f t="shared" si="366"/>
        <v>0</v>
      </c>
      <c r="W138" s="236">
        <f t="shared" si="367"/>
        <v>0</v>
      </c>
      <c r="X138" s="130">
        <f t="shared" si="368"/>
        <v>0</v>
      </c>
      <c r="Y138" s="130">
        <f t="shared" si="369"/>
        <v>0</v>
      </c>
      <c r="Z138" s="131" t="e">
        <f t="shared" si="370"/>
        <v>#DIV/0!</v>
      </c>
      <c r="AA138" s="132"/>
    </row>
    <row r="139" spans="1:27" ht="30" customHeight="1" x14ac:dyDescent="0.2">
      <c r="A139" s="133" t="s">
        <v>85</v>
      </c>
      <c r="B139" s="271">
        <v>43931</v>
      </c>
      <c r="C139" s="165" t="s">
        <v>288</v>
      </c>
      <c r="D139" s="264" t="s">
        <v>88</v>
      </c>
      <c r="E139" s="265"/>
      <c r="F139" s="136"/>
      <c r="G139" s="128">
        <f t="shared" si="361"/>
        <v>0</v>
      </c>
      <c r="H139" s="265"/>
      <c r="I139" s="136"/>
      <c r="J139" s="128">
        <f t="shared" si="362"/>
        <v>0</v>
      </c>
      <c r="K139" s="135"/>
      <c r="L139" s="136"/>
      <c r="M139" s="137">
        <f t="shared" si="363"/>
        <v>0</v>
      </c>
      <c r="N139" s="135"/>
      <c r="O139" s="136"/>
      <c r="P139" s="137">
        <f t="shared" si="364"/>
        <v>0</v>
      </c>
      <c r="Q139" s="135"/>
      <c r="R139" s="136"/>
      <c r="S139" s="137">
        <f t="shared" si="365"/>
        <v>0</v>
      </c>
      <c r="T139" s="135"/>
      <c r="U139" s="136"/>
      <c r="V139" s="238">
        <f t="shared" si="366"/>
        <v>0</v>
      </c>
      <c r="W139" s="272">
        <f t="shared" si="367"/>
        <v>0</v>
      </c>
      <c r="X139" s="130">
        <f t="shared" si="368"/>
        <v>0</v>
      </c>
      <c r="Y139" s="130">
        <f t="shared" si="369"/>
        <v>0</v>
      </c>
      <c r="Z139" s="131" t="e">
        <f t="shared" si="370"/>
        <v>#DIV/0!</v>
      </c>
      <c r="AA139" s="222"/>
    </row>
    <row r="140" spans="1:27" ht="30" customHeight="1" x14ac:dyDescent="0.2">
      <c r="A140" s="133" t="s">
        <v>85</v>
      </c>
      <c r="B140" s="273">
        <v>43961</v>
      </c>
      <c r="C140" s="237" t="s">
        <v>289</v>
      </c>
      <c r="D140" s="274"/>
      <c r="E140" s="135"/>
      <c r="F140" s="136">
        <v>0.22</v>
      </c>
      <c r="G140" s="137">
        <f t="shared" si="361"/>
        <v>0</v>
      </c>
      <c r="H140" s="135"/>
      <c r="I140" s="136">
        <v>0.22</v>
      </c>
      <c r="J140" s="137">
        <f t="shared" si="362"/>
        <v>0</v>
      </c>
      <c r="K140" s="135"/>
      <c r="L140" s="136">
        <v>0.22</v>
      </c>
      <c r="M140" s="137">
        <f t="shared" si="363"/>
        <v>0</v>
      </c>
      <c r="N140" s="135"/>
      <c r="O140" s="136">
        <v>0.22</v>
      </c>
      <c r="P140" s="137">
        <f t="shared" si="364"/>
        <v>0</v>
      </c>
      <c r="Q140" s="135"/>
      <c r="R140" s="136">
        <v>0.22</v>
      </c>
      <c r="S140" s="137">
        <f t="shared" si="365"/>
        <v>0</v>
      </c>
      <c r="T140" s="135"/>
      <c r="U140" s="136">
        <v>0.22</v>
      </c>
      <c r="V140" s="238">
        <f t="shared" si="366"/>
        <v>0</v>
      </c>
      <c r="W140" s="239">
        <f t="shared" si="367"/>
        <v>0</v>
      </c>
      <c r="X140" s="240">
        <f t="shared" si="368"/>
        <v>0</v>
      </c>
      <c r="Y140" s="240">
        <f t="shared" si="369"/>
        <v>0</v>
      </c>
      <c r="Z140" s="241" t="e">
        <f t="shared" si="370"/>
        <v>#DIV/0!</v>
      </c>
      <c r="AA140" s="275"/>
    </row>
    <row r="141" spans="1:27" ht="30" customHeight="1" x14ac:dyDescent="0.2">
      <c r="A141" s="167" t="s">
        <v>290</v>
      </c>
      <c r="B141" s="168"/>
      <c r="C141" s="169"/>
      <c r="D141" s="170"/>
      <c r="E141" s="174">
        <f>SUM(E136:E139)</f>
        <v>0</v>
      </c>
      <c r="F141" s="190"/>
      <c r="G141" s="173">
        <f>SUM(G136:G140)</f>
        <v>0</v>
      </c>
      <c r="H141" s="174">
        <f>SUM(H136:H139)</f>
        <v>0</v>
      </c>
      <c r="I141" s="190"/>
      <c r="J141" s="173">
        <f>SUM(J136:J140)</f>
        <v>0</v>
      </c>
      <c r="K141" s="191">
        <f>SUM(K136:K139)</f>
        <v>0</v>
      </c>
      <c r="L141" s="190"/>
      <c r="M141" s="173">
        <f>SUM(M136:M140)</f>
        <v>0</v>
      </c>
      <c r="N141" s="191">
        <f>SUM(N136:N139)</f>
        <v>0</v>
      </c>
      <c r="O141" s="190"/>
      <c r="P141" s="173">
        <f>SUM(P136:P140)</f>
        <v>0</v>
      </c>
      <c r="Q141" s="191">
        <f>SUM(Q136:Q139)</f>
        <v>0</v>
      </c>
      <c r="R141" s="190"/>
      <c r="S141" s="173">
        <f>SUM(S136:S140)</f>
        <v>0</v>
      </c>
      <c r="T141" s="191">
        <f>SUM(T136:T139)</f>
        <v>0</v>
      </c>
      <c r="U141" s="190"/>
      <c r="V141" s="175">
        <f t="shared" ref="V141:X141" si="371">SUM(V136:V140)</f>
        <v>0</v>
      </c>
      <c r="W141" s="226">
        <f t="shared" si="371"/>
        <v>0</v>
      </c>
      <c r="X141" s="227">
        <f t="shared" si="371"/>
        <v>0</v>
      </c>
      <c r="Y141" s="227">
        <f t="shared" si="369"/>
        <v>0</v>
      </c>
      <c r="Z141" s="227" t="e">
        <f t="shared" si="370"/>
        <v>#DIV/0!</v>
      </c>
      <c r="AA141" s="228"/>
    </row>
    <row r="142" spans="1:27" ht="30" customHeight="1" x14ac:dyDescent="0.2">
      <c r="A142" s="179" t="s">
        <v>80</v>
      </c>
      <c r="B142" s="210">
        <v>11</v>
      </c>
      <c r="C142" s="181" t="s">
        <v>291</v>
      </c>
      <c r="D142" s="182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229"/>
      <c r="X142" s="229"/>
      <c r="Y142" s="183"/>
      <c r="Z142" s="229"/>
      <c r="AA142" s="230"/>
    </row>
    <row r="143" spans="1:27" ht="30" customHeight="1" x14ac:dyDescent="0.2">
      <c r="A143" s="276" t="s">
        <v>85</v>
      </c>
      <c r="B143" s="260">
        <v>43841</v>
      </c>
      <c r="C143" s="266" t="s">
        <v>292</v>
      </c>
      <c r="D143" s="161" t="s">
        <v>126</v>
      </c>
      <c r="E143" s="156"/>
      <c r="F143" s="157"/>
      <c r="G143" s="162">
        <f t="shared" ref="G143:G144" si="372">E143*F143</f>
        <v>0</v>
      </c>
      <c r="H143" s="156"/>
      <c r="I143" s="157"/>
      <c r="J143" s="162">
        <f t="shared" ref="J143:J144" si="373">H143*I143</f>
        <v>0</v>
      </c>
      <c r="K143" s="156"/>
      <c r="L143" s="157"/>
      <c r="M143" s="162">
        <f t="shared" ref="M143:M144" si="374">K143*L143</f>
        <v>0</v>
      </c>
      <c r="N143" s="156"/>
      <c r="O143" s="157"/>
      <c r="P143" s="162">
        <f t="shared" ref="P143:P144" si="375">N143*O143</f>
        <v>0</v>
      </c>
      <c r="Q143" s="156"/>
      <c r="R143" s="157"/>
      <c r="S143" s="162">
        <f t="shared" ref="S143:S144" si="376">Q143*R143</f>
        <v>0</v>
      </c>
      <c r="T143" s="156"/>
      <c r="U143" s="157"/>
      <c r="V143" s="268">
        <f t="shared" ref="V143:V144" si="377">T143*U143</f>
        <v>0</v>
      </c>
      <c r="W143" s="269">
        <f t="shared" ref="W143:W144" si="378">G143+M143+S143</f>
        <v>0</v>
      </c>
      <c r="X143" s="233">
        <f t="shared" ref="X143:X144" si="379">J143+P143+V143</f>
        <v>0</v>
      </c>
      <c r="Y143" s="233">
        <f t="shared" ref="Y143:Y145" si="380">W143-X143</f>
        <v>0</v>
      </c>
      <c r="Z143" s="234" t="e">
        <f t="shared" ref="Z143:Z145" si="381">Y143/W143</f>
        <v>#DIV/0!</v>
      </c>
      <c r="AA143" s="270"/>
    </row>
    <row r="144" spans="1:27" ht="30" customHeight="1" x14ac:dyDescent="0.2">
      <c r="A144" s="277" t="s">
        <v>85</v>
      </c>
      <c r="B144" s="260">
        <v>43872</v>
      </c>
      <c r="C144" s="165" t="s">
        <v>292</v>
      </c>
      <c r="D144" s="166" t="s">
        <v>126</v>
      </c>
      <c r="E144" s="135"/>
      <c r="F144" s="136"/>
      <c r="G144" s="128">
        <f t="shared" si="372"/>
        <v>0</v>
      </c>
      <c r="H144" s="135"/>
      <c r="I144" s="136"/>
      <c r="J144" s="128">
        <f t="shared" si="373"/>
        <v>0</v>
      </c>
      <c r="K144" s="135"/>
      <c r="L144" s="136"/>
      <c r="M144" s="137">
        <f t="shared" si="374"/>
        <v>0</v>
      </c>
      <c r="N144" s="135"/>
      <c r="O144" s="136"/>
      <c r="P144" s="137">
        <f t="shared" si="375"/>
        <v>0</v>
      </c>
      <c r="Q144" s="135"/>
      <c r="R144" s="136"/>
      <c r="S144" s="137">
        <f t="shared" si="376"/>
        <v>0</v>
      </c>
      <c r="T144" s="135"/>
      <c r="U144" s="136"/>
      <c r="V144" s="238">
        <f t="shared" si="377"/>
        <v>0</v>
      </c>
      <c r="W144" s="278">
        <f t="shared" si="378"/>
        <v>0</v>
      </c>
      <c r="X144" s="240">
        <f t="shared" si="379"/>
        <v>0</v>
      </c>
      <c r="Y144" s="240">
        <f t="shared" si="380"/>
        <v>0</v>
      </c>
      <c r="Z144" s="241" t="e">
        <f t="shared" si="381"/>
        <v>#DIV/0!</v>
      </c>
      <c r="AA144" s="275"/>
    </row>
    <row r="145" spans="1:27" ht="30" customHeight="1" x14ac:dyDescent="0.2">
      <c r="A145" s="410" t="s">
        <v>293</v>
      </c>
      <c r="B145" s="411"/>
      <c r="C145" s="411"/>
      <c r="D145" s="412"/>
      <c r="E145" s="174">
        <f>SUM(E143:E144)</f>
        <v>0</v>
      </c>
      <c r="F145" s="190"/>
      <c r="G145" s="173">
        <f t="shared" ref="G145:H145" si="382">SUM(G143:G144)</f>
        <v>0</v>
      </c>
      <c r="H145" s="174">
        <f t="shared" si="382"/>
        <v>0</v>
      </c>
      <c r="I145" s="190"/>
      <c r="J145" s="173">
        <f t="shared" ref="J145:K145" si="383">SUM(J143:J144)</f>
        <v>0</v>
      </c>
      <c r="K145" s="191">
        <f t="shared" si="383"/>
        <v>0</v>
      </c>
      <c r="L145" s="190"/>
      <c r="M145" s="173">
        <f t="shared" ref="M145:N145" si="384">SUM(M143:M144)</f>
        <v>0</v>
      </c>
      <c r="N145" s="191">
        <f t="shared" si="384"/>
        <v>0</v>
      </c>
      <c r="O145" s="190"/>
      <c r="P145" s="173">
        <f t="shared" ref="P145:Q145" si="385">SUM(P143:P144)</f>
        <v>0</v>
      </c>
      <c r="Q145" s="191">
        <f t="shared" si="385"/>
        <v>0</v>
      </c>
      <c r="R145" s="190"/>
      <c r="S145" s="173">
        <f t="shared" ref="S145:T145" si="386">SUM(S143:S144)</f>
        <v>0</v>
      </c>
      <c r="T145" s="191">
        <f t="shared" si="386"/>
        <v>0</v>
      </c>
      <c r="U145" s="190"/>
      <c r="V145" s="175">
        <f t="shared" ref="V145:X145" si="387">SUM(V143:V144)</f>
        <v>0</v>
      </c>
      <c r="W145" s="226">
        <f t="shared" si="387"/>
        <v>0</v>
      </c>
      <c r="X145" s="227">
        <f t="shared" si="387"/>
        <v>0</v>
      </c>
      <c r="Y145" s="227">
        <f t="shared" si="380"/>
        <v>0</v>
      </c>
      <c r="Z145" s="227" t="e">
        <f t="shared" si="381"/>
        <v>#DIV/0!</v>
      </c>
      <c r="AA145" s="228"/>
    </row>
    <row r="146" spans="1:27" ht="30" customHeight="1" x14ac:dyDescent="0.2">
      <c r="A146" s="209" t="s">
        <v>80</v>
      </c>
      <c r="B146" s="210">
        <v>12</v>
      </c>
      <c r="C146" s="211" t="s">
        <v>294</v>
      </c>
      <c r="D146" s="27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229"/>
      <c r="X146" s="229"/>
      <c r="Y146" s="183"/>
      <c r="Z146" s="229"/>
      <c r="AA146" s="230"/>
    </row>
    <row r="147" spans="1:27" ht="30" customHeight="1" x14ac:dyDescent="0.2">
      <c r="A147" s="159" t="s">
        <v>85</v>
      </c>
      <c r="B147" s="280">
        <v>43842</v>
      </c>
      <c r="C147" s="281" t="s">
        <v>295</v>
      </c>
      <c r="D147" s="255" t="s">
        <v>296</v>
      </c>
      <c r="E147" s="267"/>
      <c r="F147" s="157"/>
      <c r="G147" s="162">
        <f t="shared" ref="G147:G150" si="388">E147*F147</f>
        <v>0</v>
      </c>
      <c r="H147" s="267"/>
      <c r="I147" s="157"/>
      <c r="J147" s="162">
        <f t="shared" ref="J147:J150" si="389">H147*I147</f>
        <v>0</v>
      </c>
      <c r="K147" s="156"/>
      <c r="L147" s="157"/>
      <c r="M147" s="162">
        <f t="shared" ref="M147:M150" si="390">K147*L147</f>
        <v>0</v>
      </c>
      <c r="N147" s="156"/>
      <c r="O147" s="157"/>
      <c r="P147" s="162">
        <f t="shared" ref="P147:P150" si="391">N147*O147</f>
        <v>0</v>
      </c>
      <c r="Q147" s="156"/>
      <c r="R147" s="157"/>
      <c r="S147" s="162">
        <f t="shared" ref="S147:S150" si="392">Q147*R147</f>
        <v>0</v>
      </c>
      <c r="T147" s="156"/>
      <c r="U147" s="157"/>
      <c r="V147" s="268">
        <f t="shared" ref="V147:V150" si="393">T147*U147</f>
        <v>0</v>
      </c>
      <c r="W147" s="269">
        <f t="shared" ref="W147:W150" si="394">G147+M147+S147</f>
        <v>0</v>
      </c>
      <c r="X147" s="233">
        <f t="shared" ref="X147:X150" si="395">J147+P147+V147</f>
        <v>0</v>
      </c>
      <c r="Y147" s="233">
        <f t="shared" ref="Y147:Y151" si="396">W147-X147</f>
        <v>0</v>
      </c>
      <c r="Z147" s="234" t="e">
        <f t="shared" ref="Z147:Z151" si="397">Y147/W147</f>
        <v>#DIV/0!</v>
      </c>
      <c r="AA147" s="282"/>
    </row>
    <row r="148" spans="1:27" ht="30" customHeight="1" x14ac:dyDescent="0.2">
      <c r="A148" s="122" t="s">
        <v>85</v>
      </c>
      <c r="B148" s="260">
        <v>43873</v>
      </c>
      <c r="C148" s="187" t="s">
        <v>297</v>
      </c>
      <c r="D148" s="261" t="s">
        <v>264</v>
      </c>
      <c r="E148" s="262"/>
      <c r="F148" s="127"/>
      <c r="G148" s="128">
        <f t="shared" si="388"/>
        <v>0</v>
      </c>
      <c r="H148" s="262"/>
      <c r="I148" s="127"/>
      <c r="J148" s="128">
        <f t="shared" si="389"/>
        <v>0</v>
      </c>
      <c r="K148" s="126"/>
      <c r="L148" s="127"/>
      <c r="M148" s="128">
        <f t="shared" si="390"/>
        <v>0</v>
      </c>
      <c r="N148" s="126"/>
      <c r="O148" s="127"/>
      <c r="P148" s="128">
        <f t="shared" si="391"/>
        <v>0</v>
      </c>
      <c r="Q148" s="126"/>
      <c r="R148" s="127"/>
      <c r="S148" s="128">
        <f t="shared" si="392"/>
        <v>0</v>
      </c>
      <c r="T148" s="126"/>
      <c r="U148" s="127"/>
      <c r="V148" s="231">
        <f t="shared" si="393"/>
        <v>0</v>
      </c>
      <c r="W148" s="283">
        <f t="shared" si="394"/>
        <v>0</v>
      </c>
      <c r="X148" s="130">
        <f t="shared" si="395"/>
        <v>0</v>
      </c>
      <c r="Y148" s="130">
        <f t="shared" si="396"/>
        <v>0</v>
      </c>
      <c r="Z148" s="131" t="e">
        <f t="shared" si="397"/>
        <v>#DIV/0!</v>
      </c>
      <c r="AA148" s="284"/>
    </row>
    <row r="149" spans="1:27" ht="30" customHeight="1" x14ac:dyDescent="0.2">
      <c r="A149" s="133" t="s">
        <v>85</v>
      </c>
      <c r="B149" s="271">
        <v>43902</v>
      </c>
      <c r="C149" s="165" t="s">
        <v>298</v>
      </c>
      <c r="D149" s="264" t="s">
        <v>264</v>
      </c>
      <c r="E149" s="265"/>
      <c r="F149" s="136"/>
      <c r="G149" s="137">
        <f t="shared" si="388"/>
        <v>0</v>
      </c>
      <c r="H149" s="265"/>
      <c r="I149" s="136"/>
      <c r="J149" s="137">
        <f t="shared" si="389"/>
        <v>0</v>
      </c>
      <c r="K149" s="135"/>
      <c r="L149" s="136"/>
      <c r="M149" s="137">
        <f t="shared" si="390"/>
        <v>0</v>
      </c>
      <c r="N149" s="135"/>
      <c r="O149" s="136"/>
      <c r="P149" s="137">
        <f t="shared" si="391"/>
        <v>0</v>
      </c>
      <c r="Q149" s="135"/>
      <c r="R149" s="136"/>
      <c r="S149" s="137">
        <f t="shared" si="392"/>
        <v>0</v>
      </c>
      <c r="T149" s="135"/>
      <c r="U149" s="136"/>
      <c r="V149" s="238">
        <f t="shared" si="393"/>
        <v>0</v>
      </c>
      <c r="W149" s="272">
        <f t="shared" si="394"/>
        <v>0</v>
      </c>
      <c r="X149" s="130">
        <f t="shared" si="395"/>
        <v>0</v>
      </c>
      <c r="Y149" s="130">
        <f t="shared" si="396"/>
        <v>0</v>
      </c>
      <c r="Z149" s="131" t="e">
        <f t="shared" si="397"/>
        <v>#DIV/0!</v>
      </c>
      <c r="AA149" s="285"/>
    </row>
    <row r="150" spans="1:27" ht="30" customHeight="1" x14ac:dyDescent="0.2">
      <c r="A150" s="133" t="s">
        <v>85</v>
      </c>
      <c r="B150" s="271">
        <v>43933</v>
      </c>
      <c r="C150" s="237" t="s">
        <v>299</v>
      </c>
      <c r="D150" s="274"/>
      <c r="E150" s="265"/>
      <c r="F150" s="136">
        <v>0.22</v>
      </c>
      <c r="G150" s="137">
        <f t="shared" si="388"/>
        <v>0</v>
      </c>
      <c r="H150" s="265"/>
      <c r="I150" s="136">
        <v>0.22</v>
      </c>
      <c r="J150" s="137">
        <f t="shared" si="389"/>
        <v>0</v>
      </c>
      <c r="K150" s="135"/>
      <c r="L150" s="136">
        <v>0.22</v>
      </c>
      <c r="M150" s="137">
        <f t="shared" si="390"/>
        <v>0</v>
      </c>
      <c r="N150" s="135"/>
      <c r="O150" s="136">
        <v>0.22</v>
      </c>
      <c r="P150" s="137">
        <f t="shared" si="391"/>
        <v>0</v>
      </c>
      <c r="Q150" s="135"/>
      <c r="R150" s="136">
        <v>0.22</v>
      </c>
      <c r="S150" s="137">
        <f t="shared" si="392"/>
        <v>0</v>
      </c>
      <c r="T150" s="135"/>
      <c r="U150" s="136">
        <v>0.22</v>
      </c>
      <c r="V150" s="238">
        <f t="shared" si="393"/>
        <v>0</v>
      </c>
      <c r="W150" s="239">
        <f t="shared" si="394"/>
        <v>0</v>
      </c>
      <c r="X150" s="240">
        <f t="shared" si="395"/>
        <v>0</v>
      </c>
      <c r="Y150" s="240">
        <f t="shared" si="396"/>
        <v>0</v>
      </c>
      <c r="Z150" s="241" t="e">
        <f t="shared" si="397"/>
        <v>#DIV/0!</v>
      </c>
      <c r="AA150" s="153"/>
    </row>
    <row r="151" spans="1:27" ht="30" customHeight="1" x14ac:dyDescent="0.2">
      <c r="A151" s="167" t="s">
        <v>300</v>
      </c>
      <c r="B151" s="168"/>
      <c r="C151" s="169"/>
      <c r="D151" s="286"/>
      <c r="E151" s="174">
        <f>SUM(E147:E149)</f>
        <v>0</v>
      </c>
      <c r="F151" s="190"/>
      <c r="G151" s="173">
        <f>SUM(G147:G150)</f>
        <v>0</v>
      </c>
      <c r="H151" s="174">
        <f>SUM(H147:H149)</f>
        <v>0</v>
      </c>
      <c r="I151" s="190"/>
      <c r="J151" s="173">
        <f>SUM(J147:J150)</f>
        <v>0</v>
      </c>
      <c r="K151" s="191">
        <f>SUM(K147:K149)</f>
        <v>0</v>
      </c>
      <c r="L151" s="190"/>
      <c r="M151" s="173">
        <f>SUM(M147:M150)</f>
        <v>0</v>
      </c>
      <c r="N151" s="191">
        <f>SUM(N147:N149)</f>
        <v>0</v>
      </c>
      <c r="O151" s="190"/>
      <c r="P151" s="173">
        <f>SUM(P147:P150)</f>
        <v>0</v>
      </c>
      <c r="Q151" s="191">
        <f>SUM(Q147:Q149)</f>
        <v>0</v>
      </c>
      <c r="R151" s="190"/>
      <c r="S151" s="173">
        <f>SUM(S147:S150)</f>
        <v>0</v>
      </c>
      <c r="T151" s="191">
        <f>SUM(T147:T149)</f>
        <v>0</v>
      </c>
      <c r="U151" s="190"/>
      <c r="V151" s="175">
        <f t="shared" ref="V151:X151" si="398">SUM(V147:V150)</f>
        <v>0</v>
      </c>
      <c r="W151" s="226">
        <f t="shared" si="398"/>
        <v>0</v>
      </c>
      <c r="X151" s="227">
        <f t="shared" si="398"/>
        <v>0</v>
      </c>
      <c r="Y151" s="227">
        <f t="shared" si="396"/>
        <v>0</v>
      </c>
      <c r="Z151" s="227" t="e">
        <f t="shared" si="397"/>
        <v>#DIV/0!</v>
      </c>
      <c r="AA151" s="228"/>
    </row>
    <row r="152" spans="1:27" ht="30" customHeight="1" x14ac:dyDescent="0.2">
      <c r="A152" s="209" t="s">
        <v>80</v>
      </c>
      <c r="B152" s="287">
        <v>13</v>
      </c>
      <c r="C152" s="211" t="s">
        <v>301</v>
      </c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229"/>
      <c r="X152" s="229"/>
      <c r="Y152" s="183"/>
      <c r="Z152" s="229"/>
      <c r="AA152" s="230"/>
    </row>
    <row r="153" spans="1:27" ht="30" customHeight="1" x14ac:dyDescent="0.2">
      <c r="A153" s="112" t="s">
        <v>82</v>
      </c>
      <c r="B153" s="158" t="s">
        <v>302</v>
      </c>
      <c r="C153" s="288" t="s">
        <v>303</v>
      </c>
      <c r="D153" s="142"/>
      <c r="E153" s="143">
        <f>SUM(E154:E156)</f>
        <v>1</v>
      </c>
      <c r="F153" s="144"/>
      <c r="G153" s="145">
        <f>SUM(G154:G158)</f>
        <v>15000</v>
      </c>
      <c r="H153" s="143">
        <f>SUM(H154:H156)</f>
        <v>1</v>
      </c>
      <c r="I153" s="144"/>
      <c r="J153" s="145">
        <f>SUM(J154:J158)</f>
        <v>15000</v>
      </c>
      <c r="K153" s="143">
        <f>SUM(K154:K156)</f>
        <v>0</v>
      </c>
      <c r="L153" s="144"/>
      <c r="M153" s="145">
        <f>SUM(M154:M158)</f>
        <v>30000</v>
      </c>
      <c r="N153" s="143">
        <f>SUM(N154:N156)</f>
        <v>0</v>
      </c>
      <c r="O153" s="144"/>
      <c r="P153" s="145">
        <f>SUM(P154:P158)</f>
        <v>30000</v>
      </c>
      <c r="Q153" s="143">
        <f>SUM(Q154:Q156)</f>
        <v>0</v>
      </c>
      <c r="R153" s="144"/>
      <c r="S153" s="145">
        <f>SUM(S154:S158)</f>
        <v>0</v>
      </c>
      <c r="T153" s="143">
        <f>SUM(T154:T156)</f>
        <v>0</v>
      </c>
      <c r="U153" s="144"/>
      <c r="V153" s="289">
        <f t="shared" ref="V153:X153" si="399">SUM(V154:V158)</f>
        <v>0</v>
      </c>
      <c r="W153" s="290">
        <f t="shared" si="399"/>
        <v>45000</v>
      </c>
      <c r="X153" s="145">
        <f t="shared" si="399"/>
        <v>45000</v>
      </c>
      <c r="Y153" s="145">
        <f t="shared" ref="Y153:Y177" si="400">W153-X153</f>
        <v>0</v>
      </c>
      <c r="Z153" s="145">
        <f t="shared" ref="Z153:Z178" si="401">Y153/W153</f>
        <v>0</v>
      </c>
      <c r="AA153" s="147"/>
    </row>
    <row r="154" spans="1:27" ht="30" customHeight="1" x14ac:dyDescent="0.2">
      <c r="A154" s="122" t="s">
        <v>85</v>
      </c>
      <c r="B154" s="123" t="s">
        <v>304</v>
      </c>
      <c r="C154" s="291" t="s">
        <v>305</v>
      </c>
      <c r="D154" s="125" t="s">
        <v>157</v>
      </c>
      <c r="E154" s="126"/>
      <c r="F154" s="127"/>
      <c r="G154" s="128">
        <f t="shared" ref="G154:G156" si="402">E154*F154</f>
        <v>0</v>
      </c>
      <c r="H154" s="126"/>
      <c r="I154" s="127"/>
      <c r="J154" s="128">
        <f t="shared" ref="J154:J156" si="403">H154*I154</f>
        <v>0</v>
      </c>
      <c r="K154" s="126"/>
      <c r="L154" s="127"/>
      <c r="M154" s="128">
        <f t="shared" ref="M154:M158" si="404">K154*L154</f>
        <v>0</v>
      </c>
      <c r="N154" s="126"/>
      <c r="O154" s="127"/>
      <c r="P154" s="128">
        <f t="shared" ref="P154:P158" si="405">N154*O154</f>
        <v>0</v>
      </c>
      <c r="Q154" s="126"/>
      <c r="R154" s="127"/>
      <c r="S154" s="128">
        <f t="shared" ref="S154:S156" si="406">Q154*R154</f>
        <v>0</v>
      </c>
      <c r="T154" s="126"/>
      <c r="U154" s="127"/>
      <c r="V154" s="231">
        <f t="shared" ref="V154:V156" si="407">T154*U154</f>
        <v>0</v>
      </c>
      <c r="W154" s="236">
        <f t="shared" ref="W154:W158" si="408">G154+M154+S154</f>
        <v>0</v>
      </c>
      <c r="X154" s="130">
        <f t="shared" ref="X154:X158" si="409">J154+P154+V154</f>
        <v>0</v>
      </c>
      <c r="Y154" s="130">
        <f t="shared" si="400"/>
        <v>0</v>
      </c>
      <c r="Z154" s="131" t="e">
        <f t="shared" si="401"/>
        <v>#DIV/0!</v>
      </c>
      <c r="AA154" s="132"/>
    </row>
    <row r="155" spans="1:27" ht="30" customHeight="1" x14ac:dyDescent="0.2">
      <c r="A155" s="122" t="s">
        <v>85</v>
      </c>
      <c r="B155" s="123" t="s">
        <v>306</v>
      </c>
      <c r="C155" s="292" t="s">
        <v>307</v>
      </c>
      <c r="D155" s="125" t="s">
        <v>157</v>
      </c>
      <c r="E155" s="126"/>
      <c r="F155" s="136"/>
      <c r="G155" s="128">
        <f t="shared" si="402"/>
        <v>0</v>
      </c>
      <c r="H155" s="126"/>
      <c r="I155" s="136"/>
      <c r="J155" s="128">
        <f t="shared" si="403"/>
        <v>0</v>
      </c>
      <c r="K155" s="126"/>
      <c r="L155" s="127"/>
      <c r="M155" s="128">
        <f t="shared" si="404"/>
        <v>0</v>
      </c>
      <c r="N155" s="126"/>
      <c r="O155" s="127"/>
      <c r="P155" s="128">
        <f t="shared" si="405"/>
        <v>0</v>
      </c>
      <c r="Q155" s="126"/>
      <c r="R155" s="127"/>
      <c r="S155" s="128">
        <f t="shared" si="406"/>
        <v>0</v>
      </c>
      <c r="T155" s="126"/>
      <c r="U155" s="127"/>
      <c r="V155" s="231">
        <f t="shared" si="407"/>
        <v>0</v>
      </c>
      <c r="W155" s="236">
        <f t="shared" si="408"/>
        <v>0</v>
      </c>
      <c r="X155" s="130">
        <f t="shared" si="409"/>
        <v>0</v>
      </c>
      <c r="Y155" s="130">
        <f t="shared" si="400"/>
        <v>0</v>
      </c>
      <c r="Z155" s="131" t="e">
        <f t="shared" si="401"/>
        <v>#DIV/0!</v>
      </c>
      <c r="AA155" s="132"/>
    </row>
    <row r="156" spans="1:27" ht="45.75" customHeight="1" x14ac:dyDescent="0.2">
      <c r="A156" s="122" t="s">
        <v>85</v>
      </c>
      <c r="B156" s="123" t="s">
        <v>308</v>
      </c>
      <c r="C156" s="292" t="s">
        <v>420</v>
      </c>
      <c r="D156" s="125" t="s">
        <v>157</v>
      </c>
      <c r="E156" s="293">
        <v>1</v>
      </c>
      <c r="F156" s="127">
        <v>15000</v>
      </c>
      <c r="G156" s="294">
        <f t="shared" si="402"/>
        <v>15000</v>
      </c>
      <c r="H156" s="293">
        <v>1</v>
      </c>
      <c r="I156" s="127">
        <v>15000</v>
      </c>
      <c r="J156" s="294">
        <f t="shared" si="403"/>
        <v>15000</v>
      </c>
      <c r="K156" s="126"/>
      <c r="L156" s="127"/>
      <c r="M156" s="128">
        <f t="shared" si="404"/>
        <v>0</v>
      </c>
      <c r="N156" s="126"/>
      <c r="O156" s="127"/>
      <c r="P156" s="128">
        <f t="shared" si="405"/>
        <v>0</v>
      </c>
      <c r="Q156" s="126"/>
      <c r="R156" s="127"/>
      <c r="S156" s="128">
        <f t="shared" si="406"/>
        <v>0</v>
      </c>
      <c r="T156" s="126"/>
      <c r="U156" s="127"/>
      <c r="V156" s="231">
        <f t="shared" si="407"/>
        <v>0</v>
      </c>
      <c r="W156" s="236">
        <f t="shared" si="408"/>
        <v>15000</v>
      </c>
      <c r="X156" s="130">
        <f t="shared" si="409"/>
        <v>15000</v>
      </c>
      <c r="Y156" s="130">
        <f t="shared" si="400"/>
        <v>0</v>
      </c>
      <c r="Z156" s="131">
        <f t="shared" si="401"/>
        <v>0</v>
      </c>
      <c r="AA156" s="132"/>
    </row>
    <row r="157" spans="1:27" ht="30" customHeight="1" x14ac:dyDescent="0.2">
      <c r="A157" s="122" t="s">
        <v>85</v>
      </c>
      <c r="B157" s="164" t="s">
        <v>309</v>
      </c>
      <c r="C157" s="292" t="s">
        <v>310</v>
      </c>
      <c r="D157" s="166" t="s">
        <v>311</v>
      </c>
      <c r="E157" s="135"/>
      <c r="F157" s="295"/>
      <c r="G157" s="137"/>
      <c r="H157" s="135"/>
      <c r="I157" s="295"/>
      <c r="J157" s="137"/>
      <c r="K157" s="135">
        <v>1</v>
      </c>
      <c r="L157" s="136">
        <v>30000</v>
      </c>
      <c r="M157" s="128">
        <f t="shared" si="404"/>
        <v>30000</v>
      </c>
      <c r="N157" s="135">
        <v>1</v>
      </c>
      <c r="O157" s="136">
        <v>30000</v>
      </c>
      <c r="P157" s="128">
        <f t="shared" si="405"/>
        <v>30000</v>
      </c>
      <c r="Q157" s="135"/>
      <c r="R157" s="136"/>
      <c r="S157" s="137"/>
      <c r="T157" s="135"/>
      <c r="U157" s="136"/>
      <c r="V157" s="238"/>
      <c r="W157" s="236">
        <f t="shared" si="408"/>
        <v>30000</v>
      </c>
      <c r="X157" s="130">
        <f t="shared" si="409"/>
        <v>30000</v>
      </c>
      <c r="Y157" s="130">
        <f t="shared" si="400"/>
        <v>0</v>
      </c>
      <c r="Z157" s="131">
        <f t="shared" si="401"/>
        <v>0</v>
      </c>
      <c r="AA157" s="139"/>
    </row>
    <row r="158" spans="1:27" ht="38.25" customHeight="1" x14ac:dyDescent="0.2">
      <c r="A158" s="148" t="s">
        <v>85</v>
      </c>
      <c r="B158" s="164" t="s">
        <v>312</v>
      </c>
      <c r="C158" s="292" t="s">
        <v>313</v>
      </c>
      <c r="D158" s="149"/>
      <c r="E158" s="150"/>
      <c r="F158" s="151">
        <v>0.22</v>
      </c>
      <c r="G158" s="152">
        <f>E158*F158</f>
        <v>0</v>
      </c>
      <c r="H158" s="150"/>
      <c r="I158" s="151">
        <v>0.22</v>
      </c>
      <c r="J158" s="152">
        <f>H158*I158</f>
        <v>0</v>
      </c>
      <c r="K158" s="150"/>
      <c r="L158" s="151">
        <v>0.22</v>
      </c>
      <c r="M158" s="152">
        <f t="shared" si="404"/>
        <v>0</v>
      </c>
      <c r="N158" s="150"/>
      <c r="O158" s="151">
        <v>0.22</v>
      </c>
      <c r="P158" s="152">
        <f t="shared" si="405"/>
        <v>0</v>
      </c>
      <c r="Q158" s="150"/>
      <c r="R158" s="151">
        <v>0.22</v>
      </c>
      <c r="S158" s="152">
        <f>Q158*R158</f>
        <v>0</v>
      </c>
      <c r="T158" s="150"/>
      <c r="U158" s="151">
        <v>0.22</v>
      </c>
      <c r="V158" s="296">
        <f>T158*U158</f>
        <v>0</v>
      </c>
      <c r="W158" s="239">
        <f t="shared" si="408"/>
        <v>0</v>
      </c>
      <c r="X158" s="240">
        <f t="shared" si="409"/>
        <v>0</v>
      </c>
      <c r="Y158" s="240">
        <f t="shared" si="400"/>
        <v>0</v>
      </c>
      <c r="Z158" s="241" t="e">
        <f t="shared" si="401"/>
        <v>#DIV/0!</v>
      </c>
      <c r="AA158" s="153"/>
    </row>
    <row r="159" spans="1:27" ht="30" customHeight="1" x14ac:dyDescent="0.2">
      <c r="A159" s="297" t="s">
        <v>82</v>
      </c>
      <c r="B159" s="298" t="s">
        <v>314</v>
      </c>
      <c r="C159" s="224" t="s">
        <v>315</v>
      </c>
      <c r="D159" s="115"/>
      <c r="E159" s="116">
        <f>SUM(E160:E162)</f>
        <v>0</v>
      </c>
      <c r="F159" s="117"/>
      <c r="G159" s="118">
        <f>SUM(G160:G163)</f>
        <v>0</v>
      </c>
      <c r="H159" s="116">
        <f>SUM(H160:H162)</f>
        <v>0</v>
      </c>
      <c r="I159" s="117"/>
      <c r="J159" s="118">
        <f>SUM(J160:J163)</f>
        <v>0</v>
      </c>
      <c r="K159" s="116">
        <f>SUM(K160:K162)</f>
        <v>0</v>
      </c>
      <c r="L159" s="117"/>
      <c r="M159" s="118">
        <f>SUM(M160:M163)</f>
        <v>0</v>
      </c>
      <c r="N159" s="116">
        <f>SUM(N160:N162)</f>
        <v>0</v>
      </c>
      <c r="O159" s="117"/>
      <c r="P159" s="118">
        <f>SUM(P160:P163)</f>
        <v>0</v>
      </c>
      <c r="Q159" s="116">
        <f>SUM(Q160:Q162)</f>
        <v>0</v>
      </c>
      <c r="R159" s="117"/>
      <c r="S159" s="118">
        <f>SUM(S160:S163)</f>
        <v>0</v>
      </c>
      <c r="T159" s="116">
        <f>SUM(T160:T162)</f>
        <v>0</v>
      </c>
      <c r="U159" s="117"/>
      <c r="V159" s="118">
        <f t="shared" ref="V159:X159" si="410">SUM(V160:V163)</f>
        <v>0</v>
      </c>
      <c r="W159" s="118">
        <f t="shared" si="410"/>
        <v>0</v>
      </c>
      <c r="X159" s="118">
        <f t="shared" si="410"/>
        <v>0</v>
      </c>
      <c r="Y159" s="118">
        <f t="shared" si="400"/>
        <v>0</v>
      </c>
      <c r="Z159" s="118" t="e">
        <f t="shared" si="401"/>
        <v>#DIV/0!</v>
      </c>
      <c r="AA159" s="118"/>
    </row>
    <row r="160" spans="1:27" ht="30" customHeight="1" x14ac:dyDescent="0.2">
      <c r="A160" s="122" t="s">
        <v>85</v>
      </c>
      <c r="B160" s="123" t="s">
        <v>316</v>
      </c>
      <c r="C160" s="187" t="s">
        <v>317</v>
      </c>
      <c r="D160" s="125"/>
      <c r="E160" s="126"/>
      <c r="F160" s="127"/>
      <c r="G160" s="128">
        <f t="shared" ref="G160:G163" si="411">E160*F160</f>
        <v>0</v>
      </c>
      <c r="H160" s="126"/>
      <c r="I160" s="127"/>
      <c r="J160" s="128">
        <f t="shared" ref="J160:J163" si="412">H160*I160</f>
        <v>0</v>
      </c>
      <c r="K160" s="126"/>
      <c r="L160" s="127"/>
      <c r="M160" s="128">
        <f t="shared" ref="M160:M163" si="413">K160*L160</f>
        <v>0</v>
      </c>
      <c r="N160" s="126"/>
      <c r="O160" s="127"/>
      <c r="P160" s="128">
        <f t="shared" ref="P160:P163" si="414">N160*O160</f>
        <v>0</v>
      </c>
      <c r="Q160" s="126"/>
      <c r="R160" s="127"/>
      <c r="S160" s="128">
        <f t="shared" ref="S160:S163" si="415">Q160*R160</f>
        <v>0</v>
      </c>
      <c r="T160" s="126"/>
      <c r="U160" s="127"/>
      <c r="V160" s="128">
        <f t="shared" ref="V160:V163" si="416">T160*U160</f>
        <v>0</v>
      </c>
      <c r="W160" s="129">
        <f t="shared" ref="W160:W163" si="417">G160+M160+S160</f>
        <v>0</v>
      </c>
      <c r="X160" s="130">
        <f t="shared" ref="X160:X163" si="418">J160+P160+V160</f>
        <v>0</v>
      </c>
      <c r="Y160" s="130">
        <f t="shared" si="400"/>
        <v>0</v>
      </c>
      <c r="Z160" s="131" t="e">
        <f t="shared" si="401"/>
        <v>#DIV/0!</v>
      </c>
      <c r="AA160" s="132"/>
    </row>
    <row r="161" spans="1:27" ht="30" customHeight="1" x14ac:dyDescent="0.2">
      <c r="A161" s="122" t="s">
        <v>85</v>
      </c>
      <c r="B161" s="123" t="s">
        <v>318</v>
      </c>
      <c r="C161" s="187" t="s">
        <v>317</v>
      </c>
      <c r="D161" s="125"/>
      <c r="E161" s="126"/>
      <c r="F161" s="127"/>
      <c r="G161" s="128">
        <f t="shared" si="411"/>
        <v>0</v>
      </c>
      <c r="H161" s="126"/>
      <c r="I161" s="127"/>
      <c r="J161" s="128">
        <f t="shared" si="412"/>
        <v>0</v>
      </c>
      <c r="K161" s="126"/>
      <c r="L161" s="127"/>
      <c r="M161" s="128">
        <f t="shared" si="413"/>
        <v>0</v>
      </c>
      <c r="N161" s="126"/>
      <c r="O161" s="127"/>
      <c r="P161" s="128">
        <f t="shared" si="414"/>
        <v>0</v>
      </c>
      <c r="Q161" s="126"/>
      <c r="R161" s="127"/>
      <c r="S161" s="128">
        <f t="shared" si="415"/>
        <v>0</v>
      </c>
      <c r="T161" s="126"/>
      <c r="U161" s="127"/>
      <c r="V161" s="128">
        <f t="shared" si="416"/>
        <v>0</v>
      </c>
      <c r="W161" s="129">
        <f t="shared" si="417"/>
        <v>0</v>
      </c>
      <c r="X161" s="130">
        <f t="shared" si="418"/>
        <v>0</v>
      </c>
      <c r="Y161" s="130">
        <f t="shared" si="400"/>
        <v>0</v>
      </c>
      <c r="Z161" s="131" t="e">
        <f t="shared" si="401"/>
        <v>#DIV/0!</v>
      </c>
      <c r="AA161" s="132"/>
    </row>
    <row r="162" spans="1:27" ht="30" customHeight="1" x14ac:dyDescent="0.2">
      <c r="A162" s="133" t="s">
        <v>85</v>
      </c>
      <c r="B162" s="134" t="s">
        <v>319</v>
      </c>
      <c r="C162" s="187" t="s">
        <v>317</v>
      </c>
      <c r="D162" s="166"/>
      <c r="E162" s="135"/>
      <c r="F162" s="136"/>
      <c r="G162" s="137">
        <f t="shared" si="411"/>
        <v>0</v>
      </c>
      <c r="H162" s="135"/>
      <c r="I162" s="136"/>
      <c r="J162" s="137">
        <f t="shared" si="412"/>
        <v>0</v>
      </c>
      <c r="K162" s="135"/>
      <c r="L162" s="136"/>
      <c r="M162" s="137">
        <f t="shared" si="413"/>
        <v>0</v>
      </c>
      <c r="N162" s="135"/>
      <c r="O162" s="136"/>
      <c r="P162" s="137">
        <f t="shared" si="414"/>
        <v>0</v>
      </c>
      <c r="Q162" s="135"/>
      <c r="R162" s="136"/>
      <c r="S162" s="137">
        <f t="shared" si="415"/>
        <v>0</v>
      </c>
      <c r="T162" s="135"/>
      <c r="U162" s="136"/>
      <c r="V162" s="137">
        <f t="shared" si="416"/>
        <v>0</v>
      </c>
      <c r="W162" s="138">
        <f t="shared" si="417"/>
        <v>0</v>
      </c>
      <c r="X162" s="130">
        <f t="shared" si="418"/>
        <v>0</v>
      </c>
      <c r="Y162" s="130">
        <f t="shared" si="400"/>
        <v>0</v>
      </c>
      <c r="Z162" s="131" t="e">
        <f t="shared" si="401"/>
        <v>#DIV/0!</v>
      </c>
      <c r="AA162" s="139"/>
    </row>
    <row r="163" spans="1:27" ht="30" customHeight="1" x14ac:dyDescent="0.2">
      <c r="A163" s="133" t="s">
        <v>85</v>
      </c>
      <c r="B163" s="134" t="s">
        <v>320</v>
      </c>
      <c r="C163" s="188" t="s">
        <v>321</v>
      </c>
      <c r="D163" s="149"/>
      <c r="E163" s="135"/>
      <c r="F163" s="136">
        <v>0.22</v>
      </c>
      <c r="G163" s="137">
        <f t="shared" si="411"/>
        <v>0</v>
      </c>
      <c r="H163" s="135"/>
      <c r="I163" s="136">
        <v>0.22</v>
      </c>
      <c r="J163" s="137">
        <f t="shared" si="412"/>
        <v>0</v>
      </c>
      <c r="K163" s="135"/>
      <c r="L163" s="136">
        <v>0.22</v>
      </c>
      <c r="M163" s="137">
        <f t="shared" si="413"/>
        <v>0</v>
      </c>
      <c r="N163" s="135"/>
      <c r="O163" s="136">
        <v>0.22</v>
      </c>
      <c r="P163" s="137">
        <f t="shared" si="414"/>
        <v>0</v>
      </c>
      <c r="Q163" s="135"/>
      <c r="R163" s="136">
        <v>0.22</v>
      </c>
      <c r="S163" s="137">
        <f t="shared" si="415"/>
        <v>0</v>
      </c>
      <c r="T163" s="135"/>
      <c r="U163" s="136">
        <v>0.22</v>
      </c>
      <c r="V163" s="137">
        <f t="shared" si="416"/>
        <v>0</v>
      </c>
      <c r="W163" s="138">
        <f t="shared" si="417"/>
        <v>0</v>
      </c>
      <c r="X163" s="130">
        <f t="shared" si="418"/>
        <v>0</v>
      </c>
      <c r="Y163" s="130">
        <f t="shared" si="400"/>
        <v>0</v>
      </c>
      <c r="Z163" s="131" t="e">
        <f t="shared" si="401"/>
        <v>#DIV/0!</v>
      </c>
      <c r="AA163" s="153"/>
    </row>
    <row r="164" spans="1:27" ht="30" customHeight="1" x14ac:dyDescent="0.2">
      <c r="A164" s="112" t="s">
        <v>82</v>
      </c>
      <c r="B164" s="158" t="s">
        <v>322</v>
      </c>
      <c r="C164" s="224" t="s">
        <v>323</v>
      </c>
      <c r="D164" s="142"/>
      <c r="E164" s="143">
        <f>SUM(E165:E167)</f>
        <v>0</v>
      </c>
      <c r="F164" s="144"/>
      <c r="G164" s="145">
        <f t="shared" ref="G164:H164" si="419">SUM(G165:G167)</f>
        <v>0</v>
      </c>
      <c r="H164" s="143">
        <f t="shared" si="419"/>
        <v>0</v>
      </c>
      <c r="I164" s="144"/>
      <c r="J164" s="145">
        <f t="shared" ref="J164:K164" si="420">SUM(J165:J167)</f>
        <v>0</v>
      </c>
      <c r="K164" s="143">
        <f t="shared" si="420"/>
        <v>0</v>
      </c>
      <c r="L164" s="144"/>
      <c r="M164" s="145">
        <f t="shared" ref="M164:N164" si="421">SUM(M165:M167)</f>
        <v>0</v>
      </c>
      <c r="N164" s="143">
        <f t="shared" si="421"/>
        <v>0</v>
      </c>
      <c r="O164" s="144"/>
      <c r="P164" s="145">
        <f t="shared" ref="P164:Q164" si="422">SUM(P165:P167)</f>
        <v>0</v>
      </c>
      <c r="Q164" s="143">
        <f t="shared" si="422"/>
        <v>0</v>
      </c>
      <c r="R164" s="144"/>
      <c r="S164" s="145">
        <f t="shared" ref="S164:T164" si="423">SUM(S165:S167)</f>
        <v>0</v>
      </c>
      <c r="T164" s="143">
        <f t="shared" si="423"/>
        <v>0</v>
      </c>
      <c r="U164" s="144"/>
      <c r="V164" s="145">
        <f t="shared" ref="V164:X164" si="424">SUM(V165:V167)</f>
        <v>0</v>
      </c>
      <c r="W164" s="145">
        <f t="shared" si="424"/>
        <v>0</v>
      </c>
      <c r="X164" s="145">
        <f t="shared" si="424"/>
        <v>0</v>
      </c>
      <c r="Y164" s="145">
        <f t="shared" si="400"/>
        <v>0</v>
      </c>
      <c r="Z164" s="145" t="e">
        <f t="shared" si="401"/>
        <v>#DIV/0!</v>
      </c>
      <c r="AA164" s="299"/>
    </row>
    <row r="165" spans="1:27" ht="30" customHeight="1" x14ac:dyDescent="0.2">
      <c r="A165" s="122" t="s">
        <v>85</v>
      </c>
      <c r="B165" s="123" t="s">
        <v>324</v>
      </c>
      <c r="C165" s="187" t="s">
        <v>325</v>
      </c>
      <c r="D165" s="125"/>
      <c r="E165" s="126"/>
      <c r="F165" s="127"/>
      <c r="G165" s="128">
        <f t="shared" ref="G165:G167" si="425">E165*F165</f>
        <v>0</v>
      </c>
      <c r="H165" s="126"/>
      <c r="I165" s="127"/>
      <c r="J165" s="128">
        <f t="shared" ref="J165:J167" si="426">H165*I165</f>
        <v>0</v>
      </c>
      <c r="K165" s="126"/>
      <c r="L165" s="127"/>
      <c r="M165" s="128">
        <f t="shared" ref="M165:M167" si="427">K165*L165</f>
        <v>0</v>
      </c>
      <c r="N165" s="126"/>
      <c r="O165" s="127"/>
      <c r="P165" s="128">
        <f t="shared" ref="P165:P167" si="428">N165*O165</f>
        <v>0</v>
      </c>
      <c r="Q165" s="126"/>
      <c r="R165" s="127"/>
      <c r="S165" s="128">
        <f t="shared" ref="S165:S167" si="429">Q165*R165</f>
        <v>0</v>
      </c>
      <c r="T165" s="126"/>
      <c r="U165" s="127"/>
      <c r="V165" s="128">
        <f t="shared" ref="V165:V167" si="430">T165*U165</f>
        <v>0</v>
      </c>
      <c r="W165" s="129">
        <f t="shared" ref="W165:W167" si="431">G165+M165+S165</f>
        <v>0</v>
      </c>
      <c r="X165" s="130">
        <f t="shared" ref="X165:X167" si="432">J165+P165+V165</f>
        <v>0</v>
      </c>
      <c r="Y165" s="130">
        <f t="shared" si="400"/>
        <v>0</v>
      </c>
      <c r="Z165" s="131" t="e">
        <f t="shared" si="401"/>
        <v>#DIV/0!</v>
      </c>
      <c r="AA165" s="284"/>
    </row>
    <row r="166" spans="1:27" ht="30" customHeight="1" x14ac:dyDescent="0.2">
      <c r="A166" s="122" t="s">
        <v>85</v>
      </c>
      <c r="B166" s="123" t="s">
        <v>326</v>
      </c>
      <c r="C166" s="187" t="s">
        <v>325</v>
      </c>
      <c r="D166" s="125"/>
      <c r="E166" s="126"/>
      <c r="F166" s="127"/>
      <c r="G166" s="128">
        <f t="shared" si="425"/>
        <v>0</v>
      </c>
      <c r="H166" s="126"/>
      <c r="I166" s="127"/>
      <c r="J166" s="128">
        <f t="shared" si="426"/>
        <v>0</v>
      </c>
      <c r="K166" s="126"/>
      <c r="L166" s="127"/>
      <c r="M166" s="128">
        <f t="shared" si="427"/>
        <v>0</v>
      </c>
      <c r="N166" s="126"/>
      <c r="O166" s="127"/>
      <c r="P166" s="128">
        <f t="shared" si="428"/>
        <v>0</v>
      </c>
      <c r="Q166" s="126"/>
      <c r="R166" s="127"/>
      <c r="S166" s="128">
        <f t="shared" si="429"/>
        <v>0</v>
      </c>
      <c r="T166" s="126"/>
      <c r="U166" s="127"/>
      <c r="V166" s="128">
        <f t="shared" si="430"/>
        <v>0</v>
      </c>
      <c r="W166" s="129">
        <f t="shared" si="431"/>
        <v>0</v>
      </c>
      <c r="X166" s="130">
        <f t="shared" si="432"/>
        <v>0</v>
      </c>
      <c r="Y166" s="130">
        <f t="shared" si="400"/>
        <v>0</v>
      </c>
      <c r="Z166" s="131" t="e">
        <f t="shared" si="401"/>
        <v>#DIV/0!</v>
      </c>
      <c r="AA166" s="284"/>
    </row>
    <row r="167" spans="1:27" ht="30" customHeight="1" x14ac:dyDescent="0.2">
      <c r="A167" s="133" t="s">
        <v>85</v>
      </c>
      <c r="B167" s="134" t="s">
        <v>327</v>
      </c>
      <c r="C167" s="165" t="s">
        <v>325</v>
      </c>
      <c r="D167" s="166"/>
      <c r="E167" s="135"/>
      <c r="F167" s="136"/>
      <c r="G167" s="137">
        <f t="shared" si="425"/>
        <v>0</v>
      </c>
      <c r="H167" s="135"/>
      <c r="I167" s="136"/>
      <c r="J167" s="137">
        <f t="shared" si="426"/>
        <v>0</v>
      </c>
      <c r="K167" s="135"/>
      <c r="L167" s="136"/>
      <c r="M167" s="137">
        <f t="shared" si="427"/>
        <v>0</v>
      </c>
      <c r="N167" s="135"/>
      <c r="O167" s="136"/>
      <c r="P167" s="137">
        <f t="shared" si="428"/>
        <v>0</v>
      </c>
      <c r="Q167" s="135"/>
      <c r="R167" s="136"/>
      <c r="S167" s="137">
        <f t="shared" si="429"/>
        <v>0</v>
      </c>
      <c r="T167" s="135"/>
      <c r="U167" s="136"/>
      <c r="V167" s="137">
        <f t="shared" si="430"/>
        <v>0</v>
      </c>
      <c r="W167" s="138">
        <f t="shared" si="431"/>
        <v>0</v>
      </c>
      <c r="X167" s="130">
        <f t="shared" si="432"/>
        <v>0</v>
      </c>
      <c r="Y167" s="130">
        <f t="shared" si="400"/>
        <v>0</v>
      </c>
      <c r="Z167" s="131" t="e">
        <f t="shared" si="401"/>
        <v>#DIV/0!</v>
      </c>
      <c r="AA167" s="285"/>
    </row>
    <row r="168" spans="1:27" ht="30" customHeight="1" x14ac:dyDescent="0.2">
      <c r="A168" s="112" t="s">
        <v>82</v>
      </c>
      <c r="B168" s="158" t="s">
        <v>328</v>
      </c>
      <c r="C168" s="300" t="s">
        <v>301</v>
      </c>
      <c r="D168" s="142"/>
      <c r="E168" s="143">
        <f>SUM(E169:E175)</f>
        <v>1</v>
      </c>
      <c r="F168" s="144"/>
      <c r="G168" s="145">
        <f>SUM(G169:G176)</f>
        <v>5000</v>
      </c>
      <c r="H168" s="143">
        <f>SUM(H169:H175)</f>
        <v>0</v>
      </c>
      <c r="I168" s="144"/>
      <c r="J168" s="145">
        <f>SUM(J169:J176)</f>
        <v>0</v>
      </c>
      <c r="K168" s="143">
        <f>SUM(K169:K175)</f>
        <v>0</v>
      </c>
      <c r="L168" s="144"/>
      <c r="M168" s="145">
        <f>SUM(M169:M176)</f>
        <v>0</v>
      </c>
      <c r="N168" s="143">
        <f>SUM(N169:N175)</f>
        <v>0</v>
      </c>
      <c r="O168" s="144"/>
      <c r="P168" s="145">
        <f>SUM(P169:P176)</f>
        <v>0</v>
      </c>
      <c r="Q168" s="143">
        <f>SUM(Q169:Q175)</f>
        <v>0</v>
      </c>
      <c r="R168" s="144"/>
      <c r="S168" s="145">
        <f>SUM(S169:S176)</f>
        <v>0</v>
      </c>
      <c r="T168" s="143">
        <f>SUM(T169:T175)</f>
        <v>0</v>
      </c>
      <c r="U168" s="144"/>
      <c r="V168" s="145">
        <f t="shared" ref="V168:X168" si="433">SUM(V169:V176)</f>
        <v>0</v>
      </c>
      <c r="W168" s="145">
        <f t="shared" si="433"/>
        <v>5000</v>
      </c>
      <c r="X168" s="145">
        <f t="shared" si="433"/>
        <v>0</v>
      </c>
      <c r="Y168" s="145">
        <f t="shared" si="400"/>
        <v>5000</v>
      </c>
      <c r="Z168" s="145">
        <f t="shared" si="401"/>
        <v>1</v>
      </c>
      <c r="AA168" s="299"/>
    </row>
    <row r="169" spans="1:27" ht="84" customHeight="1" x14ac:dyDescent="0.2">
      <c r="A169" s="122" t="s">
        <v>85</v>
      </c>
      <c r="B169" s="123" t="s">
        <v>329</v>
      </c>
      <c r="C169" s="187" t="s">
        <v>330</v>
      </c>
      <c r="D169" s="125" t="s">
        <v>157</v>
      </c>
      <c r="E169" s="126">
        <v>1</v>
      </c>
      <c r="F169" s="127">
        <v>5000</v>
      </c>
      <c r="G169" s="128">
        <f t="shared" ref="G169:G176" si="434">E169*F169</f>
        <v>5000</v>
      </c>
      <c r="H169" s="126"/>
      <c r="I169" s="127"/>
      <c r="J169" s="128">
        <f t="shared" ref="J169:J176" si="435">H169*I169</f>
        <v>0</v>
      </c>
      <c r="K169" s="126"/>
      <c r="L169" s="127"/>
      <c r="M169" s="128">
        <f t="shared" ref="M169:M176" si="436">K169*L169</f>
        <v>0</v>
      </c>
      <c r="N169" s="126"/>
      <c r="O169" s="127"/>
      <c r="P169" s="128">
        <f t="shared" ref="P169:P176" si="437">N169*O169</f>
        <v>0</v>
      </c>
      <c r="Q169" s="126"/>
      <c r="R169" s="127"/>
      <c r="S169" s="128">
        <f t="shared" ref="S169:S176" si="438">Q169*R169</f>
        <v>0</v>
      </c>
      <c r="T169" s="126"/>
      <c r="U169" s="127"/>
      <c r="V169" s="128">
        <f t="shared" ref="V169:V176" si="439">T169*U169</f>
        <v>0</v>
      </c>
      <c r="W169" s="129">
        <f t="shared" ref="W169:W176" si="440">G169+M169+S169</f>
        <v>5000</v>
      </c>
      <c r="X169" s="130">
        <f t="shared" ref="X169:X176" si="441">J169+P169+V169</f>
        <v>0</v>
      </c>
      <c r="Y169" s="130">
        <f t="shared" si="400"/>
        <v>5000</v>
      </c>
      <c r="Z169" s="131">
        <f t="shared" si="401"/>
        <v>1</v>
      </c>
      <c r="AA169" s="284" t="s">
        <v>421</v>
      </c>
    </row>
    <row r="170" spans="1:27" ht="30" customHeight="1" x14ac:dyDescent="0.2">
      <c r="A170" s="122" t="s">
        <v>85</v>
      </c>
      <c r="B170" s="123" t="s">
        <v>331</v>
      </c>
      <c r="C170" s="187" t="s">
        <v>332</v>
      </c>
      <c r="D170" s="125"/>
      <c r="E170" s="126"/>
      <c r="F170" s="127"/>
      <c r="G170" s="128">
        <f t="shared" si="434"/>
        <v>0</v>
      </c>
      <c r="H170" s="126"/>
      <c r="I170" s="127"/>
      <c r="J170" s="128">
        <f t="shared" si="435"/>
        <v>0</v>
      </c>
      <c r="K170" s="126"/>
      <c r="L170" s="127"/>
      <c r="M170" s="128">
        <f t="shared" si="436"/>
        <v>0</v>
      </c>
      <c r="N170" s="126"/>
      <c r="O170" s="127"/>
      <c r="P170" s="128">
        <f t="shared" si="437"/>
        <v>0</v>
      </c>
      <c r="Q170" s="126"/>
      <c r="R170" s="127"/>
      <c r="S170" s="128">
        <f t="shared" si="438"/>
        <v>0</v>
      </c>
      <c r="T170" s="126"/>
      <c r="U170" s="127"/>
      <c r="V170" s="128">
        <f t="shared" si="439"/>
        <v>0</v>
      </c>
      <c r="W170" s="138">
        <f t="shared" si="440"/>
        <v>0</v>
      </c>
      <c r="X170" s="130">
        <f t="shared" si="441"/>
        <v>0</v>
      </c>
      <c r="Y170" s="130">
        <f t="shared" si="400"/>
        <v>0</v>
      </c>
      <c r="Z170" s="131" t="e">
        <f t="shared" si="401"/>
        <v>#DIV/0!</v>
      </c>
      <c r="AA170" s="284"/>
    </row>
    <row r="171" spans="1:27" ht="30" customHeight="1" x14ac:dyDescent="0.2">
      <c r="A171" s="122" t="s">
        <v>85</v>
      </c>
      <c r="B171" s="123" t="s">
        <v>333</v>
      </c>
      <c r="C171" s="187" t="s">
        <v>334</v>
      </c>
      <c r="D171" s="125"/>
      <c r="E171" s="126"/>
      <c r="F171" s="127"/>
      <c r="G171" s="128">
        <f t="shared" si="434"/>
        <v>0</v>
      </c>
      <c r="H171" s="126"/>
      <c r="I171" s="127"/>
      <c r="J171" s="128">
        <f t="shared" si="435"/>
        <v>0</v>
      </c>
      <c r="K171" s="126"/>
      <c r="L171" s="127"/>
      <c r="M171" s="128">
        <f t="shared" si="436"/>
        <v>0</v>
      </c>
      <c r="N171" s="126"/>
      <c r="O171" s="127"/>
      <c r="P171" s="128">
        <f t="shared" si="437"/>
        <v>0</v>
      </c>
      <c r="Q171" s="126"/>
      <c r="R171" s="127"/>
      <c r="S171" s="128">
        <f t="shared" si="438"/>
        <v>0</v>
      </c>
      <c r="T171" s="126"/>
      <c r="U171" s="127"/>
      <c r="V171" s="128">
        <f t="shared" si="439"/>
        <v>0</v>
      </c>
      <c r="W171" s="138">
        <f t="shared" si="440"/>
        <v>0</v>
      </c>
      <c r="X171" s="130">
        <f t="shared" si="441"/>
        <v>0</v>
      </c>
      <c r="Y171" s="130">
        <f t="shared" si="400"/>
        <v>0</v>
      </c>
      <c r="Z171" s="131" t="e">
        <f t="shared" si="401"/>
        <v>#DIV/0!</v>
      </c>
      <c r="AA171" s="284"/>
    </row>
    <row r="172" spans="1:27" ht="30" customHeight="1" x14ac:dyDescent="0.2">
      <c r="A172" s="122" t="s">
        <v>85</v>
      </c>
      <c r="B172" s="123" t="s">
        <v>335</v>
      </c>
      <c r="C172" s="187" t="s">
        <v>336</v>
      </c>
      <c r="D172" s="125"/>
      <c r="E172" s="126"/>
      <c r="F172" s="127"/>
      <c r="G172" s="128">
        <f t="shared" si="434"/>
        <v>0</v>
      </c>
      <c r="H172" s="126"/>
      <c r="I172" s="127"/>
      <c r="J172" s="128">
        <f t="shared" si="435"/>
        <v>0</v>
      </c>
      <c r="K172" s="126"/>
      <c r="L172" s="127"/>
      <c r="M172" s="128">
        <f t="shared" si="436"/>
        <v>0</v>
      </c>
      <c r="N172" s="126"/>
      <c r="O172" s="127"/>
      <c r="P172" s="128">
        <f t="shared" si="437"/>
        <v>0</v>
      </c>
      <c r="Q172" s="126"/>
      <c r="R172" s="127"/>
      <c r="S172" s="128">
        <f t="shared" si="438"/>
        <v>0</v>
      </c>
      <c r="T172" s="126"/>
      <c r="U172" s="127"/>
      <c r="V172" s="128">
        <f t="shared" si="439"/>
        <v>0</v>
      </c>
      <c r="W172" s="138">
        <f t="shared" si="440"/>
        <v>0</v>
      </c>
      <c r="X172" s="130">
        <f t="shared" si="441"/>
        <v>0</v>
      </c>
      <c r="Y172" s="130">
        <f t="shared" si="400"/>
        <v>0</v>
      </c>
      <c r="Z172" s="131" t="e">
        <f t="shared" si="401"/>
        <v>#DIV/0!</v>
      </c>
      <c r="AA172" s="284"/>
    </row>
    <row r="173" spans="1:27" ht="30" customHeight="1" x14ac:dyDescent="0.2">
      <c r="A173" s="122" t="s">
        <v>85</v>
      </c>
      <c r="B173" s="123" t="s">
        <v>337</v>
      </c>
      <c r="C173" s="165" t="s">
        <v>338</v>
      </c>
      <c r="D173" s="125"/>
      <c r="E173" s="126"/>
      <c r="F173" s="127"/>
      <c r="G173" s="128">
        <f t="shared" si="434"/>
        <v>0</v>
      </c>
      <c r="H173" s="126"/>
      <c r="I173" s="127"/>
      <c r="J173" s="128">
        <f t="shared" si="435"/>
        <v>0</v>
      </c>
      <c r="K173" s="126"/>
      <c r="L173" s="127"/>
      <c r="M173" s="128">
        <f t="shared" si="436"/>
        <v>0</v>
      </c>
      <c r="N173" s="126"/>
      <c r="O173" s="127"/>
      <c r="P173" s="128">
        <f t="shared" si="437"/>
        <v>0</v>
      </c>
      <c r="Q173" s="126"/>
      <c r="R173" s="127"/>
      <c r="S173" s="128">
        <f t="shared" si="438"/>
        <v>0</v>
      </c>
      <c r="T173" s="126"/>
      <c r="U173" s="127"/>
      <c r="V173" s="128">
        <f t="shared" si="439"/>
        <v>0</v>
      </c>
      <c r="W173" s="138">
        <f t="shared" si="440"/>
        <v>0</v>
      </c>
      <c r="X173" s="130">
        <f t="shared" si="441"/>
        <v>0</v>
      </c>
      <c r="Y173" s="130">
        <f t="shared" si="400"/>
        <v>0</v>
      </c>
      <c r="Z173" s="131" t="e">
        <f t="shared" si="401"/>
        <v>#DIV/0!</v>
      </c>
      <c r="AA173" s="284"/>
    </row>
    <row r="174" spans="1:27" ht="30" customHeight="1" x14ac:dyDescent="0.2">
      <c r="A174" s="122" t="s">
        <v>85</v>
      </c>
      <c r="B174" s="123" t="s">
        <v>339</v>
      </c>
      <c r="C174" s="165" t="s">
        <v>338</v>
      </c>
      <c r="D174" s="125"/>
      <c r="E174" s="126"/>
      <c r="F174" s="127"/>
      <c r="G174" s="128">
        <f t="shared" si="434"/>
        <v>0</v>
      </c>
      <c r="H174" s="126"/>
      <c r="I174" s="127"/>
      <c r="J174" s="128">
        <f t="shared" si="435"/>
        <v>0</v>
      </c>
      <c r="K174" s="126"/>
      <c r="L174" s="127"/>
      <c r="M174" s="128">
        <f t="shared" si="436"/>
        <v>0</v>
      </c>
      <c r="N174" s="126"/>
      <c r="O174" s="127"/>
      <c r="P174" s="128">
        <f t="shared" si="437"/>
        <v>0</v>
      </c>
      <c r="Q174" s="126"/>
      <c r="R174" s="127"/>
      <c r="S174" s="128">
        <f t="shared" si="438"/>
        <v>0</v>
      </c>
      <c r="T174" s="126"/>
      <c r="U174" s="127"/>
      <c r="V174" s="128">
        <f t="shared" si="439"/>
        <v>0</v>
      </c>
      <c r="W174" s="138">
        <f t="shared" si="440"/>
        <v>0</v>
      </c>
      <c r="X174" s="130">
        <f t="shared" si="441"/>
        <v>0</v>
      </c>
      <c r="Y174" s="130">
        <f t="shared" si="400"/>
        <v>0</v>
      </c>
      <c r="Z174" s="131" t="e">
        <f t="shared" si="401"/>
        <v>#DIV/0!</v>
      </c>
      <c r="AA174" s="284"/>
    </row>
    <row r="175" spans="1:27" ht="30" customHeight="1" x14ac:dyDescent="0.2">
      <c r="A175" s="133" t="s">
        <v>85</v>
      </c>
      <c r="B175" s="134" t="s">
        <v>340</v>
      </c>
      <c r="C175" s="165" t="s">
        <v>338</v>
      </c>
      <c r="D175" s="166"/>
      <c r="E175" s="135"/>
      <c r="F175" s="136"/>
      <c r="G175" s="137">
        <f t="shared" si="434"/>
        <v>0</v>
      </c>
      <c r="H175" s="135"/>
      <c r="I175" s="136"/>
      <c r="J175" s="137">
        <f t="shared" si="435"/>
        <v>0</v>
      </c>
      <c r="K175" s="135"/>
      <c r="L175" s="136"/>
      <c r="M175" s="137">
        <f t="shared" si="436"/>
        <v>0</v>
      </c>
      <c r="N175" s="135"/>
      <c r="O175" s="136"/>
      <c r="P175" s="137">
        <f t="shared" si="437"/>
        <v>0</v>
      </c>
      <c r="Q175" s="135"/>
      <c r="R175" s="136"/>
      <c r="S175" s="137">
        <f t="shared" si="438"/>
        <v>0</v>
      </c>
      <c r="T175" s="135"/>
      <c r="U175" s="136"/>
      <c r="V175" s="137">
        <f t="shared" si="439"/>
        <v>0</v>
      </c>
      <c r="W175" s="138">
        <f t="shared" si="440"/>
        <v>0</v>
      </c>
      <c r="X175" s="130">
        <f t="shared" si="441"/>
        <v>0</v>
      </c>
      <c r="Y175" s="130">
        <f t="shared" si="400"/>
        <v>0</v>
      </c>
      <c r="Z175" s="131" t="e">
        <f t="shared" si="401"/>
        <v>#DIV/0!</v>
      </c>
      <c r="AA175" s="285"/>
    </row>
    <row r="176" spans="1:27" ht="38.25" customHeight="1" x14ac:dyDescent="0.2">
      <c r="A176" s="133" t="s">
        <v>85</v>
      </c>
      <c r="B176" s="164" t="s">
        <v>341</v>
      </c>
      <c r="C176" s="188" t="s">
        <v>342</v>
      </c>
      <c r="D176" s="149"/>
      <c r="E176" s="135"/>
      <c r="F176" s="136">
        <v>0.22</v>
      </c>
      <c r="G176" s="137">
        <f t="shared" si="434"/>
        <v>0</v>
      </c>
      <c r="H176" s="135"/>
      <c r="I176" s="136">
        <v>0.22</v>
      </c>
      <c r="J176" s="137">
        <f t="shared" si="435"/>
        <v>0</v>
      </c>
      <c r="K176" s="135"/>
      <c r="L176" s="136">
        <v>0.22</v>
      </c>
      <c r="M176" s="137">
        <f t="shared" si="436"/>
        <v>0</v>
      </c>
      <c r="N176" s="135"/>
      <c r="O176" s="136">
        <v>0.22</v>
      </c>
      <c r="P176" s="137">
        <f t="shared" si="437"/>
        <v>0</v>
      </c>
      <c r="Q176" s="135"/>
      <c r="R176" s="136">
        <v>0.22</v>
      </c>
      <c r="S176" s="137">
        <f t="shared" si="438"/>
        <v>0</v>
      </c>
      <c r="T176" s="135"/>
      <c r="U176" s="136">
        <v>0.22</v>
      </c>
      <c r="V176" s="137">
        <f t="shared" si="439"/>
        <v>0</v>
      </c>
      <c r="W176" s="138">
        <f t="shared" si="440"/>
        <v>0</v>
      </c>
      <c r="X176" s="130">
        <f t="shared" si="441"/>
        <v>0</v>
      </c>
      <c r="Y176" s="130">
        <f t="shared" si="400"/>
        <v>0</v>
      </c>
      <c r="Z176" s="131" t="e">
        <f t="shared" si="401"/>
        <v>#DIV/0!</v>
      </c>
      <c r="AA176" s="153"/>
    </row>
    <row r="177" spans="1:27" ht="30" customHeight="1" x14ac:dyDescent="0.2">
      <c r="A177" s="301" t="s">
        <v>343</v>
      </c>
      <c r="B177" s="302"/>
      <c r="C177" s="303"/>
      <c r="D177" s="304"/>
      <c r="E177" s="174">
        <f>E168+E164+E159+E153</f>
        <v>2</v>
      </c>
      <c r="F177" s="190"/>
      <c r="G177" s="305">
        <f t="shared" ref="G177:H177" si="442">G168+G164+G159+G153</f>
        <v>20000</v>
      </c>
      <c r="H177" s="174">
        <f t="shared" si="442"/>
        <v>1</v>
      </c>
      <c r="I177" s="190"/>
      <c r="J177" s="305">
        <f t="shared" ref="J177:K177" si="443">J168+J164+J159+J153</f>
        <v>15000</v>
      </c>
      <c r="K177" s="174">
        <f t="shared" si="443"/>
        <v>0</v>
      </c>
      <c r="L177" s="190"/>
      <c r="M177" s="305">
        <f t="shared" ref="M177:N177" si="444">M168+M164+M159+M153</f>
        <v>30000</v>
      </c>
      <c r="N177" s="174">
        <f t="shared" si="444"/>
        <v>0</v>
      </c>
      <c r="O177" s="190"/>
      <c r="P177" s="305">
        <f t="shared" ref="P177:Q177" si="445">P168+P164+P159+P153</f>
        <v>30000</v>
      </c>
      <c r="Q177" s="174">
        <f t="shared" si="445"/>
        <v>0</v>
      </c>
      <c r="R177" s="190"/>
      <c r="S177" s="305">
        <f t="shared" ref="S177:T177" si="446">S168+S164+S159+S153</f>
        <v>0</v>
      </c>
      <c r="T177" s="174">
        <f t="shared" si="446"/>
        <v>0</v>
      </c>
      <c r="U177" s="190"/>
      <c r="V177" s="305">
        <f>V168+V164+V159+V153</f>
        <v>0</v>
      </c>
      <c r="W177" s="227">
        <f t="shared" ref="W177:X177" si="447">W168+W153+W164+W159</f>
        <v>50000</v>
      </c>
      <c r="X177" s="227">
        <f t="shared" si="447"/>
        <v>45000</v>
      </c>
      <c r="Y177" s="227">
        <f t="shared" si="400"/>
        <v>5000</v>
      </c>
      <c r="Z177" s="227">
        <f t="shared" si="401"/>
        <v>0.1</v>
      </c>
      <c r="AA177" s="228"/>
    </row>
    <row r="178" spans="1:27" ht="30" customHeight="1" x14ac:dyDescent="0.2">
      <c r="A178" s="306" t="s">
        <v>344</v>
      </c>
      <c r="B178" s="307"/>
      <c r="C178" s="308"/>
      <c r="D178" s="309"/>
      <c r="E178" s="310"/>
      <c r="F178" s="311"/>
      <c r="G178" s="312">
        <f>G32+G46+G55+G77+G91+G105+G118+G126+G134+G141+G145+G151+G177</f>
        <v>922060</v>
      </c>
      <c r="H178" s="310"/>
      <c r="I178" s="311"/>
      <c r="J178" s="312">
        <f>J32+J46+J55+J77+J91+J105+J118+J126+J134+J141+J145+J151+J177</f>
        <v>895052</v>
      </c>
      <c r="K178" s="310"/>
      <c r="L178" s="311"/>
      <c r="M178" s="312">
        <f>M32+M46+M55+M77+M91+M105+M118+M126+M134+M141+M145+M151+M177</f>
        <v>30000</v>
      </c>
      <c r="N178" s="310"/>
      <c r="O178" s="311"/>
      <c r="P178" s="312">
        <f>P32+P46+P55+P77+P91+P105+P118+P126+P134+P141+P145+P151+P177</f>
        <v>30000</v>
      </c>
      <c r="Q178" s="310"/>
      <c r="R178" s="311"/>
      <c r="S178" s="312">
        <f>S32+S46+S55+S77+S91+S105+S118+S126+S134+S141+S145+S151+S177</f>
        <v>0</v>
      </c>
      <c r="T178" s="310"/>
      <c r="U178" s="311"/>
      <c r="V178" s="312">
        <f t="shared" ref="V178:Y178" si="448">V32+V46+V55+V77+V91+V105+V118+V126+V134+V141+V145+V151+V177</f>
        <v>0</v>
      </c>
      <c r="W178" s="312">
        <f t="shared" si="448"/>
        <v>952060</v>
      </c>
      <c r="X178" s="312">
        <f t="shared" si="448"/>
        <v>925052</v>
      </c>
      <c r="Y178" s="312">
        <f t="shared" si="448"/>
        <v>27008</v>
      </c>
      <c r="Z178" s="313">
        <f t="shared" si="401"/>
        <v>2.8367960002520849E-2</v>
      </c>
      <c r="AA178" s="314"/>
    </row>
    <row r="179" spans="1:27" ht="15" customHeight="1" x14ac:dyDescent="0.2">
      <c r="A179" s="413"/>
      <c r="B179" s="381"/>
      <c r="C179" s="381"/>
      <c r="D179" s="84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315"/>
      <c r="X179" s="315"/>
      <c r="Y179" s="315"/>
      <c r="Z179" s="315"/>
      <c r="AA179" s="88"/>
    </row>
    <row r="180" spans="1:27" ht="30" customHeight="1" x14ac:dyDescent="0.2">
      <c r="A180" s="414" t="s">
        <v>345</v>
      </c>
      <c r="B180" s="396"/>
      <c r="C180" s="415"/>
      <c r="D180" s="316"/>
      <c r="E180" s="310"/>
      <c r="F180" s="311"/>
      <c r="G180" s="317">
        <f>Фінансування!C27-'Кошторис  витрат'!G178</f>
        <v>0</v>
      </c>
      <c r="H180" s="310"/>
      <c r="I180" s="311"/>
      <c r="J180" s="317">
        <f>Фінансування!C28-'Кошторис  витрат'!J178</f>
        <v>0</v>
      </c>
      <c r="K180" s="310"/>
      <c r="L180" s="311"/>
      <c r="M180" s="317">
        <f>Фінансування!J27-'Кошторис  витрат'!M178</f>
        <v>0</v>
      </c>
      <c r="N180" s="310"/>
      <c r="O180" s="311"/>
      <c r="P180" s="317">
        <f>Фінансування!J28-'Кошторис  витрат'!P178</f>
        <v>0</v>
      </c>
      <c r="Q180" s="310"/>
      <c r="R180" s="311"/>
      <c r="S180" s="317">
        <f>Фінансування!L27-'Кошторис  витрат'!S178</f>
        <v>0</v>
      </c>
      <c r="T180" s="310"/>
      <c r="U180" s="311"/>
      <c r="V180" s="317">
        <f>Фінансування!L28-'Кошторис  витрат'!V178</f>
        <v>0</v>
      </c>
      <c r="W180" s="318">
        <f>Фінансування!N27-'Кошторис  витрат'!W178</f>
        <v>0</v>
      </c>
      <c r="X180" s="318">
        <f>Фінансування!N28-'Кошторис  витрат'!X178</f>
        <v>0</v>
      </c>
      <c r="Y180" s="318"/>
      <c r="Z180" s="318"/>
      <c r="AA180" s="319"/>
    </row>
    <row r="181" spans="1:27" ht="15.75" customHeight="1" x14ac:dyDescent="0.2">
      <c r="A181" s="1"/>
      <c r="B181" s="320"/>
      <c r="C181" s="2"/>
      <c r="D181" s="321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3"/>
      <c r="X181" s="73"/>
      <c r="Y181" s="73"/>
      <c r="Z181" s="73"/>
      <c r="AA181" s="2"/>
    </row>
    <row r="182" spans="1:27" ht="15.75" customHeight="1" x14ac:dyDescent="0.2">
      <c r="A182" s="1"/>
      <c r="B182" s="320"/>
      <c r="C182" s="2"/>
      <c r="D182" s="321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3"/>
      <c r="X182" s="73"/>
      <c r="Y182" s="73"/>
      <c r="Z182" s="73"/>
      <c r="AA182" s="2"/>
    </row>
    <row r="183" spans="1:27" ht="15.75" customHeight="1" x14ac:dyDescent="0.2">
      <c r="A183" s="1"/>
      <c r="B183" s="320"/>
      <c r="C183" s="2"/>
      <c r="D183" s="321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3"/>
      <c r="X183" s="73"/>
      <c r="Y183" s="73"/>
      <c r="Z183" s="73"/>
      <c r="AA183" s="2"/>
    </row>
    <row r="184" spans="1:27" ht="15.75" customHeight="1" x14ac:dyDescent="0.25">
      <c r="B184" s="322" t="s">
        <v>346</v>
      </c>
      <c r="C184" s="323"/>
      <c r="D184" s="324"/>
      <c r="E184" s="325"/>
      <c r="I184" s="326"/>
      <c r="J184" s="327"/>
      <c r="K184" s="328" t="s">
        <v>347</v>
      </c>
      <c r="L184" s="329"/>
      <c r="M184" s="326"/>
      <c r="N184" s="330"/>
      <c r="O184" s="2"/>
      <c r="P184" s="72"/>
      <c r="Q184" s="72"/>
      <c r="R184" s="72"/>
      <c r="S184" s="72"/>
      <c r="T184" s="72"/>
      <c r="U184" s="72"/>
      <c r="V184" s="72"/>
      <c r="W184" s="322" t="s">
        <v>422</v>
      </c>
      <c r="X184" s="73"/>
      <c r="Y184" s="73"/>
      <c r="Z184" s="73"/>
      <c r="AA184" s="2"/>
    </row>
    <row r="185" spans="1:27" ht="15.75" customHeight="1" x14ac:dyDescent="0.2">
      <c r="A185" s="331"/>
      <c r="B185" s="332"/>
      <c r="C185" s="333" t="s">
        <v>348</v>
      </c>
      <c r="D185" s="334"/>
      <c r="I185" s="335" t="s">
        <v>349</v>
      </c>
      <c r="J185" s="336"/>
      <c r="K185" s="337"/>
      <c r="L185" s="338" t="s">
        <v>350</v>
      </c>
      <c r="M185" s="336"/>
      <c r="N185" s="337"/>
      <c r="O185" s="338"/>
      <c r="P185" s="336"/>
      <c r="Q185" s="336"/>
      <c r="R185" s="336"/>
      <c r="S185" s="336"/>
      <c r="T185" s="336"/>
      <c r="U185" s="336"/>
      <c r="V185" s="336"/>
      <c r="W185" s="339"/>
      <c r="X185" s="339"/>
      <c r="Y185" s="339"/>
      <c r="Z185" s="339"/>
      <c r="AA185" s="340"/>
    </row>
    <row r="186" spans="1:27" ht="15.75" customHeight="1" x14ac:dyDescent="0.2">
      <c r="A186" s="1"/>
      <c r="B186" s="320"/>
      <c r="C186" s="2"/>
      <c r="D186" s="321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3"/>
      <c r="X186" s="73"/>
      <c r="Y186" s="73"/>
      <c r="Z186" s="73"/>
      <c r="AA186" s="2"/>
    </row>
    <row r="187" spans="1:27" ht="15.75" customHeight="1" x14ac:dyDescent="0.2">
      <c r="A187" s="1"/>
      <c r="B187" s="320"/>
      <c r="C187" s="2"/>
      <c r="D187" s="321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3"/>
      <c r="X187" s="73"/>
      <c r="Y187" s="73"/>
      <c r="Z187" s="73"/>
      <c r="AA187" s="2"/>
    </row>
    <row r="188" spans="1:27" ht="15.75" customHeight="1" x14ac:dyDescent="0.2">
      <c r="A188" s="1"/>
      <c r="B188" s="320"/>
      <c r="C188" s="2"/>
      <c r="D188" s="321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3"/>
      <c r="X188" s="73"/>
      <c r="Y188" s="73"/>
      <c r="Z188" s="73"/>
      <c r="AA188" s="2"/>
    </row>
    <row r="189" spans="1:27" ht="15.75" customHeight="1" x14ac:dyDescent="0.2">
      <c r="A189" s="1"/>
      <c r="B189" s="320"/>
      <c r="C189" s="2"/>
      <c r="D189" s="321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341"/>
      <c r="X189" s="341"/>
      <c r="Y189" s="341"/>
      <c r="Z189" s="341"/>
      <c r="AA189" s="2"/>
    </row>
    <row r="190" spans="1:27" ht="15.75" customHeight="1" x14ac:dyDescent="0.2">
      <c r="A190" s="1"/>
      <c r="B190" s="320"/>
      <c r="C190" s="2"/>
      <c r="D190" s="321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341"/>
      <c r="X190" s="341"/>
      <c r="Y190" s="341"/>
      <c r="Z190" s="341"/>
      <c r="AA190" s="2"/>
    </row>
    <row r="191" spans="1:27" ht="15.75" customHeight="1" x14ac:dyDescent="0.2">
      <c r="A191" s="1"/>
      <c r="B191" s="320"/>
      <c r="C191" s="2"/>
      <c r="D191" s="321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341"/>
      <c r="X191" s="341"/>
      <c r="Y191" s="341"/>
      <c r="Z191" s="341"/>
      <c r="AA191" s="2"/>
    </row>
    <row r="192" spans="1:27" ht="15.75" customHeight="1" x14ac:dyDescent="0.2">
      <c r="A192" s="1"/>
      <c r="B192" s="320"/>
      <c r="C192" s="2"/>
      <c r="D192" s="32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341"/>
      <c r="X192" s="341"/>
      <c r="Y192" s="341"/>
      <c r="Z192" s="341"/>
      <c r="AA192" s="2"/>
    </row>
    <row r="193" spans="1:27" ht="15.75" customHeight="1" x14ac:dyDescent="0.2">
      <c r="A193" s="1"/>
      <c r="B193" s="320"/>
      <c r="C193" s="2"/>
      <c r="D193" s="321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341"/>
      <c r="X193" s="341"/>
      <c r="Y193" s="341"/>
      <c r="Z193" s="341"/>
      <c r="AA193" s="2"/>
    </row>
    <row r="194" spans="1:27" ht="15.75" customHeight="1" x14ac:dyDescent="0.2">
      <c r="A194" s="1"/>
      <c r="B194" s="320"/>
      <c r="C194" s="2"/>
      <c r="D194" s="321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341"/>
      <c r="X194" s="341"/>
      <c r="Y194" s="341"/>
      <c r="Z194" s="341"/>
      <c r="AA194" s="2"/>
    </row>
    <row r="195" spans="1:27" ht="15.75" customHeight="1" x14ac:dyDescent="0.2">
      <c r="A195" s="1"/>
      <c r="B195" s="320"/>
      <c r="C195" s="2"/>
      <c r="D195" s="321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341"/>
      <c r="X195" s="341"/>
      <c r="Y195" s="341"/>
      <c r="Z195" s="341"/>
      <c r="AA195" s="2"/>
    </row>
    <row r="196" spans="1:27" ht="15.75" customHeight="1" x14ac:dyDescent="0.2">
      <c r="A196" s="1"/>
      <c r="B196" s="320"/>
      <c r="C196" s="2"/>
      <c r="D196" s="321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341"/>
      <c r="X196" s="341"/>
      <c r="Y196" s="341"/>
      <c r="Z196" s="341"/>
      <c r="AA196" s="2"/>
    </row>
    <row r="197" spans="1:27" ht="15.75" customHeight="1" x14ac:dyDescent="0.2">
      <c r="A197" s="1"/>
      <c r="B197" s="320"/>
      <c r="C197" s="2"/>
      <c r="D197" s="321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341"/>
      <c r="X197" s="341"/>
      <c r="Y197" s="341"/>
      <c r="Z197" s="341"/>
      <c r="AA197" s="2"/>
    </row>
    <row r="198" spans="1:27" ht="15.75" customHeight="1" x14ac:dyDescent="0.2">
      <c r="A198" s="1"/>
      <c r="B198" s="320"/>
      <c r="C198" s="2"/>
      <c r="D198" s="321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341"/>
      <c r="X198" s="341"/>
      <c r="Y198" s="341"/>
      <c r="Z198" s="341"/>
      <c r="AA198" s="2"/>
    </row>
    <row r="199" spans="1:27" ht="15.75" customHeight="1" x14ac:dyDescent="0.2">
      <c r="A199" s="1"/>
      <c r="B199" s="320"/>
      <c r="C199" s="2"/>
      <c r="D199" s="321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341"/>
      <c r="X199" s="341"/>
      <c r="Y199" s="341"/>
      <c r="Z199" s="341"/>
      <c r="AA199" s="2"/>
    </row>
    <row r="200" spans="1:27" ht="15.75" customHeight="1" x14ac:dyDescent="0.2">
      <c r="A200" s="1"/>
      <c r="B200" s="320"/>
      <c r="C200" s="2"/>
      <c r="D200" s="321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341"/>
      <c r="X200" s="341"/>
      <c r="Y200" s="341"/>
      <c r="Z200" s="341"/>
      <c r="AA200" s="2"/>
    </row>
    <row r="201" spans="1:27" ht="15.75" customHeight="1" x14ac:dyDescent="0.2">
      <c r="A201" s="1"/>
      <c r="B201" s="320"/>
      <c r="C201" s="2"/>
      <c r="D201" s="321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341"/>
      <c r="X201" s="341"/>
      <c r="Y201" s="341"/>
      <c r="Z201" s="341"/>
      <c r="AA201" s="2"/>
    </row>
    <row r="202" spans="1:27" ht="15.75" customHeight="1" x14ac:dyDescent="0.2">
      <c r="A202" s="1"/>
      <c r="B202" s="320"/>
      <c r="C202" s="2"/>
      <c r="D202" s="321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341"/>
      <c r="X202" s="341"/>
      <c r="Y202" s="341"/>
      <c r="Z202" s="341"/>
      <c r="AA202" s="2"/>
    </row>
    <row r="203" spans="1:27" ht="15.75" customHeight="1" x14ac:dyDescent="0.2">
      <c r="A203" s="1"/>
      <c r="B203" s="320"/>
      <c r="C203" s="2"/>
      <c r="D203" s="321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341"/>
      <c r="X203" s="341"/>
      <c r="Y203" s="341"/>
      <c r="Z203" s="341"/>
      <c r="AA203" s="2"/>
    </row>
    <row r="204" spans="1:27" ht="15.75" customHeight="1" x14ac:dyDescent="0.2">
      <c r="A204" s="1"/>
      <c r="B204" s="320"/>
      <c r="C204" s="2"/>
      <c r="D204" s="321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341"/>
      <c r="X204" s="341"/>
      <c r="Y204" s="341"/>
      <c r="Z204" s="341"/>
      <c r="AA204" s="2"/>
    </row>
    <row r="205" spans="1:27" ht="15.75" customHeight="1" x14ac:dyDescent="0.2">
      <c r="A205" s="1"/>
      <c r="B205" s="320"/>
      <c r="C205" s="2"/>
      <c r="D205" s="321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341"/>
      <c r="X205" s="341"/>
      <c r="Y205" s="341"/>
      <c r="Z205" s="341"/>
      <c r="AA205" s="2"/>
    </row>
    <row r="206" spans="1:27" ht="15.75" customHeight="1" x14ac:dyDescent="0.2">
      <c r="A206" s="1"/>
      <c r="B206" s="320"/>
      <c r="C206" s="2"/>
      <c r="D206" s="321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341"/>
      <c r="X206" s="341"/>
      <c r="Y206" s="341"/>
      <c r="Z206" s="341"/>
      <c r="AA206" s="2"/>
    </row>
    <row r="207" spans="1:27" ht="15.75" customHeight="1" x14ac:dyDescent="0.2">
      <c r="A207" s="1"/>
      <c r="B207" s="320"/>
      <c r="C207" s="2"/>
      <c r="D207" s="321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341"/>
      <c r="X207" s="341"/>
      <c r="Y207" s="341"/>
      <c r="Z207" s="341"/>
      <c r="AA207" s="2"/>
    </row>
    <row r="208" spans="1:27" ht="15.75" customHeight="1" x14ac:dyDescent="0.2">
      <c r="A208" s="1"/>
      <c r="B208" s="320"/>
      <c r="C208" s="2"/>
      <c r="D208" s="321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341"/>
      <c r="X208" s="341"/>
      <c r="Y208" s="341"/>
      <c r="Z208" s="341"/>
      <c r="AA208" s="2"/>
    </row>
    <row r="209" spans="1:27" ht="15.75" customHeight="1" x14ac:dyDescent="0.2">
      <c r="A209" s="1"/>
      <c r="B209" s="320"/>
      <c r="C209" s="2"/>
      <c r="D209" s="321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341"/>
      <c r="X209" s="341"/>
      <c r="Y209" s="341"/>
      <c r="Z209" s="341"/>
      <c r="AA209" s="2"/>
    </row>
    <row r="210" spans="1:27" ht="15.75" customHeight="1" x14ac:dyDescent="0.2">
      <c r="A210" s="1"/>
      <c r="B210" s="320"/>
      <c r="C210" s="2"/>
      <c r="D210" s="321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341"/>
      <c r="X210" s="341"/>
      <c r="Y210" s="341"/>
      <c r="Z210" s="341"/>
      <c r="AA210" s="2"/>
    </row>
    <row r="211" spans="1:27" ht="15.75" customHeight="1" x14ac:dyDescent="0.2">
      <c r="A211" s="1"/>
      <c r="B211" s="320"/>
      <c r="C211" s="2"/>
      <c r="D211" s="321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341"/>
      <c r="X211" s="341"/>
      <c r="Y211" s="341"/>
      <c r="Z211" s="341"/>
      <c r="AA211" s="2"/>
    </row>
    <row r="212" spans="1:27" ht="15.75" customHeight="1" x14ac:dyDescent="0.2">
      <c r="A212" s="1"/>
      <c r="B212" s="320"/>
      <c r="C212" s="2"/>
      <c r="D212" s="321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341"/>
      <c r="X212" s="341"/>
      <c r="Y212" s="341"/>
      <c r="Z212" s="341"/>
      <c r="AA212" s="2"/>
    </row>
    <row r="213" spans="1:27" ht="15.75" customHeight="1" x14ac:dyDescent="0.2">
      <c r="A213" s="1"/>
      <c r="B213" s="320"/>
      <c r="C213" s="2"/>
      <c r="D213" s="321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341"/>
      <c r="X213" s="341"/>
      <c r="Y213" s="341"/>
      <c r="Z213" s="341"/>
      <c r="AA213" s="2"/>
    </row>
    <row r="214" spans="1:27" ht="15.75" customHeight="1" x14ac:dyDescent="0.2">
      <c r="A214" s="1"/>
      <c r="B214" s="320"/>
      <c r="C214" s="2"/>
      <c r="D214" s="321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341"/>
      <c r="X214" s="341"/>
      <c r="Y214" s="341"/>
      <c r="Z214" s="341"/>
      <c r="AA214" s="2"/>
    </row>
    <row r="215" spans="1:27" ht="15.75" customHeight="1" x14ac:dyDescent="0.2">
      <c r="A215" s="1"/>
      <c r="B215" s="320"/>
      <c r="C215" s="2"/>
      <c r="D215" s="321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341"/>
      <c r="X215" s="341"/>
      <c r="Y215" s="341"/>
      <c r="Z215" s="341"/>
      <c r="AA215" s="2"/>
    </row>
    <row r="216" spans="1:27" ht="15.75" customHeight="1" x14ac:dyDescent="0.2">
      <c r="A216" s="1"/>
      <c r="B216" s="320"/>
      <c r="C216" s="2"/>
      <c r="D216" s="321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341"/>
      <c r="X216" s="341"/>
      <c r="Y216" s="341"/>
      <c r="Z216" s="341"/>
      <c r="AA216" s="2"/>
    </row>
    <row r="217" spans="1:27" ht="15.75" customHeight="1" x14ac:dyDescent="0.2">
      <c r="A217" s="1"/>
      <c r="B217" s="320"/>
      <c r="C217" s="2"/>
      <c r="D217" s="321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341"/>
      <c r="X217" s="341"/>
      <c r="Y217" s="341"/>
      <c r="Z217" s="341"/>
      <c r="AA217" s="2"/>
    </row>
    <row r="218" spans="1:27" ht="15.75" customHeight="1" x14ac:dyDescent="0.2">
      <c r="A218" s="1"/>
      <c r="B218" s="320"/>
      <c r="C218" s="2"/>
      <c r="D218" s="321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341"/>
      <c r="X218" s="341"/>
      <c r="Y218" s="341"/>
      <c r="Z218" s="341"/>
      <c r="AA218" s="2"/>
    </row>
    <row r="219" spans="1:27" ht="15.75" customHeight="1" x14ac:dyDescent="0.2">
      <c r="A219" s="1"/>
      <c r="B219" s="320"/>
      <c r="C219" s="2"/>
      <c r="D219" s="321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341"/>
      <c r="X219" s="341"/>
      <c r="Y219" s="341"/>
      <c r="Z219" s="341"/>
      <c r="AA219" s="2"/>
    </row>
    <row r="220" spans="1:27" ht="15.75" customHeight="1" x14ac:dyDescent="0.2">
      <c r="A220" s="1"/>
      <c r="B220" s="320"/>
      <c r="C220" s="2"/>
      <c r="D220" s="321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341"/>
      <c r="X220" s="341"/>
      <c r="Y220" s="341"/>
      <c r="Z220" s="341"/>
      <c r="AA220" s="2"/>
    </row>
    <row r="221" spans="1:27" ht="15.75" customHeight="1" x14ac:dyDescent="0.2">
      <c r="A221" s="1"/>
      <c r="B221" s="320"/>
      <c r="C221" s="2"/>
      <c r="D221" s="321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341"/>
      <c r="X221" s="341"/>
      <c r="Y221" s="341"/>
      <c r="Z221" s="341"/>
      <c r="AA221" s="2"/>
    </row>
    <row r="222" spans="1:27" ht="15.75" customHeight="1" x14ac:dyDescent="0.2">
      <c r="A222" s="1"/>
      <c r="B222" s="320"/>
      <c r="C222" s="2"/>
      <c r="D222" s="321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341"/>
      <c r="X222" s="341"/>
      <c r="Y222" s="341"/>
      <c r="Z222" s="341"/>
      <c r="AA222" s="2"/>
    </row>
    <row r="223" spans="1:27" ht="15.75" customHeight="1" x14ac:dyDescent="0.2">
      <c r="A223" s="1"/>
      <c r="B223" s="320"/>
      <c r="C223" s="2"/>
      <c r="D223" s="321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341"/>
      <c r="X223" s="341"/>
      <c r="Y223" s="341"/>
      <c r="Z223" s="341"/>
      <c r="AA223" s="2"/>
    </row>
    <row r="224" spans="1:27" ht="15.75" customHeight="1" x14ac:dyDescent="0.2">
      <c r="A224" s="1"/>
      <c r="B224" s="320"/>
      <c r="C224" s="2"/>
      <c r="D224" s="321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341"/>
      <c r="X224" s="341"/>
      <c r="Y224" s="341"/>
      <c r="Z224" s="341"/>
      <c r="AA224" s="2"/>
    </row>
    <row r="225" spans="1:27" ht="15.75" customHeight="1" x14ac:dyDescent="0.2">
      <c r="A225" s="1"/>
      <c r="B225" s="320"/>
      <c r="C225" s="2"/>
      <c r="D225" s="321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341"/>
      <c r="X225" s="341"/>
      <c r="Y225" s="341"/>
      <c r="Z225" s="341"/>
      <c r="AA225" s="2"/>
    </row>
    <row r="226" spans="1:27" ht="15.75" customHeight="1" x14ac:dyDescent="0.2">
      <c r="A226" s="1"/>
      <c r="B226" s="320"/>
      <c r="C226" s="2"/>
      <c r="D226" s="321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341"/>
      <c r="X226" s="341"/>
      <c r="Y226" s="341"/>
      <c r="Z226" s="341"/>
      <c r="AA226" s="2"/>
    </row>
    <row r="227" spans="1:27" ht="15.75" customHeight="1" x14ac:dyDescent="0.2">
      <c r="A227" s="1"/>
      <c r="B227" s="320"/>
      <c r="C227" s="2"/>
      <c r="D227" s="321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341"/>
      <c r="X227" s="341"/>
      <c r="Y227" s="341"/>
      <c r="Z227" s="341"/>
      <c r="AA227" s="2"/>
    </row>
    <row r="228" spans="1:27" ht="15.75" customHeight="1" x14ac:dyDescent="0.2">
      <c r="A228" s="1"/>
      <c r="B228" s="320"/>
      <c r="C228" s="2"/>
      <c r="D228" s="321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341"/>
      <c r="X228" s="341"/>
      <c r="Y228" s="341"/>
      <c r="Z228" s="341"/>
      <c r="AA228" s="2"/>
    </row>
    <row r="229" spans="1:27" ht="15.75" customHeight="1" x14ac:dyDescent="0.2">
      <c r="A229" s="1"/>
      <c r="B229" s="320"/>
      <c r="C229" s="2"/>
      <c r="D229" s="321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341"/>
      <c r="X229" s="341"/>
      <c r="Y229" s="341"/>
      <c r="Z229" s="341"/>
      <c r="AA229" s="2"/>
    </row>
    <row r="230" spans="1:27" ht="15.75" customHeight="1" x14ac:dyDescent="0.2">
      <c r="A230" s="1"/>
      <c r="B230" s="320"/>
      <c r="C230" s="2"/>
      <c r="D230" s="321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341"/>
      <c r="X230" s="341"/>
      <c r="Y230" s="341"/>
      <c r="Z230" s="341"/>
      <c r="AA230" s="2"/>
    </row>
    <row r="231" spans="1:27" ht="15.75" customHeight="1" x14ac:dyDescent="0.2">
      <c r="A231" s="1"/>
      <c r="B231" s="320"/>
      <c r="C231" s="2"/>
      <c r="D231" s="321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341"/>
      <c r="X231" s="341"/>
      <c r="Y231" s="341"/>
      <c r="Z231" s="341"/>
      <c r="AA231" s="2"/>
    </row>
    <row r="232" spans="1:27" ht="15.75" customHeight="1" x14ac:dyDescent="0.2">
      <c r="A232" s="1"/>
      <c r="B232" s="320"/>
      <c r="C232" s="2"/>
      <c r="D232" s="321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341"/>
      <c r="X232" s="341"/>
      <c r="Y232" s="341"/>
      <c r="Z232" s="341"/>
      <c r="AA232" s="2"/>
    </row>
    <row r="233" spans="1:27" ht="15.75" customHeight="1" x14ac:dyDescent="0.2">
      <c r="A233" s="1"/>
      <c r="B233" s="320"/>
      <c r="C233" s="2"/>
      <c r="D233" s="321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341"/>
      <c r="X233" s="341"/>
      <c r="Y233" s="341"/>
      <c r="Z233" s="341"/>
      <c r="AA233" s="2"/>
    </row>
    <row r="234" spans="1:27" ht="15.75" customHeight="1" x14ac:dyDescent="0.2">
      <c r="A234" s="1"/>
      <c r="B234" s="320"/>
      <c r="C234" s="2"/>
      <c r="D234" s="321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341"/>
      <c r="X234" s="341"/>
      <c r="Y234" s="341"/>
      <c r="Z234" s="341"/>
      <c r="AA234" s="2"/>
    </row>
    <row r="235" spans="1:27" ht="15.75" customHeight="1" x14ac:dyDescent="0.2">
      <c r="A235" s="1"/>
      <c r="B235" s="320"/>
      <c r="C235" s="2"/>
      <c r="D235" s="321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341"/>
      <c r="X235" s="341"/>
      <c r="Y235" s="341"/>
      <c r="Z235" s="341"/>
      <c r="AA235" s="2"/>
    </row>
    <row r="236" spans="1:27" ht="15.75" customHeight="1" x14ac:dyDescent="0.2">
      <c r="A236" s="1"/>
      <c r="B236" s="320"/>
      <c r="C236" s="2"/>
      <c r="D236" s="321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341"/>
      <c r="X236" s="341"/>
      <c r="Y236" s="341"/>
      <c r="Z236" s="341"/>
      <c r="AA236" s="2"/>
    </row>
    <row r="237" spans="1:27" ht="15.75" customHeight="1" x14ac:dyDescent="0.2">
      <c r="A237" s="1"/>
      <c r="B237" s="320"/>
      <c r="C237" s="2"/>
      <c r="D237" s="321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341"/>
      <c r="X237" s="341"/>
      <c r="Y237" s="341"/>
      <c r="Z237" s="341"/>
      <c r="AA237" s="2"/>
    </row>
    <row r="238" spans="1:27" ht="15.75" customHeight="1" x14ac:dyDescent="0.2">
      <c r="A238" s="1"/>
      <c r="B238" s="320"/>
      <c r="C238" s="2"/>
      <c r="D238" s="321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341"/>
      <c r="X238" s="341"/>
      <c r="Y238" s="341"/>
      <c r="Z238" s="341"/>
      <c r="AA238" s="2"/>
    </row>
    <row r="239" spans="1:27" ht="15.75" customHeight="1" x14ac:dyDescent="0.2">
      <c r="A239" s="1"/>
      <c r="B239" s="320"/>
      <c r="C239" s="2"/>
      <c r="D239" s="321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341"/>
      <c r="X239" s="341"/>
      <c r="Y239" s="341"/>
      <c r="Z239" s="341"/>
      <c r="AA239" s="2"/>
    </row>
    <row r="240" spans="1:27" ht="15.75" customHeight="1" x14ac:dyDescent="0.2">
      <c r="A240" s="1"/>
      <c r="B240" s="320"/>
      <c r="C240" s="2"/>
      <c r="D240" s="321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341"/>
      <c r="X240" s="341"/>
      <c r="Y240" s="341"/>
      <c r="Z240" s="341"/>
      <c r="AA240" s="2"/>
    </row>
    <row r="241" spans="1:27" ht="15.75" customHeight="1" x14ac:dyDescent="0.2">
      <c r="A241" s="1"/>
      <c r="B241" s="320"/>
      <c r="C241" s="2"/>
      <c r="D241" s="321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341"/>
      <c r="X241" s="341"/>
      <c r="Y241" s="341"/>
      <c r="Z241" s="341"/>
      <c r="AA241" s="2"/>
    </row>
    <row r="242" spans="1:27" ht="15.75" customHeight="1" x14ac:dyDescent="0.2">
      <c r="A242" s="1"/>
      <c r="B242" s="320"/>
      <c r="C242" s="2"/>
      <c r="D242" s="321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341"/>
      <c r="X242" s="341"/>
      <c r="Y242" s="341"/>
      <c r="Z242" s="341"/>
      <c r="AA242" s="2"/>
    </row>
    <row r="243" spans="1:27" ht="15.75" customHeight="1" x14ac:dyDescent="0.2">
      <c r="A243" s="1"/>
      <c r="B243" s="320"/>
      <c r="C243" s="2"/>
      <c r="D243" s="321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341"/>
      <c r="X243" s="341"/>
      <c r="Y243" s="341"/>
      <c r="Z243" s="341"/>
      <c r="AA243" s="2"/>
    </row>
    <row r="244" spans="1:27" ht="15.75" customHeight="1" x14ac:dyDescent="0.2">
      <c r="A244" s="1"/>
      <c r="B244" s="320"/>
      <c r="C244" s="2"/>
      <c r="D244" s="321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341"/>
      <c r="X244" s="341"/>
      <c r="Y244" s="341"/>
      <c r="Z244" s="341"/>
      <c r="AA244" s="2"/>
    </row>
    <row r="245" spans="1:27" ht="15.75" customHeight="1" x14ac:dyDescent="0.2">
      <c r="A245" s="1"/>
      <c r="B245" s="320"/>
      <c r="C245" s="2"/>
      <c r="D245" s="321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341"/>
      <c r="X245" s="341"/>
      <c r="Y245" s="341"/>
      <c r="Z245" s="341"/>
      <c r="AA245" s="2"/>
    </row>
    <row r="246" spans="1:27" ht="15.75" customHeight="1" x14ac:dyDescent="0.2">
      <c r="A246" s="1"/>
      <c r="B246" s="320"/>
      <c r="C246" s="2"/>
      <c r="D246" s="321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341"/>
      <c r="X246" s="341"/>
      <c r="Y246" s="341"/>
      <c r="Z246" s="341"/>
      <c r="AA246" s="2"/>
    </row>
    <row r="247" spans="1:27" ht="15.75" customHeight="1" x14ac:dyDescent="0.2">
      <c r="A247" s="1"/>
      <c r="B247" s="320"/>
      <c r="C247" s="2"/>
      <c r="D247" s="321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341"/>
      <c r="X247" s="341"/>
      <c r="Y247" s="341"/>
      <c r="Z247" s="341"/>
      <c r="AA247" s="2"/>
    </row>
    <row r="248" spans="1:27" ht="15.75" customHeight="1" x14ac:dyDescent="0.2">
      <c r="A248" s="1"/>
      <c r="B248" s="320"/>
      <c r="C248" s="2"/>
      <c r="D248" s="321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341"/>
      <c r="X248" s="341"/>
      <c r="Y248" s="341"/>
      <c r="Z248" s="341"/>
      <c r="AA248" s="2"/>
    </row>
    <row r="249" spans="1:27" ht="15.75" customHeight="1" x14ac:dyDescent="0.2">
      <c r="A249" s="1"/>
      <c r="B249" s="320"/>
      <c r="C249" s="2"/>
      <c r="D249" s="321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341"/>
      <c r="X249" s="341"/>
      <c r="Y249" s="341"/>
      <c r="Z249" s="341"/>
      <c r="AA249" s="2"/>
    </row>
    <row r="250" spans="1:27" ht="15.75" customHeight="1" x14ac:dyDescent="0.2">
      <c r="A250" s="1"/>
      <c r="B250" s="320"/>
      <c r="C250" s="2"/>
      <c r="D250" s="321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341"/>
      <c r="X250" s="341"/>
      <c r="Y250" s="341"/>
      <c r="Z250" s="341"/>
      <c r="AA250" s="2"/>
    </row>
    <row r="251" spans="1:27" ht="15.75" customHeight="1" x14ac:dyDescent="0.2">
      <c r="A251" s="1"/>
      <c r="B251" s="320"/>
      <c r="C251" s="2"/>
      <c r="D251" s="321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341"/>
      <c r="X251" s="341"/>
      <c r="Y251" s="341"/>
      <c r="Z251" s="341"/>
      <c r="AA251" s="2"/>
    </row>
    <row r="252" spans="1:27" ht="15.75" customHeight="1" x14ac:dyDescent="0.2">
      <c r="A252" s="1"/>
      <c r="B252" s="320"/>
      <c r="C252" s="2"/>
      <c r="D252" s="321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341"/>
      <c r="X252" s="341"/>
      <c r="Y252" s="341"/>
      <c r="Z252" s="341"/>
      <c r="AA252" s="2"/>
    </row>
    <row r="253" spans="1:27" ht="15.75" customHeight="1" x14ac:dyDescent="0.2">
      <c r="A253" s="1"/>
      <c r="B253" s="320"/>
      <c r="C253" s="2"/>
      <c r="D253" s="321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341"/>
      <c r="X253" s="341"/>
      <c r="Y253" s="341"/>
      <c r="Z253" s="341"/>
      <c r="AA253" s="2"/>
    </row>
    <row r="254" spans="1:27" ht="15.75" customHeight="1" x14ac:dyDescent="0.2">
      <c r="A254" s="1"/>
      <c r="B254" s="320"/>
      <c r="C254" s="2"/>
      <c r="D254" s="321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341"/>
      <c r="X254" s="341"/>
      <c r="Y254" s="341"/>
      <c r="Z254" s="341"/>
      <c r="AA254" s="2"/>
    </row>
    <row r="255" spans="1:27" ht="15.75" customHeight="1" x14ac:dyDescent="0.2">
      <c r="A255" s="1"/>
      <c r="B255" s="320"/>
      <c r="C255" s="2"/>
      <c r="D255" s="321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341"/>
      <c r="X255" s="341"/>
      <c r="Y255" s="341"/>
      <c r="Z255" s="341"/>
      <c r="AA255" s="2"/>
    </row>
    <row r="256" spans="1:27" ht="15.75" customHeight="1" x14ac:dyDescent="0.2">
      <c r="A256" s="1"/>
      <c r="B256" s="320"/>
      <c r="C256" s="2"/>
      <c r="D256" s="321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341"/>
      <c r="X256" s="341"/>
      <c r="Y256" s="341"/>
      <c r="Z256" s="341"/>
      <c r="AA256" s="2"/>
    </row>
    <row r="257" spans="1:27" ht="15.75" customHeight="1" x14ac:dyDescent="0.2">
      <c r="A257" s="1"/>
      <c r="B257" s="320"/>
      <c r="C257" s="2"/>
      <c r="D257" s="321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341"/>
      <c r="X257" s="341"/>
      <c r="Y257" s="341"/>
      <c r="Z257" s="341"/>
      <c r="AA257" s="2"/>
    </row>
    <row r="258" spans="1:27" ht="15.75" customHeight="1" x14ac:dyDescent="0.2">
      <c r="A258" s="1"/>
      <c r="B258" s="320"/>
      <c r="C258" s="2"/>
      <c r="D258" s="321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341"/>
      <c r="X258" s="341"/>
      <c r="Y258" s="341"/>
      <c r="Z258" s="341"/>
      <c r="AA258" s="2"/>
    </row>
    <row r="259" spans="1:27" ht="15.75" customHeight="1" x14ac:dyDescent="0.2">
      <c r="A259" s="1"/>
      <c r="B259" s="320"/>
      <c r="C259" s="2"/>
      <c r="D259" s="321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341"/>
      <c r="X259" s="341"/>
      <c r="Y259" s="341"/>
      <c r="Z259" s="341"/>
      <c r="AA259" s="2"/>
    </row>
    <row r="260" spans="1:27" ht="15.75" customHeight="1" x14ac:dyDescent="0.2">
      <c r="A260" s="1"/>
      <c r="B260" s="320"/>
      <c r="C260" s="2"/>
      <c r="D260" s="321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341"/>
      <c r="X260" s="341"/>
      <c r="Y260" s="341"/>
      <c r="Z260" s="341"/>
      <c r="AA260" s="2"/>
    </row>
    <row r="261" spans="1:27" ht="15.75" customHeight="1" x14ac:dyDescent="0.2">
      <c r="A261" s="1"/>
      <c r="B261" s="320"/>
      <c r="C261" s="2"/>
      <c r="D261" s="321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341"/>
      <c r="X261" s="341"/>
      <c r="Y261" s="341"/>
      <c r="Z261" s="341"/>
      <c r="AA261" s="2"/>
    </row>
    <row r="262" spans="1:27" ht="15.75" customHeight="1" x14ac:dyDescent="0.2">
      <c r="A262" s="1"/>
      <c r="B262" s="320"/>
      <c r="C262" s="2"/>
      <c r="D262" s="321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341"/>
      <c r="X262" s="341"/>
      <c r="Y262" s="341"/>
      <c r="Z262" s="341"/>
      <c r="AA262" s="2"/>
    </row>
    <row r="263" spans="1:27" ht="15.75" customHeight="1" x14ac:dyDescent="0.2">
      <c r="A263" s="1"/>
      <c r="B263" s="320"/>
      <c r="C263" s="2"/>
      <c r="D263" s="321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341"/>
      <c r="X263" s="341"/>
      <c r="Y263" s="341"/>
      <c r="Z263" s="341"/>
      <c r="AA263" s="2"/>
    </row>
    <row r="264" spans="1:27" ht="15.75" customHeight="1" x14ac:dyDescent="0.2">
      <c r="A264" s="1"/>
      <c r="B264" s="320"/>
      <c r="C264" s="2"/>
      <c r="D264" s="321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341"/>
      <c r="X264" s="341"/>
      <c r="Y264" s="341"/>
      <c r="Z264" s="341"/>
      <c r="AA264" s="2"/>
    </row>
    <row r="265" spans="1:27" ht="15.75" customHeight="1" x14ac:dyDescent="0.2">
      <c r="A265" s="1"/>
      <c r="B265" s="320"/>
      <c r="C265" s="2"/>
      <c r="D265" s="321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341"/>
      <c r="X265" s="341"/>
      <c r="Y265" s="341"/>
      <c r="Z265" s="341"/>
      <c r="AA265" s="2"/>
    </row>
    <row r="266" spans="1:27" ht="15.75" customHeight="1" x14ac:dyDescent="0.2">
      <c r="A266" s="1"/>
      <c r="B266" s="320"/>
      <c r="C266" s="2"/>
      <c r="D266" s="321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341"/>
      <c r="X266" s="341"/>
      <c r="Y266" s="341"/>
      <c r="Z266" s="341"/>
      <c r="AA266" s="2"/>
    </row>
    <row r="267" spans="1:27" ht="15.75" customHeight="1" x14ac:dyDescent="0.2">
      <c r="A267" s="1"/>
      <c r="B267" s="320"/>
      <c r="C267" s="2"/>
      <c r="D267" s="321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341"/>
      <c r="X267" s="341"/>
      <c r="Y267" s="341"/>
      <c r="Z267" s="341"/>
      <c r="AA267" s="2"/>
    </row>
    <row r="268" spans="1:27" ht="15.75" customHeight="1" x14ac:dyDescent="0.2">
      <c r="A268" s="1"/>
      <c r="B268" s="320"/>
      <c r="C268" s="2"/>
      <c r="D268" s="321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341"/>
      <c r="X268" s="341"/>
      <c r="Y268" s="341"/>
      <c r="Z268" s="341"/>
      <c r="AA268" s="2"/>
    </row>
    <row r="269" spans="1:27" ht="15.75" customHeight="1" x14ac:dyDescent="0.2">
      <c r="A269" s="1"/>
      <c r="B269" s="320"/>
      <c r="C269" s="2"/>
      <c r="D269" s="321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341"/>
      <c r="X269" s="341"/>
      <c r="Y269" s="341"/>
      <c r="Z269" s="341"/>
      <c r="AA269" s="2"/>
    </row>
    <row r="270" spans="1:27" ht="15.75" customHeight="1" x14ac:dyDescent="0.2">
      <c r="A270" s="1"/>
      <c r="B270" s="320"/>
      <c r="C270" s="2"/>
      <c r="D270" s="321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341"/>
      <c r="X270" s="341"/>
      <c r="Y270" s="341"/>
      <c r="Z270" s="341"/>
      <c r="AA270" s="2"/>
    </row>
    <row r="271" spans="1:27" ht="15.75" customHeight="1" x14ac:dyDescent="0.2">
      <c r="A271" s="1"/>
      <c r="B271" s="320"/>
      <c r="C271" s="2"/>
      <c r="D271" s="321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341"/>
      <c r="X271" s="341"/>
      <c r="Y271" s="341"/>
      <c r="Z271" s="341"/>
      <c r="AA271" s="2"/>
    </row>
    <row r="272" spans="1:27" ht="15.75" customHeight="1" x14ac:dyDescent="0.2">
      <c r="A272" s="1"/>
      <c r="B272" s="320"/>
      <c r="C272" s="2"/>
      <c r="D272" s="321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341"/>
      <c r="X272" s="341"/>
      <c r="Y272" s="341"/>
      <c r="Z272" s="341"/>
      <c r="AA272" s="2"/>
    </row>
    <row r="273" spans="1:27" ht="15.75" customHeight="1" x14ac:dyDescent="0.2">
      <c r="A273" s="1"/>
      <c r="B273" s="320"/>
      <c r="C273" s="2"/>
      <c r="D273" s="321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341"/>
      <c r="X273" s="341"/>
      <c r="Y273" s="341"/>
      <c r="Z273" s="341"/>
      <c r="AA273" s="2"/>
    </row>
    <row r="274" spans="1:27" ht="15.75" customHeight="1" x14ac:dyDescent="0.2">
      <c r="A274" s="1"/>
      <c r="B274" s="320"/>
      <c r="C274" s="2"/>
      <c r="D274" s="321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341"/>
      <c r="X274" s="341"/>
      <c r="Y274" s="341"/>
      <c r="Z274" s="341"/>
      <c r="AA274" s="2"/>
    </row>
    <row r="275" spans="1:27" ht="15.75" customHeight="1" x14ac:dyDescent="0.2">
      <c r="A275" s="1"/>
      <c r="B275" s="320"/>
      <c r="C275" s="2"/>
      <c r="D275" s="321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341"/>
      <c r="X275" s="341"/>
      <c r="Y275" s="341"/>
      <c r="Z275" s="341"/>
      <c r="AA275" s="2"/>
    </row>
    <row r="276" spans="1:27" ht="15.75" customHeight="1" x14ac:dyDescent="0.2">
      <c r="A276" s="1"/>
      <c r="B276" s="320"/>
      <c r="C276" s="2"/>
      <c r="D276" s="321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341"/>
      <c r="X276" s="341"/>
      <c r="Y276" s="341"/>
      <c r="Z276" s="341"/>
      <c r="AA276" s="2"/>
    </row>
    <row r="277" spans="1:27" ht="15.75" customHeight="1" x14ac:dyDescent="0.2">
      <c r="A277" s="1"/>
      <c r="B277" s="320"/>
      <c r="C277" s="2"/>
      <c r="D277" s="321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341"/>
      <c r="X277" s="341"/>
      <c r="Y277" s="341"/>
      <c r="Z277" s="341"/>
      <c r="AA277" s="2"/>
    </row>
    <row r="278" spans="1:27" ht="15.75" customHeight="1" x14ac:dyDescent="0.2">
      <c r="A278" s="1"/>
      <c r="B278" s="320"/>
      <c r="C278" s="2"/>
      <c r="D278" s="321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341"/>
      <c r="X278" s="341"/>
      <c r="Y278" s="341"/>
      <c r="Z278" s="341"/>
      <c r="AA278" s="2"/>
    </row>
    <row r="279" spans="1:27" ht="15.75" customHeight="1" x14ac:dyDescent="0.2">
      <c r="A279" s="1"/>
      <c r="B279" s="320"/>
      <c r="C279" s="2"/>
      <c r="D279" s="321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341"/>
      <c r="X279" s="341"/>
      <c r="Y279" s="341"/>
      <c r="Z279" s="341"/>
      <c r="AA279" s="2"/>
    </row>
    <row r="280" spans="1:27" ht="15.75" customHeight="1" x14ac:dyDescent="0.2">
      <c r="A280" s="1"/>
      <c r="B280" s="320"/>
      <c r="C280" s="2"/>
      <c r="D280" s="321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341"/>
      <c r="X280" s="341"/>
      <c r="Y280" s="341"/>
      <c r="Z280" s="341"/>
      <c r="AA280" s="2"/>
    </row>
    <row r="281" spans="1:27" ht="15.75" customHeight="1" x14ac:dyDescent="0.2">
      <c r="A281" s="1"/>
      <c r="B281" s="320"/>
      <c r="C281" s="2"/>
      <c r="D281" s="321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341"/>
      <c r="X281" s="341"/>
      <c r="Y281" s="341"/>
      <c r="Z281" s="341"/>
      <c r="AA281" s="2"/>
    </row>
    <row r="282" spans="1:27" ht="15.75" customHeight="1" x14ac:dyDescent="0.2">
      <c r="A282" s="1"/>
      <c r="B282" s="320"/>
      <c r="C282" s="2"/>
      <c r="D282" s="321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341"/>
      <c r="X282" s="341"/>
      <c r="Y282" s="341"/>
      <c r="Z282" s="341"/>
      <c r="AA282" s="2"/>
    </row>
    <row r="283" spans="1:27" ht="15.75" customHeight="1" x14ac:dyDescent="0.2">
      <c r="A283" s="1"/>
      <c r="B283" s="320"/>
      <c r="C283" s="2"/>
      <c r="D283" s="321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341"/>
      <c r="X283" s="341"/>
      <c r="Y283" s="341"/>
      <c r="Z283" s="341"/>
      <c r="AA283" s="2"/>
    </row>
    <row r="284" spans="1:27" ht="15.75" customHeight="1" x14ac:dyDescent="0.2">
      <c r="A284" s="1"/>
      <c r="B284" s="320"/>
      <c r="C284" s="2"/>
      <c r="D284" s="321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341"/>
      <c r="X284" s="341"/>
      <c r="Y284" s="341"/>
      <c r="Z284" s="341"/>
      <c r="AA284" s="2"/>
    </row>
    <row r="285" spans="1:27" ht="15.75" customHeight="1" x14ac:dyDescent="0.2">
      <c r="A285" s="1"/>
      <c r="B285" s="320"/>
      <c r="C285" s="2"/>
      <c r="D285" s="321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341"/>
      <c r="X285" s="341"/>
      <c r="Y285" s="341"/>
      <c r="Z285" s="341"/>
      <c r="AA285" s="2"/>
    </row>
    <row r="286" spans="1:27" ht="15.75" customHeight="1" x14ac:dyDescent="0.2">
      <c r="A286" s="1"/>
      <c r="B286" s="320"/>
      <c r="C286" s="2"/>
      <c r="D286" s="321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341"/>
      <c r="X286" s="341"/>
      <c r="Y286" s="341"/>
      <c r="Z286" s="341"/>
      <c r="AA286" s="2"/>
    </row>
    <row r="287" spans="1:27" ht="15.75" customHeight="1" x14ac:dyDescent="0.2">
      <c r="A287" s="1"/>
      <c r="B287" s="320"/>
      <c r="C287" s="2"/>
      <c r="D287" s="321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341"/>
      <c r="X287" s="341"/>
      <c r="Y287" s="341"/>
      <c r="Z287" s="341"/>
      <c r="AA287" s="2"/>
    </row>
    <row r="288" spans="1:27" ht="15.75" customHeight="1" x14ac:dyDescent="0.2">
      <c r="A288" s="1"/>
      <c r="B288" s="320"/>
      <c r="C288" s="2"/>
      <c r="D288" s="321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341"/>
      <c r="X288" s="341"/>
      <c r="Y288" s="341"/>
      <c r="Z288" s="341"/>
      <c r="AA288" s="2"/>
    </row>
    <row r="289" spans="1:27" ht="15.75" customHeight="1" x14ac:dyDescent="0.2">
      <c r="A289" s="1"/>
      <c r="B289" s="320"/>
      <c r="C289" s="2"/>
      <c r="D289" s="321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341"/>
      <c r="X289" s="341"/>
      <c r="Y289" s="341"/>
      <c r="Z289" s="341"/>
      <c r="AA289" s="2"/>
    </row>
    <row r="290" spans="1:27" ht="15.75" customHeight="1" x14ac:dyDescent="0.2">
      <c r="A290" s="1"/>
      <c r="B290" s="320"/>
      <c r="C290" s="2"/>
      <c r="D290" s="321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341"/>
      <c r="X290" s="341"/>
      <c r="Y290" s="341"/>
      <c r="Z290" s="341"/>
      <c r="AA290" s="2"/>
    </row>
    <row r="291" spans="1:27" ht="15.75" customHeight="1" x14ac:dyDescent="0.2">
      <c r="A291" s="1"/>
      <c r="B291" s="320"/>
      <c r="C291" s="2"/>
      <c r="D291" s="321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341"/>
      <c r="X291" s="341"/>
      <c r="Y291" s="341"/>
      <c r="Z291" s="341"/>
      <c r="AA291" s="2"/>
    </row>
    <row r="292" spans="1:27" ht="15.75" customHeight="1" x14ac:dyDescent="0.2">
      <c r="A292" s="1"/>
      <c r="B292" s="320"/>
      <c r="C292" s="2"/>
      <c r="D292" s="321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341"/>
      <c r="X292" s="341"/>
      <c r="Y292" s="341"/>
      <c r="Z292" s="341"/>
      <c r="AA292" s="2"/>
    </row>
    <row r="293" spans="1:27" ht="15.75" customHeight="1" x14ac:dyDescent="0.2">
      <c r="A293" s="1"/>
      <c r="B293" s="320"/>
      <c r="C293" s="2"/>
      <c r="D293" s="321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341"/>
      <c r="X293" s="341"/>
      <c r="Y293" s="341"/>
      <c r="Z293" s="341"/>
      <c r="AA293" s="2"/>
    </row>
    <row r="294" spans="1:27" ht="15.75" customHeight="1" x14ac:dyDescent="0.2">
      <c r="A294" s="1"/>
      <c r="B294" s="320"/>
      <c r="C294" s="2"/>
      <c r="D294" s="321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341"/>
      <c r="X294" s="341"/>
      <c r="Y294" s="341"/>
      <c r="Z294" s="341"/>
      <c r="AA294" s="2"/>
    </row>
    <row r="295" spans="1:27" ht="15.75" customHeight="1" x14ac:dyDescent="0.2">
      <c r="A295" s="1"/>
      <c r="B295" s="320"/>
      <c r="C295" s="2"/>
      <c r="D295" s="321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341"/>
      <c r="X295" s="341"/>
      <c r="Y295" s="341"/>
      <c r="Z295" s="341"/>
      <c r="AA295" s="2"/>
    </row>
    <row r="296" spans="1:27" ht="15.75" customHeight="1" x14ac:dyDescent="0.2">
      <c r="A296" s="1"/>
      <c r="B296" s="320"/>
      <c r="C296" s="2"/>
      <c r="D296" s="321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341"/>
      <c r="X296" s="341"/>
      <c r="Y296" s="341"/>
      <c r="Z296" s="341"/>
      <c r="AA296" s="2"/>
    </row>
    <row r="297" spans="1:27" ht="15.75" customHeight="1" x14ac:dyDescent="0.2">
      <c r="A297" s="1"/>
      <c r="B297" s="320"/>
      <c r="C297" s="2"/>
      <c r="D297" s="321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341"/>
      <c r="X297" s="341"/>
      <c r="Y297" s="341"/>
      <c r="Z297" s="341"/>
      <c r="AA297" s="2"/>
    </row>
    <row r="298" spans="1:27" ht="15.75" customHeight="1" x14ac:dyDescent="0.2">
      <c r="A298" s="1"/>
      <c r="B298" s="320"/>
      <c r="C298" s="2"/>
      <c r="D298" s="321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341"/>
      <c r="X298" s="341"/>
      <c r="Y298" s="341"/>
      <c r="Z298" s="341"/>
      <c r="AA298" s="2"/>
    </row>
    <row r="299" spans="1:27" ht="15.75" customHeight="1" x14ac:dyDescent="0.2">
      <c r="A299" s="1"/>
      <c r="B299" s="320"/>
      <c r="C299" s="2"/>
      <c r="D299" s="321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341"/>
      <c r="X299" s="341"/>
      <c r="Y299" s="341"/>
      <c r="Z299" s="341"/>
      <c r="AA299" s="2"/>
    </row>
    <row r="300" spans="1:27" ht="15.75" customHeight="1" x14ac:dyDescent="0.2">
      <c r="A300" s="1"/>
      <c r="B300" s="320"/>
      <c r="C300" s="2"/>
      <c r="D300" s="321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341"/>
      <c r="X300" s="341"/>
      <c r="Y300" s="341"/>
      <c r="Z300" s="341"/>
      <c r="AA300" s="2"/>
    </row>
    <row r="301" spans="1:27" ht="15.75" customHeight="1" x14ac:dyDescent="0.2">
      <c r="A301" s="1"/>
      <c r="B301" s="320"/>
      <c r="C301" s="2"/>
      <c r="D301" s="321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341"/>
      <c r="X301" s="341"/>
      <c r="Y301" s="341"/>
      <c r="Z301" s="341"/>
      <c r="AA301" s="2"/>
    </row>
    <row r="302" spans="1:27" ht="15.75" customHeight="1" x14ac:dyDescent="0.2">
      <c r="A302" s="1"/>
      <c r="B302" s="320"/>
      <c r="C302" s="2"/>
      <c r="D302" s="321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341"/>
      <c r="X302" s="341"/>
      <c r="Y302" s="341"/>
      <c r="Z302" s="341"/>
      <c r="AA302" s="2"/>
    </row>
    <row r="303" spans="1:27" ht="15.75" customHeight="1" x14ac:dyDescent="0.2">
      <c r="A303" s="1"/>
      <c r="B303" s="320"/>
      <c r="C303" s="2"/>
      <c r="D303" s="321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341"/>
      <c r="X303" s="341"/>
      <c r="Y303" s="341"/>
      <c r="Z303" s="341"/>
      <c r="AA303" s="2"/>
    </row>
    <row r="304" spans="1:27" ht="15.75" customHeight="1" x14ac:dyDescent="0.2">
      <c r="A304" s="1"/>
      <c r="B304" s="320"/>
      <c r="C304" s="2"/>
      <c r="D304" s="321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341"/>
      <c r="X304" s="341"/>
      <c r="Y304" s="341"/>
      <c r="Z304" s="341"/>
      <c r="AA304" s="2"/>
    </row>
    <row r="305" spans="1:27" ht="15.75" customHeight="1" x14ac:dyDescent="0.2">
      <c r="A305" s="1"/>
      <c r="B305" s="320"/>
      <c r="C305" s="2"/>
      <c r="D305" s="321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341"/>
      <c r="X305" s="341"/>
      <c r="Y305" s="341"/>
      <c r="Z305" s="341"/>
      <c r="AA305" s="2"/>
    </row>
    <row r="306" spans="1:27" ht="15.75" customHeight="1" x14ac:dyDescent="0.2">
      <c r="A306" s="1"/>
      <c r="B306" s="320"/>
      <c r="C306" s="2"/>
      <c r="D306" s="321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341"/>
      <c r="X306" s="341"/>
      <c r="Y306" s="341"/>
      <c r="Z306" s="341"/>
      <c r="AA306" s="2"/>
    </row>
    <row r="307" spans="1:27" ht="15.75" customHeight="1" x14ac:dyDescent="0.2">
      <c r="A307" s="1"/>
      <c r="B307" s="320"/>
      <c r="C307" s="2"/>
      <c r="D307" s="321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341"/>
      <c r="X307" s="341"/>
      <c r="Y307" s="341"/>
      <c r="Z307" s="341"/>
      <c r="AA307" s="2"/>
    </row>
    <row r="308" spans="1:27" ht="15.75" customHeight="1" x14ac:dyDescent="0.2">
      <c r="A308" s="1"/>
      <c r="B308" s="320"/>
      <c r="C308" s="2"/>
      <c r="D308" s="321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341"/>
      <c r="X308" s="341"/>
      <c r="Y308" s="341"/>
      <c r="Z308" s="341"/>
      <c r="AA308" s="2"/>
    </row>
    <row r="309" spans="1:27" ht="15.75" customHeight="1" x14ac:dyDescent="0.2">
      <c r="A309" s="1"/>
      <c r="B309" s="320"/>
      <c r="C309" s="2"/>
      <c r="D309" s="321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341"/>
      <c r="X309" s="341"/>
      <c r="Y309" s="341"/>
      <c r="Z309" s="341"/>
      <c r="AA309" s="2"/>
    </row>
    <row r="310" spans="1:27" ht="15.75" customHeight="1" x14ac:dyDescent="0.2">
      <c r="A310" s="1"/>
      <c r="B310" s="320"/>
      <c r="C310" s="2"/>
      <c r="D310" s="321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341"/>
      <c r="X310" s="341"/>
      <c r="Y310" s="341"/>
      <c r="Z310" s="341"/>
      <c r="AA310" s="2"/>
    </row>
    <row r="311" spans="1:27" ht="15.75" customHeight="1" x14ac:dyDescent="0.2">
      <c r="A311" s="1"/>
      <c r="B311" s="320"/>
      <c r="C311" s="2"/>
      <c r="D311" s="321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341"/>
      <c r="X311" s="341"/>
      <c r="Y311" s="341"/>
      <c r="Z311" s="341"/>
      <c r="AA311" s="2"/>
    </row>
    <row r="312" spans="1:27" ht="15.75" customHeight="1" x14ac:dyDescent="0.2">
      <c r="A312" s="1"/>
      <c r="B312" s="320"/>
      <c r="C312" s="2"/>
      <c r="D312" s="321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341"/>
      <c r="X312" s="341"/>
      <c r="Y312" s="341"/>
      <c r="Z312" s="341"/>
      <c r="AA312" s="2"/>
    </row>
    <row r="313" spans="1:27" ht="15.75" customHeight="1" x14ac:dyDescent="0.2">
      <c r="A313" s="1"/>
      <c r="B313" s="320"/>
      <c r="C313" s="2"/>
      <c r="D313" s="321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341"/>
      <c r="X313" s="341"/>
      <c r="Y313" s="341"/>
      <c r="Z313" s="341"/>
      <c r="AA313" s="2"/>
    </row>
    <row r="314" spans="1:27" ht="15.75" customHeight="1" x14ac:dyDescent="0.2">
      <c r="A314" s="1"/>
      <c r="B314" s="320"/>
      <c r="C314" s="2"/>
      <c r="D314" s="321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341"/>
      <c r="X314" s="341"/>
      <c r="Y314" s="341"/>
      <c r="Z314" s="341"/>
      <c r="AA314" s="2"/>
    </row>
    <row r="315" spans="1:27" ht="15.75" customHeight="1" x14ac:dyDescent="0.2">
      <c r="A315" s="1"/>
      <c r="B315" s="320"/>
      <c r="C315" s="2"/>
      <c r="D315" s="321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341"/>
      <c r="X315" s="341"/>
      <c r="Y315" s="341"/>
      <c r="Z315" s="341"/>
      <c r="AA315" s="2"/>
    </row>
    <row r="316" spans="1:27" ht="15.75" customHeight="1" x14ac:dyDescent="0.2">
      <c r="A316" s="1"/>
      <c r="B316" s="320"/>
      <c r="C316" s="2"/>
      <c r="D316" s="321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341"/>
      <c r="X316" s="341"/>
      <c r="Y316" s="341"/>
      <c r="Z316" s="341"/>
      <c r="AA316" s="2"/>
    </row>
    <row r="317" spans="1:27" ht="15.75" customHeight="1" x14ac:dyDescent="0.2">
      <c r="A317" s="1"/>
      <c r="B317" s="320"/>
      <c r="C317" s="2"/>
      <c r="D317" s="321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341"/>
      <c r="X317" s="341"/>
      <c r="Y317" s="341"/>
      <c r="Z317" s="341"/>
      <c r="AA317" s="2"/>
    </row>
    <row r="318" spans="1:27" ht="15.75" customHeight="1" x14ac:dyDescent="0.2">
      <c r="A318" s="1"/>
      <c r="B318" s="320"/>
      <c r="C318" s="2"/>
      <c r="D318" s="321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341"/>
      <c r="X318" s="341"/>
      <c r="Y318" s="341"/>
      <c r="Z318" s="341"/>
      <c r="AA318" s="2"/>
    </row>
    <row r="319" spans="1:27" ht="15.75" customHeight="1" x14ac:dyDescent="0.2">
      <c r="A319" s="1"/>
      <c r="B319" s="320"/>
      <c r="C319" s="2"/>
      <c r="D319" s="321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341"/>
      <c r="X319" s="341"/>
      <c r="Y319" s="341"/>
      <c r="Z319" s="341"/>
      <c r="AA319" s="2"/>
    </row>
    <row r="320" spans="1:27" ht="15.75" customHeight="1" x14ac:dyDescent="0.2">
      <c r="A320" s="1"/>
      <c r="B320" s="320"/>
      <c r="C320" s="2"/>
      <c r="D320" s="321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341"/>
      <c r="X320" s="341"/>
      <c r="Y320" s="341"/>
      <c r="Z320" s="341"/>
      <c r="AA320" s="2"/>
    </row>
    <row r="321" spans="1:27" ht="15.75" customHeight="1" x14ac:dyDescent="0.2">
      <c r="A321" s="1"/>
      <c r="B321" s="320"/>
      <c r="C321" s="2"/>
      <c r="D321" s="321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341"/>
      <c r="X321" s="341"/>
      <c r="Y321" s="341"/>
      <c r="Z321" s="341"/>
      <c r="AA321" s="2"/>
    </row>
    <row r="322" spans="1:27" ht="15.75" customHeight="1" x14ac:dyDescent="0.2">
      <c r="A322" s="1"/>
      <c r="B322" s="320"/>
      <c r="C322" s="2"/>
      <c r="D322" s="321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341"/>
      <c r="X322" s="341"/>
      <c r="Y322" s="341"/>
      <c r="Z322" s="341"/>
      <c r="AA322" s="2"/>
    </row>
    <row r="323" spans="1:27" ht="15.75" customHeight="1" x14ac:dyDescent="0.2">
      <c r="A323" s="1"/>
      <c r="B323" s="320"/>
      <c r="C323" s="2"/>
      <c r="D323" s="321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341"/>
      <c r="X323" s="341"/>
      <c r="Y323" s="341"/>
      <c r="Z323" s="341"/>
      <c r="AA323" s="2"/>
    </row>
    <row r="324" spans="1:27" ht="15.75" customHeight="1" x14ac:dyDescent="0.2">
      <c r="A324" s="1"/>
      <c r="B324" s="320"/>
      <c r="C324" s="2"/>
      <c r="D324" s="321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341"/>
      <c r="X324" s="341"/>
      <c r="Y324" s="341"/>
      <c r="Z324" s="341"/>
      <c r="AA324" s="2"/>
    </row>
    <row r="325" spans="1:27" ht="15.75" customHeight="1" x14ac:dyDescent="0.2">
      <c r="A325" s="1"/>
      <c r="B325" s="320"/>
      <c r="C325" s="2"/>
      <c r="D325" s="321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341"/>
      <c r="X325" s="341"/>
      <c r="Y325" s="341"/>
      <c r="Z325" s="341"/>
      <c r="AA325" s="2"/>
    </row>
    <row r="326" spans="1:27" ht="15.75" customHeight="1" x14ac:dyDescent="0.2">
      <c r="A326" s="1"/>
      <c r="B326" s="320"/>
      <c r="C326" s="2"/>
      <c r="D326" s="321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341"/>
      <c r="X326" s="341"/>
      <c r="Y326" s="341"/>
      <c r="Z326" s="341"/>
      <c r="AA326" s="2"/>
    </row>
    <row r="327" spans="1:27" ht="15.75" customHeight="1" x14ac:dyDescent="0.2">
      <c r="A327" s="1"/>
      <c r="B327" s="320"/>
      <c r="C327" s="2"/>
      <c r="D327" s="321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341"/>
      <c r="X327" s="341"/>
      <c r="Y327" s="341"/>
      <c r="Z327" s="341"/>
      <c r="AA327" s="2"/>
    </row>
    <row r="328" spans="1:27" ht="15.75" customHeight="1" x14ac:dyDescent="0.2">
      <c r="A328" s="1"/>
      <c r="B328" s="320"/>
      <c r="C328" s="2"/>
      <c r="D328" s="321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341"/>
      <c r="X328" s="341"/>
      <c r="Y328" s="341"/>
      <c r="Z328" s="341"/>
      <c r="AA328" s="2"/>
    </row>
    <row r="329" spans="1:27" ht="15.75" customHeight="1" x14ac:dyDescent="0.2">
      <c r="A329" s="1"/>
      <c r="B329" s="320"/>
      <c r="C329" s="2"/>
      <c r="D329" s="321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341"/>
      <c r="X329" s="341"/>
      <c r="Y329" s="341"/>
      <c r="Z329" s="341"/>
      <c r="AA329" s="2"/>
    </row>
    <row r="330" spans="1:27" ht="15.75" customHeight="1" x14ac:dyDescent="0.2">
      <c r="A330" s="1"/>
      <c r="B330" s="320"/>
      <c r="C330" s="2"/>
      <c r="D330" s="321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341"/>
      <c r="X330" s="341"/>
      <c r="Y330" s="341"/>
      <c r="Z330" s="341"/>
      <c r="AA330" s="2"/>
    </row>
    <row r="331" spans="1:27" ht="15.75" customHeight="1" x14ac:dyDescent="0.2">
      <c r="A331" s="1"/>
      <c r="B331" s="320"/>
      <c r="C331" s="2"/>
      <c r="D331" s="321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341"/>
      <c r="X331" s="341"/>
      <c r="Y331" s="341"/>
      <c r="Z331" s="341"/>
      <c r="AA331" s="2"/>
    </row>
    <row r="332" spans="1:27" ht="15.75" customHeight="1" x14ac:dyDescent="0.2">
      <c r="A332" s="1"/>
      <c r="B332" s="320"/>
      <c r="C332" s="2"/>
      <c r="D332" s="321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341"/>
      <c r="X332" s="341"/>
      <c r="Y332" s="341"/>
      <c r="Z332" s="341"/>
      <c r="AA332" s="2"/>
    </row>
    <row r="333" spans="1:27" ht="15.75" customHeight="1" x14ac:dyDescent="0.2">
      <c r="A333" s="1"/>
      <c r="B333" s="320"/>
      <c r="C333" s="2"/>
      <c r="D333" s="321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341"/>
      <c r="X333" s="341"/>
      <c r="Y333" s="341"/>
      <c r="Z333" s="341"/>
      <c r="AA333" s="2"/>
    </row>
    <row r="334" spans="1:27" ht="15.75" customHeight="1" x14ac:dyDescent="0.2">
      <c r="A334" s="1"/>
      <c r="B334" s="320"/>
      <c r="C334" s="2"/>
      <c r="D334" s="321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341"/>
      <c r="X334" s="341"/>
      <c r="Y334" s="341"/>
      <c r="Z334" s="341"/>
      <c r="AA334" s="2"/>
    </row>
    <row r="335" spans="1:27" ht="15.75" customHeight="1" x14ac:dyDescent="0.2">
      <c r="A335" s="1"/>
      <c r="B335" s="320"/>
      <c r="C335" s="2"/>
      <c r="D335" s="321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341"/>
      <c r="X335" s="341"/>
      <c r="Y335" s="341"/>
      <c r="Z335" s="341"/>
      <c r="AA335" s="2"/>
    </row>
    <row r="336" spans="1:27" ht="15.75" customHeight="1" x14ac:dyDescent="0.2">
      <c r="A336" s="1"/>
      <c r="B336" s="320"/>
      <c r="C336" s="2"/>
      <c r="D336" s="321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341"/>
      <c r="X336" s="341"/>
      <c r="Y336" s="341"/>
      <c r="Z336" s="341"/>
      <c r="AA336" s="2"/>
    </row>
    <row r="337" spans="1:27" ht="15.75" customHeight="1" x14ac:dyDescent="0.2">
      <c r="A337" s="1"/>
      <c r="B337" s="320"/>
      <c r="C337" s="2"/>
      <c r="D337" s="321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341"/>
      <c r="X337" s="341"/>
      <c r="Y337" s="341"/>
      <c r="Z337" s="341"/>
      <c r="AA337" s="2"/>
    </row>
    <row r="338" spans="1:27" ht="15.75" customHeight="1" x14ac:dyDescent="0.2">
      <c r="A338" s="1"/>
      <c r="B338" s="320"/>
      <c r="C338" s="2"/>
      <c r="D338" s="321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341"/>
      <c r="X338" s="341"/>
      <c r="Y338" s="341"/>
      <c r="Z338" s="341"/>
      <c r="AA338" s="2"/>
    </row>
    <row r="339" spans="1:27" ht="15.75" customHeight="1" x14ac:dyDescent="0.2">
      <c r="A339" s="1"/>
      <c r="B339" s="320"/>
      <c r="C339" s="2"/>
      <c r="D339" s="321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341"/>
      <c r="X339" s="341"/>
      <c r="Y339" s="341"/>
      <c r="Z339" s="341"/>
      <c r="AA339" s="2"/>
    </row>
    <row r="340" spans="1:27" ht="15.75" customHeight="1" x14ac:dyDescent="0.2">
      <c r="A340" s="1"/>
      <c r="B340" s="320"/>
      <c r="C340" s="2"/>
      <c r="D340" s="321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341"/>
      <c r="X340" s="341"/>
      <c r="Y340" s="341"/>
      <c r="Z340" s="341"/>
      <c r="AA340" s="2"/>
    </row>
    <row r="341" spans="1:27" ht="15.75" customHeight="1" x14ac:dyDescent="0.2">
      <c r="A341" s="1"/>
      <c r="B341" s="320"/>
      <c r="C341" s="2"/>
      <c r="D341" s="321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341"/>
      <c r="X341" s="341"/>
      <c r="Y341" s="341"/>
      <c r="Z341" s="341"/>
      <c r="AA341" s="2"/>
    </row>
    <row r="342" spans="1:27" ht="15.75" customHeight="1" x14ac:dyDescent="0.2">
      <c r="A342" s="1"/>
      <c r="B342" s="320"/>
      <c r="C342" s="2"/>
      <c r="D342" s="321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341"/>
      <c r="X342" s="341"/>
      <c r="Y342" s="341"/>
      <c r="Z342" s="341"/>
      <c r="AA342" s="2"/>
    </row>
    <row r="343" spans="1:27" ht="15.75" customHeight="1" x14ac:dyDescent="0.2">
      <c r="A343" s="1"/>
      <c r="B343" s="320"/>
      <c r="C343" s="2"/>
      <c r="D343" s="321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341"/>
      <c r="X343" s="341"/>
      <c r="Y343" s="341"/>
      <c r="Z343" s="341"/>
      <c r="AA343" s="2"/>
    </row>
    <row r="344" spans="1:27" ht="15.75" customHeight="1" x14ac:dyDescent="0.2">
      <c r="A344" s="1"/>
      <c r="B344" s="320"/>
      <c r="C344" s="2"/>
      <c r="D344" s="321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341"/>
      <c r="X344" s="341"/>
      <c r="Y344" s="341"/>
      <c r="Z344" s="341"/>
      <c r="AA344" s="2"/>
    </row>
    <row r="345" spans="1:27" ht="15.75" customHeight="1" x14ac:dyDescent="0.2">
      <c r="A345" s="1"/>
      <c r="B345" s="320"/>
      <c r="C345" s="2"/>
      <c r="D345" s="321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341"/>
      <c r="X345" s="341"/>
      <c r="Y345" s="341"/>
      <c r="Z345" s="341"/>
      <c r="AA345" s="2"/>
    </row>
    <row r="346" spans="1:27" ht="15.75" customHeight="1" x14ac:dyDescent="0.2">
      <c r="A346" s="1"/>
      <c r="B346" s="320"/>
      <c r="C346" s="2"/>
      <c r="D346" s="321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341"/>
      <c r="X346" s="341"/>
      <c r="Y346" s="341"/>
      <c r="Z346" s="341"/>
      <c r="AA346" s="2"/>
    </row>
    <row r="347" spans="1:27" ht="15.75" customHeight="1" x14ac:dyDescent="0.2">
      <c r="A347" s="1"/>
      <c r="B347" s="320"/>
      <c r="C347" s="2"/>
      <c r="D347" s="321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341"/>
      <c r="X347" s="341"/>
      <c r="Y347" s="341"/>
      <c r="Z347" s="341"/>
      <c r="AA347" s="2"/>
    </row>
    <row r="348" spans="1:27" ht="15.75" customHeight="1" x14ac:dyDescent="0.2">
      <c r="A348" s="1"/>
      <c r="B348" s="320"/>
      <c r="C348" s="2"/>
      <c r="D348" s="321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341"/>
      <c r="X348" s="341"/>
      <c r="Y348" s="341"/>
      <c r="Z348" s="341"/>
      <c r="AA348" s="2"/>
    </row>
    <row r="349" spans="1:27" ht="15.75" customHeight="1" x14ac:dyDescent="0.2">
      <c r="A349" s="1"/>
      <c r="B349" s="320"/>
      <c r="C349" s="2"/>
      <c r="D349" s="321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341"/>
      <c r="X349" s="341"/>
      <c r="Y349" s="341"/>
      <c r="Z349" s="341"/>
      <c r="AA349" s="2"/>
    </row>
    <row r="350" spans="1:27" ht="15.75" customHeight="1" x14ac:dyDescent="0.2">
      <c r="A350" s="1"/>
      <c r="B350" s="320"/>
      <c r="C350" s="2"/>
      <c r="D350" s="321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341"/>
      <c r="X350" s="341"/>
      <c r="Y350" s="341"/>
      <c r="Z350" s="341"/>
      <c r="AA350" s="2"/>
    </row>
    <row r="351" spans="1:27" ht="15.75" customHeight="1" x14ac:dyDescent="0.2">
      <c r="A351" s="1"/>
      <c r="B351" s="320"/>
      <c r="C351" s="2"/>
      <c r="D351" s="321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341"/>
      <c r="X351" s="341"/>
      <c r="Y351" s="341"/>
      <c r="Z351" s="341"/>
      <c r="AA351" s="2"/>
    </row>
    <row r="352" spans="1:27" ht="15.75" customHeight="1" x14ac:dyDescent="0.2">
      <c r="A352" s="1"/>
      <c r="B352" s="320"/>
      <c r="C352" s="2"/>
      <c r="D352" s="321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341"/>
      <c r="X352" s="341"/>
      <c r="Y352" s="341"/>
      <c r="Z352" s="341"/>
      <c r="AA352" s="2"/>
    </row>
    <row r="353" spans="1:27" ht="15.75" customHeight="1" x14ac:dyDescent="0.2">
      <c r="A353" s="1"/>
      <c r="B353" s="320"/>
      <c r="C353" s="2"/>
      <c r="D353" s="321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341"/>
      <c r="X353" s="341"/>
      <c r="Y353" s="341"/>
      <c r="Z353" s="341"/>
      <c r="AA353" s="2"/>
    </row>
    <row r="354" spans="1:27" ht="15.75" customHeight="1" x14ac:dyDescent="0.2">
      <c r="A354" s="1"/>
      <c r="B354" s="320"/>
      <c r="C354" s="2"/>
      <c r="D354" s="321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341"/>
      <c r="X354" s="341"/>
      <c r="Y354" s="341"/>
      <c r="Z354" s="341"/>
      <c r="AA354" s="2"/>
    </row>
    <row r="355" spans="1:27" ht="15.75" customHeight="1" x14ac:dyDescent="0.2">
      <c r="A355" s="1"/>
      <c r="B355" s="320"/>
      <c r="C355" s="2"/>
      <c r="D355" s="321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341"/>
      <c r="X355" s="341"/>
      <c r="Y355" s="341"/>
      <c r="Z355" s="341"/>
      <c r="AA355" s="2"/>
    </row>
    <row r="356" spans="1:27" ht="15.75" customHeight="1" x14ac:dyDescent="0.2">
      <c r="A356" s="1"/>
      <c r="B356" s="320"/>
      <c r="C356" s="2"/>
      <c r="D356" s="321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341"/>
      <c r="X356" s="341"/>
      <c r="Y356" s="341"/>
      <c r="Z356" s="341"/>
      <c r="AA356" s="2"/>
    </row>
    <row r="357" spans="1:27" ht="15.75" customHeight="1" x14ac:dyDescent="0.2">
      <c r="A357" s="1"/>
      <c r="B357" s="320"/>
      <c r="C357" s="2"/>
      <c r="D357" s="321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341"/>
      <c r="X357" s="341"/>
      <c r="Y357" s="341"/>
      <c r="Z357" s="341"/>
      <c r="AA357" s="2"/>
    </row>
    <row r="358" spans="1:27" ht="15.75" customHeight="1" x14ac:dyDescent="0.2">
      <c r="A358" s="1"/>
      <c r="B358" s="320"/>
      <c r="C358" s="2"/>
      <c r="D358" s="321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341"/>
      <c r="X358" s="341"/>
      <c r="Y358" s="341"/>
      <c r="Z358" s="341"/>
      <c r="AA358" s="2"/>
    </row>
    <row r="359" spans="1:27" ht="15.75" customHeight="1" x14ac:dyDescent="0.2">
      <c r="A359" s="1"/>
      <c r="B359" s="320"/>
      <c r="C359" s="2"/>
      <c r="D359" s="321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341"/>
      <c r="X359" s="341"/>
      <c r="Y359" s="341"/>
      <c r="Z359" s="341"/>
      <c r="AA359" s="2"/>
    </row>
    <row r="360" spans="1:27" ht="15.75" customHeight="1" x14ac:dyDescent="0.2">
      <c r="A360" s="1"/>
      <c r="B360" s="320"/>
      <c r="C360" s="2"/>
      <c r="D360" s="321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341"/>
      <c r="X360" s="341"/>
      <c r="Y360" s="341"/>
      <c r="Z360" s="341"/>
      <c r="AA360" s="2"/>
    </row>
    <row r="361" spans="1:27" ht="15.75" customHeight="1" x14ac:dyDescent="0.2">
      <c r="A361" s="1"/>
      <c r="B361" s="320"/>
      <c r="C361" s="2"/>
      <c r="D361" s="321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341"/>
      <c r="X361" s="341"/>
      <c r="Y361" s="341"/>
      <c r="Z361" s="341"/>
      <c r="AA361" s="2"/>
    </row>
    <row r="362" spans="1:27" ht="15.75" customHeight="1" x14ac:dyDescent="0.2">
      <c r="A362" s="1"/>
      <c r="B362" s="320"/>
      <c r="C362" s="2"/>
      <c r="D362" s="321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341"/>
      <c r="X362" s="341"/>
      <c r="Y362" s="341"/>
      <c r="Z362" s="341"/>
      <c r="AA362" s="2"/>
    </row>
    <row r="363" spans="1:27" ht="15.75" customHeight="1" x14ac:dyDescent="0.2">
      <c r="A363" s="1"/>
      <c r="B363" s="320"/>
      <c r="C363" s="2"/>
      <c r="D363" s="321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341"/>
      <c r="X363" s="341"/>
      <c r="Y363" s="341"/>
      <c r="Z363" s="341"/>
      <c r="AA363" s="2"/>
    </row>
    <row r="364" spans="1:27" ht="15.75" customHeight="1" x14ac:dyDescent="0.2">
      <c r="A364" s="1"/>
      <c r="B364" s="320"/>
      <c r="C364" s="2"/>
      <c r="D364" s="321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341"/>
      <c r="X364" s="341"/>
      <c r="Y364" s="341"/>
      <c r="Z364" s="341"/>
      <c r="AA364" s="2"/>
    </row>
    <row r="365" spans="1:27" ht="15.75" customHeight="1" x14ac:dyDescent="0.2">
      <c r="A365" s="1"/>
      <c r="B365" s="320"/>
      <c r="C365" s="2"/>
      <c r="D365" s="321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341"/>
      <c r="X365" s="341"/>
      <c r="Y365" s="341"/>
      <c r="Z365" s="341"/>
      <c r="AA365" s="2"/>
    </row>
    <row r="366" spans="1:27" ht="15.75" customHeight="1" x14ac:dyDescent="0.2">
      <c r="A366" s="1"/>
      <c r="B366" s="320"/>
      <c r="C366" s="2"/>
      <c r="D366" s="321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341"/>
      <c r="X366" s="341"/>
      <c r="Y366" s="341"/>
      <c r="Z366" s="341"/>
      <c r="AA366" s="2"/>
    </row>
    <row r="367" spans="1:27" ht="15.75" customHeight="1" x14ac:dyDescent="0.2">
      <c r="A367" s="1"/>
      <c r="B367" s="320"/>
      <c r="C367" s="2"/>
      <c r="D367" s="321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341"/>
      <c r="X367" s="341"/>
      <c r="Y367" s="341"/>
      <c r="Z367" s="341"/>
      <c r="AA367" s="2"/>
    </row>
    <row r="368" spans="1:27" ht="15.75" customHeight="1" x14ac:dyDescent="0.2">
      <c r="A368" s="1"/>
      <c r="B368" s="320"/>
      <c r="C368" s="2"/>
      <c r="D368" s="321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341"/>
      <c r="X368" s="341"/>
      <c r="Y368" s="341"/>
      <c r="Z368" s="341"/>
      <c r="AA368" s="2"/>
    </row>
    <row r="369" spans="1:27" ht="15.75" customHeight="1" x14ac:dyDescent="0.2">
      <c r="A369" s="1"/>
      <c r="B369" s="320"/>
      <c r="C369" s="2"/>
      <c r="D369" s="321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341"/>
      <c r="X369" s="341"/>
      <c r="Y369" s="341"/>
      <c r="Z369" s="341"/>
      <c r="AA369" s="2"/>
    </row>
    <row r="370" spans="1:27" ht="15.75" customHeight="1" x14ac:dyDescent="0.2">
      <c r="A370" s="1"/>
      <c r="B370" s="320"/>
      <c r="C370" s="2"/>
      <c r="D370" s="321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341"/>
      <c r="X370" s="341"/>
      <c r="Y370" s="341"/>
      <c r="Z370" s="341"/>
      <c r="AA370" s="2"/>
    </row>
    <row r="371" spans="1:27" ht="15.75" customHeight="1" x14ac:dyDescent="0.2">
      <c r="A371" s="1"/>
      <c r="B371" s="320"/>
      <c r="C371" s="2"/>
      <c r="D371" s="321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341"/>
      <c r="X371" s="341"/>
      <c r="Y371" s="341"/>
      <c r="Z371" s="341"/>
      <c r="AA371" s="2"/>
    </row>
    <row r="372" spans="1:27" ht="15.75" customHeight="1" x14ac:dyDescent="0.2">
      <c r="A372" s="1"/>
      <c r="B372" s="320"/>
      <c r="C372" s="2"/>
      <c r="D372" s="321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341"/>
      <c r="X372" s="341"/>
      <c r="Y372" s="341"/>
      <c r="Z372" s="341"/>
      <c r="AA372" s="2"/>
    </row>
    <row r="373" spans="1:27" ht="15.75" customHeight="1" x14ac:dyDescent="0.2">
      <c r="A373" s="1"/>
      <c r="B373" s="320"/>
      <c r="C373" s="2"/>
      <c r="D373" s="321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341"/>
      <c r="X373" s="341"/>
      <c r="Y373" s="341"/>
      <c r="Z373" s="341"/>
      <c r="AA373" s="2"/>
    </row>
    <row r="374" spans="1:27" ht="15.75" customHeight="1" x14ac:dyDescent="0.2">
      <c r="A374" s="1"/>
      <c r="B374" s="320"/>
      <c r="C374" s="2"/>
      <c r="D374" s="321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341"/>
      <c r="X374" s="341"/>
      <c r="Y374" s="341"/>
      <c r="Z374" s="341"/>
      <c r="AA374" s="2"/>
    </row>
    <row r="375" spans="1:27" ht="15.75" customHeight="1" x14ac:dyDescent="0.2">
      <c r="A375" s="1"/>
      <c r="B375" s="320"/>
      <c r="C375" s="2"/>
      <c r="D375" s="321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341"/>
      <c r="X375" s="341"/>
      <c r="Y375" s="341"/>
      <c r="Z375" s="341"/>
      <c r="AA375" s="2"/>
    </row>
    <row r="376" spans="1:27" ht="15.75" customHeight="1" x14ac:dyDescent="0.2">
      <c r="A376" s="1"/>
      <c r="B376" s="320"/>
      <c r="C376" s="2"/>
      <c r="D376" s="321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341"/>
      <c r="X376" s="341"/>
      <c r="Y376" s="341"/>
      <c r="Z376" s="341"/>
      <c r="AA376" s="2"/>
    </row>
    <row r="377" spans="1:27" ht="15.75" customHeight="1" x14ac:dyDescent="0.2">
      <c r="A377" s="1"/>
      <c r="B377" s="320"/>
      <c r="C377" s="2"/>
      <c r="D377" s="321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341"/>
      <c r="X377" s="341"/>
      <c r="Y377" s="341"/>
      <c r="Z377" s="341"/>
      <c r="AA377" s="2"/>
    </row>
    <row r="378" spans="1:27" ht="15.75" customHeight="1" x14ac:dyDescent="0.2">
      <c r="A378" s="1"/>
      <c r="B378" s="320"/>
      <c r="C378" s="2"/>
      <c r="D378" s="321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341"/>
      <c r="X378" s="341"/>
      <c r="Y378" s="341"/>
      <c r="Z378" s="341"/>
      <c r="AA378" s="2"/>
    </row>
    <row r="379" spans="1:27" ht="15.75" customHeight="1" x14ac:dyDescent="0.2">
      <c r="A379" s="1"/>
      <c r="B379" s="320"/>
      <c r="C379" s="2"/>
      <c r="D379" s="321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341"/>
      <c r="X379" s="341"/>
      <c r="Y379" s="341"/>
      <c r="Z379" s="341"/>
      <c r="AA379" s="2"/>
    </row>
    <row r="380" spans="1:27" ht="15.75" customHeight="1" x14ac:dyDescent="0.2">
      <c r="A380" s="1"/>
      <c r="B380" s="320"/>
      <c r="C380" s="2"/>
      <c r="D380" s="321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341"/>
      <c r="X380" s="341"/>
      <c r="Y380" s="341"/>
      <c r="Z380" s="341"/>
      <c r="AA380" s="2"/>
    </row>
    <row r="381" spans="1:27" ht="15.75" customHeight="1" x14ac:dyDescent="0.2">
      <c r="A381" s="1"/>
      <c r="B381" s="1"/>
      <c r="C381" s="2"/>
      <c r="D381" s="321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341"/>
      <c r="X381" s="341"/>
      <c r="Y381" s="341"/>
      <c r="Z381" s="341"/>
      <c r="AA381" s="2"/>
    </row>
    <row r="382" spans="1:27" ht="15.75" customHeight="1" x14ac:dyDescent="0.2">
      <c r="A382" s="1"/>
      <c r="B382" s="1"/>
      <c r="C382" s="2"/>
      <c r="D382" s="321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341"/>
      <c r="X382" s="341"/>
      <c r="Y382" s="341"/>
      <c r="Z382" s="341"/>
      <c r="AA382" s="2"/>
    </row>
    <row r="383" spans="1:27" ht="15.75" customHeight="1" x14ac:dyDescent="0.2">
      <c r="A383" s="1"/>
      <c r="B383" s="1"/>
      <c r="C383" s="2"/>
      <c r="D383" s="321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341"/>
      <c r="X383" s="341"/>
      <c r="Y383" s="341"/>
      <c r="Z383" s="341"/>
      <c r="AA383" s="2"/>
    </row>
    <row r="384" spans="1:27" ht="15.75" customHeight="1" x14ac:dyDescent="0.2">
      <c r="A384" s="1"/>
      <c r="B384" s="1"/>
      <c r="C384" s="2"/>
      <c r="D384" s="321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341"/>
      <c r="X384" s="341"/>
      <c r="Y384" s="341"/>
      <c r="Z384" s="341"/>
      <c r="AA384" s="2"/>
    </row>
    <row r="385" spans="1:27" ht="15.75" customHeight="1" x14ac:dyDescent="0.2">
      <c r="A385" s="1"/>
      <c r="B385" s="1"/>
      <c r="C385" s="2"/>
      <c r="D385" s="321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341"/>
      <c r="X385" s="341"/>
      <c r="Y385" s="341"/>
      <c r="Z385" s="341"/>
      <c r="AA385" s="2"/>
    </row>
    <row r="386" spans="1:27" ht="15.75" customHeight="1" x14ac:dyDescent="0.2"/>
    <row r="387" spans="1:27" ht="15.75" customHeight="1" x14ac:dyDescent="0.2"/>
    <row r="388" spans="1:27" ht="15.75" customHeight="1" x14ac:dyDescent="0.2"/>
    <row r="389" spans="1:27" ht="15.75" customHeight="1" x14ac:dyDescent="0.2"/>
    <row r="390" spans="1:27" ht="15.75" customHeight="1" x14ac:dyDescent="0.2"/>
    <row r="391" spans="1:27" ht="15.75" customHeight="1" x14ac:dyDescent="0.2"/>
    <row r="392" spans="1:27" ht="15.75" customHeight="1" x14ac:dyDescent="0.2"/>
    <row r="393" spans="1:27" ht="15.75" customHeight="1" x14ac:dyDescent="0.2"/>
    <row r="394" spans="1:27" ht="15.75" customHeight="1" x14ac:dyDescent="0.2"/>
    <row r="395" spans="1:27" ht="15.75" customHeight="1" x14ac:dyDescent="0.2"/>
    <row r="396" spans="1:27" ht="15.75" customHeight="1" x14ac:dyDescent="0.2"/>
    <row r="397" spans="1:27" ht="15.75" customHeight="1" x14ac:dyDescent="0.2"/>
    <row r="398" spans="1:27" ht="15.75" customHeight="1" x14ac:dyDescent="0.2"/>
    <row r="399" spans="1:27" ht="15.75" customHeight="1" x14ac:dyDescent="0.2"/>
    <row r="400" spans="1:27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5:D145"/>
    <mergeCell ref="A179:C179"/>
    <mergeCell ref="A180:C180"/>
    <mergeCell ref="K8:M8"/>
    <mergeCell ref="N8:P8"/>
    <mergeCell ref="E8:G8"/>
    <mergeCell ref="H8:J8"/>
    <mergeCell ref="E53:G54"/>
    <mergeCell ref="H53:J54"/>
    <mergeCell ref="A91:D91"/>
    <mergeCell ref="K7:P7"/>
    <mergeCell ref="A1:E1"/>
    <mergeCell ref="A7:A9"/>
    <mergeCell ref="B7:B9"/>
    <mergeCell ref="C7:C9"/>
    <mergeCell ref="D7:D9"/>
    <mergeCell ref="E7:J7"/>
  </mergeCells>
  <pageMargins left="0.39370078740157477" right="0.19685039370078738" top="0.35433070866141736" bottom="0.35433070866141736" header="0" footer="0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B1" workbookViewId="0">
      <selection activeCell="B5" sqref="B5:J5"/>
    </sheetView>
  </sheetViews>
  <sheetFormatPr defaultColWidth="12.625" defaultRowHeight="15" customHeight="1" x14ac:dyDescent="0.2"/>
  <cols>
    <col min="1" max="1" width="12.875" hidden="1" customWidth="1"/>
    <col min="2" max="2" width="10.625" customWidth="1"/>
    <col min="3" max="3" width="33.875" customWidth="1"/>
    <col min="4" max="4" width="12.625" customWidth="1"/>
    <col min="5" max="5" width="23.5" customWidth="1"/>
    <col min="6" max="6" width="12.625" customWidth="1"/>
    <col min="7" max="7" width="18.125" customWidth="1"/>
    <col min="8" max="8" width="15.5" customWidth="1"/>
    <col min="9" max="9" width="10.5" customWidth="1"/>
    <col min="10" max="10" width="19.625" customWidth="1"/>
    <col min="11" max="26" width="6.625" customWidth="1"/>
  </cols>
  <sheetData>
    <row r="1" spans="1:26" ht="14.25" customHeight="1" x14ac:dyDescent="0.25">
      <c r="A1" s="342"/>
      <c r="B1" s="342"/>
      <c r="C1" s="342"/>
      <c r="D1" s="343"/>
      <c r="E1" s="344"/>
      <c r="F1" s="343"/>
      <c r="G1" s="342"/>
      <c r="H1" s="342"/>
      <c r="I1" s="6"/>
      <c r="J1" s="345" t="s">
        <v>351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5">
      <c r="A2" s="342"/>
      <c r="B2" s="342"/>
      <c r="C2" s="342"/>
      <c r="D2" s="343"/>
      <c r="E2" s="344"/>
      <c r="F2" s="343"/>
      <c r="G2" s="342"/>
      <c r="H2" s="426" t="s">
        <v>352</v>
      </c>
      <c r="I2" s="381"/>
      <c r="J2" s="38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">
      <c r="A3" s="342"/>
      <c r="B3" s="342"/>
      <c r="C3" s="342"/>
      <c r="D3" s="343"/>
      <c r="E3" s="344"/>
      <c r="F3" s="343"/>
      <c r="G3" s="342"/>
      <c r="H3" s="34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5" customHeight="1" x14ac:dyDescent="0.3">
      <c r="A4" s="342"/>
      <c r="B4" s="427" t="s">
        <v>353</v>
      </c>
      <c r="C4" s="381"/>
      <c r="D4" s="381"/>
      <c r="E4" s="381"/>
      <c r="F4" s="381"/>
      <c r="G4" s="381"/>
      <c r="H4" s="381"/>
      <c r="I4" s="381"/>
      <c r="J4" s="38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7.75" customHeight="1" x14ac:dyDescent="0.3">
      <c r="A5" s="342"/>
      <c r="B5" s="427" t="s">
        <v>354</v>
      </c>
      <c r="C5" s="381"/>
      <c r="D5" s="381"/>
      <c r="E5" s="381"/>
      <c r="F5" s="381"/>
      <c r="G5" s="381"/>
      <c r="H5" s="381"/>
      <c r="I5" s="381"/>
      <c r="J5" s="38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3">
      <c r="A6" s="342"/>
      <c r="B6" s="428" t="s">
        <v>355</v>
      </c>
      <c r="C6" s="381"/>
      <c r="D6" s="381"/>
      <c r="E6" s="381"/>
      <c r="F6" s="381"/>
      <c r="G6" s="381"/>
      <c r="H6" s="381"/>
      <c r="I6" s="381"/>
      <c r="J6" s="38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 x14ac:dyDescent="0.3">
      <c r="A7" s="342"/>
      <c r="B7" s="427" t="s">
        <v>356</v>
      </c>
      <c r="C7" s="381"/>
      <c r="D7" s="381"/>
      <c r="E7" s="381"/>
      <c r="F7" s="381"/>
      <c r="G7" s="381"/>
      <c r="H7" s="381"/>
      <c r="I7" s="381"/>
      <c r="J7" s="38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">
      <c r="A8" s="342"/>
      <c r="B8" s="342"/>
      <c r="C8" s="342"/>
      <c r="D8" s="343"/>
      <c r="E8" s="344"/>
      <c r="F8" s="343"/>
      <c r="G8" s="342"/>
      <c r="H8" s="34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429" t="s">
        <v>357</v>
      </c>
      <c r="C9" s="425"/>
      <c r="D9" s="430"/>
      <c r="E9" s="431" t="s">
        <v>358</v>
      </c>
      <c r="F9" s="425"/>
      <c r="G9" s="425"/>
      <c r="H9" s="425"/>
      <c r="I9" s="425"/>
      <c r="J9" s="43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59.25" customHeight="1" x14ac:dyDescent="0.2">
      <c r="A10" s="346" t="s">
        <v>359</v>
      </c>
      <c r="B10" s="346" t="s">
        <v>360</v>
      </c>
      <c r="C10" s="346" t="s">
        <v>56</v>
      </c>
      <c r="D10" s="347" t="s">
        <v>361</v>
      </c>
      <c r="E10" s="346" t="s">
        <v>362</v>
      </c>
      <c r="F10" s="347" t="s">
        <v>361</v>
      </c>
      <c r="G10" s="346" t="s">
        <v>363</v>
      </c>
      <c r="H10" s="346" t="s">
        <v>364</v>
      </c>
      <c r="I10" s="346" t="s">
        <v>365</v>
      </c>
      <c r="J10" s="346" t="s">
        <v>366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 customHeight="1" x14ac:dyDescent="0.2">
      <c r="A11" s="346"/>
      <c r="B11" s="106">
        <v>1</v>
      </c>
      <c r="C11" s="348" t="s">
        <v>81</v>
      </c>
      <c r="D11" s="349"/>
      <c r="E11" s="350"/>
      <c r="F11" s="349"/>
      <c r="G11" s="351"/>
      <c r="H11" s="351"/>
      <c r="I11" s="351"/>
      <c r="J11" s="351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9" customHeight="1" x14ac:dyDescent="0.2">
      <c r="A12" s="352"/>
      <c r="B12" s="353" t="s">
        <v>105</v>
      </c>
      <c r="C12" s="354" t="s">
        <v>367</v>
      </c>
      <c r="D12" s="355">
        <v>30000</v>
      </c>
      <c r="E12" s="356" t="s">
        <v>368</v>
      </c>
      <c r="F12" s="355">
        <v>30000</v>
      </c>
      <c r="G12" s="357" t="s">
        <v>369</v>
      </c>
      <c r="H12" s="357" t="s">
        <v>370</v>
      </c>
      <c r="I12" s="355">
        <v>30000</v>
      </c>
      <c r="J12" s="357" t="s">
        <v>371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hidden="1" customHeight="1" x14ac:dyDescent="0.2">
      <c r="A13" s="352"/>
      <c r="B13" s="358"/>
      <c r="C13" s="359"/>
      <c r="D13" s="355"/>
      <c r="E13" s="356"/>
      <c r="F13" s="355"/>
      <c r="G13" s="357"/>
      <c r="H13" s="357"/>
      <c r="I13" s="355"/>
      <c r="J13" s="35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352"/>
      <c r="B14" s="353" t="s">
        <v>107</v>
      </c>
      <c r="C14" s="360" t="s">
        <v>108</v>
      </c>
      <c r="D14" s="355"/>
      <c r="E14" s="356"/>
      <c r="F14" s="355"/>
      <c r="G14" s="357"/>
      <c r="H14" s="357"/>
      <c r="I14" s="355"/>
      <c r="J14" s="35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8.5" customHeight="1" x14ac:dyDescent="0.2">
      <c r="A15" s="352"/>
      <c r="B15" s="353" t="s">
        <v>113</v>
      </c>
      <c r="C15" s="354" t="s">
        <v>102</v>
      </c>
      <c r="D15" s="355">
        <v>6600</v>
      </c>
      <c r="E15" s="356" t="s">
        <v>368</v>
      </c>
      <c r="F15" s="355">
        <v>6600</v>
      </c>
      <c r="G15" s="357" t="s">
        <v>369</v>
      </c>
      <c r="H15" s="357" t="s">
        <v>372</v>
      </c>
      <c r="I15" s="355">
        <v>6600</v>
      </c>
      <c r="J15" s="357" t="s">
        <v>373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9.5" customHeight="1" x14ac:dyDescent="0.2">
      <c r="A16" s="352"/>
      <c r="B16" s="358" t="s">
        <v>113</v>
      </c>
      <c r="C16" s="354" t="s">
        <v>102</v>
      </c>
      <c r="D16" s="355">
        <v>5500</v>
      </c>
      <c r="E16" s="356" t="s">
        <v>374</v>
      </c>
      <c r="F16" s="355">
        <v>5500</v>
      </c>
      <c r="G16" s="357" t="s">
        <v>375</v>
      </c>
      <c r="H16" s="357" t="s">
        <v>376</v>
      </c>
      <c r="I16" s="355">
        <v>5500</v>
      </c>
      <c r="J16" s="357" t="s">
        <v>377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9" customHeight="1" x14ac:dyDescent="0.2">
      <c r="A17" s="352"/>
      <c r="B17" s="353" t="s">
        <v>116</v>
      </c>
      <c r="C17" s="354" t="s">
        <v>378</v>
      </c>
      <c r="D17" s="361">
        <v>67400</v>
      </c>
      <c r="E17" s="356" t="s">
        <v>379</v>
      </c>
      <c r="F17" s="361">
        <v>67400</v>
      </c>
      <c r="G17" s="362" t="s">
        <v>380</v>
      </c>
      <c r="H17" s="362" t="s">
        <v>381</v>
      </c>
      <c r="I17" s="361">
        <v>67400</v>
      </c>
      <c r="J17" s="362" t="s">
        <v>382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2.5" customHeight="1" x14ac:dyDescent="0.2">
      <c r="A18" s="352"/>
      <c r="B18" s="353" t="s">
        <v>116</v>
      </c>
      <c r="C18" s="354" t="s">
        <v>383</v>
      </c>
      <c r="D18" s="355">
        <v>40000</v>
      </c>
      <c r="E18" s="356" t="s">
        <v>379</v>
      </c>
      <c r="F18" s="355">
        <v>40000</v>
      </c>
      <c r="G18" s="357" t="s">
        <v>384</v>
      </c>
      <c r="H18" s="357" t="s">
        <v>385</v>
      </c>
      <c r="I18" s="355">
        <v>40000</v>
      </c>
      <c r="J18" s="357" t="s">
        <v>386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8.5" customHeight="1" x14ac:dyDescent="0.2">
      <c r="A19" s="352"/>
      <c r="B19" s="353" t="s">
        <v>118</v>
      </c>
      <c r="C19" s="354" t="s">
        <v>387</v>
      </c>
      <c r="D19" s="355">
        <v>60000</v>
      </c>
      <c r="E19" s="356" t="s">
        <v>388</v>
      </c>
      <c r="F19" s="355">
        <v>60000</v>
      </c>
      <c r="G19" s="357" t="s">
        <v>389</v>
      </c>
      <c r="H19" s="357" t="s">
        <v>390</v>
      </c>
      <c r="I19" s="355">
        <v>60000</v>
      </c>
      <c r="J19" s="357" t="s">
        <v>391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5.5" customHeight="1" x14ac:dyDescent="0.2">
      <c r="A20" s="352"/>
      <c r="B20" s="353" t="s">
        <v>267</v>
      </c>
      <c r="C20" s="354" t="s">
        <v>392</v>
      </c>
      <c r="D20" s="363">
        <v>645552</v>
      </c>
      <c r="E20" s="364" t="s">
        <v>393</v>
      </c>
      <c r="F20" s="363">
        <v>645552</v>
      </c>
      <c r="G20" s="357" t="s">
        <v>394</v>
      </c>
      <c r="H20" s="365" t="s">
        <v>395</v>
      </c>
      <c r="I20" s="366"/>
      <c r="J20" s="36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46.5" customHeight="1" x14ac:dyDescent="0.2">
      <c r="A21" s="352"/>
      <c r="B21" s="353" t="s">
        <v>396</v>
      </c>
      <c r="C21" s="354" t="s">
        <v>397</v>
      </c>
      <c r="D21" s="355">
        <v>25000</v>
      </c>
      <c r="E21" s="356" t="s">
        <v>374</v>
      </c>
      <c r="F21" s="355">
        <v>25000</v>
      </c>
      <c r="G21" s="357" t="s">
        <v>375</v>
      </c>
      <c r="H21" s="357" t="s">
        <v>398</v>
      </c>
      <c r="I21" s="355">
        <v>25000</v>
      </c>
      <c r="J21" s="357" t="s">
        <v>399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45" customHeight="1" x14ac:dyDescent="0.2">
      <c r="A22" s="352"/>
      <c r="B22" s="353" t="s">
        <v>308</v>
      </c>
      <c r="C22" s="354" t="s">
        <v>400</v>
      </c>
      <c r="D22" s="355">
        <v>15000</v>
      </c>
      <c r="E22" s="356" t="s">
        <v>401</v>
      </c>
      <c r="F22" s="355">
        <v>15000</v>
      </c>
      <c r="G22" s="357" t="s">
        <v>402</v>
      </c>
      <c r="H22" s="357" t="s">
        <v>403</v>
      </c>
      <c r="I22" s="355">
        <v>15000</v>
      </c>
      <c r="J22" s="357" t="s">
        <v>404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0.25" hidden="1" customHeight="1" x14ac:dyDescent="0.2">
      <c r="A23" s="352"/>
      <c r="B23" s="353"/>
      <c r="C23" s="354"/>
      <c r="D23" s="355"/>
      <c r="E23" s="356"/>
      <c r="F23" s="355"/>
      <c r="G23" s="357"/>
      <c r="H23" s="357"/>
      <c r="I23" s="355"/>
      <c r="J23" s="35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368"/>
      <c r="B24" s="424" t="s">
        <v>405</v>
      </c>
      <c r="C24" s="430"/>
      <c r="D24" s="369">
        <f>SUM(D12:D23)</f>
        <v>895052</v>
      </c>
      <c r="E24" s="370"/>
      <c r="F24" s="369">
        <f>SUM(F12:F23)</f>
        <v>895052</v>
      </c>
      <c r="G24" s="371"/>
      <c r="H24" s="371"/>
      <c r="I24" s="369">
        <f>SUM(I12:I23)</f>
        <v>249500</v>
      </c>
      <c r="J24" s="371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</row>
    <row r="25" spans="1:26" ht="14.25" customHeight="1" x14ac:dyDescent="0.2">
      <c r="A25" s="342"/>
      <c r="B25" s="342"/>
      <c r="C25" s="342"/>
      <c r="D25" s="343"/>
      <c r="E25" s="344"/>
      <c r="F25" s="343"/>
      <c r="G25" s="342"/>
      <c r="H25" s="34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6"/>
      <c r="B26" s="429" t="s">
        <v>406</v>
      </c>
      <c r="C26" s="425"/>
      <c r="D26" s="430"/>
      <c r="E26" s="431" t="s">
        <v>358</v>
      </c>
      <c r="F26" s="425"/>
      <c r="G26" s="425"/>
      <c r="H26" s="425"/>
      <c r="I26" s="425"/>
      <c r="J26" s="43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 x14ac:dyDescent="0.2">
      <c r="A27" s="346" t="s">
        <v>359</v>
      </c>
      <c r="B27" s="346" t="s">
        <v>360</v>
      </c>
      <c r="C27" s="346" t="s">
        <v>56</v>
      </c>
      <c r="D27" s="347" t="s">
        <v>361</v>
      </c>
      <c r="E27" s="370" t="s">
        <v>362</v>
      </c>
      <c r="F27" s="347" t="s">
        <v>361</v>
      </c>
      <c r="G27" s="346" t="s">
        <v>363</v>
      </c>
      <c r="H27" s="346" t="s">
        <v>364</v>
      </c>
      <c r="I27" s="346" t="s">
        <v>365</v>
      </c>
      <c r="J27" s="346" t="s">
        <v>366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52.5" customHeight="1" x14ac:dyDescent="0.2">
      <c r="A28" s="373"/>
      <c r="B28" s="123" t="s">
        <v>309</v>
      </c>
      <c r="C28" s="292" t="s">
        <v>407</v>
      </c>
      <c r="D28" s="355">
        <v>30000</v>
      </c>
      <c r="E28" s="356" t="s">
        <v>408</v>
      </c>
      <c r="F28" s="355">
        <v>30000</v>
      </c>
      <c r="G28" s="357" t="s">
        <v>409</v>
      </c>
      <c r="H28" s="357" t="s">
        <v>410</v>
      </c>
      <c r="I28" s="355">
        <v>30000</v>
      </c>
      <c r="J28" s="357" t="s">
        <v>411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368"/>
      <c r="B29" s="424" t="s">
        <v>405</v>
      </c>
      <c r="C29" s="425"/>
      <c r="D29" s="369">
        <f>SUM(D28)</f>
        <v>30000</v>
      </c>
      <c r="E29" s="370"/>
      <c r="F29" s="369">
        <f>SUM(F28)</f>
        <v>30000</v>
      </c>
      <c r="G29" s="371"/>
      <c r="H29" s="371"/>
      <c r="I29" s="369">
        <f>SUM(I28)</f>
        <v>30000</v>
      </c>
      <c r="J29" s="371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</row>
    <row r="30" spans="1:26" ht="14.25" customHeight="1" x14ac:dyDescent="0.2">
      <c r="A30" s="342"/>
      <c r="B30" s="342"/>
      <c r="C30" s="342"/>
      <c r="D30" s="343"/>
      <c r="E30" s="344"/>
      <c r="F30" s="343"/>
      <c r="G30" s="342"/>
      <c r="H30" s="34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6"/>
      <c r="B31" s="429" t="s">
        <v>412</v>
      </c>
      <c r="C31" s="425"/>
      <c r="D31" s="430"/>
      <c r="E31" s="431" t="s">
        <v>358</v>
      </c>
      <c r="F31" s="425"/>
      <c r="G31" s="425"/>
      <c r="H31" s="425"/>
      <c r="I31" s="425"/>
      <c r="J31" s="43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 x14ac:dyDescent="0.2">
      <c r="A32" s="346" t="s">
        <v>359</v>
      </c>
      <c r="B32" s="346" t="s">
        <v>360</v>
      </c>
      <c r="C32" s="346" t="s">
        <v>56</v>
      </c>
      <c r="D32" s="347" t="s">
        <v>361</v>
      </c>
      <c r="E32" s="370" t="s">
        <v>362</v>
      </c>
      <c r="F32" s="347" t="s">
        <v>361</v>
      </c>
      <c r="G32" s="346" t="s">
        <v>363</v>
      </c>
      <c r="H32" s="346" t="s">
        <v>364</v>
      </c>
      <c r="I32" s="346" t="s">
        <v>365</v>
      </c>
      <c r="J32" s="346" t="s">
        <v>366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 x14ac:dyDescent="0.2">
      <c r="A33" s="373"/>
      <c r="B33" s="373" t="s">
        <v>83</v>
      </c>
      <c r="C33" s="357"/>
      <c r="D33" s="355"/>
      <c r="E33" s="356"/>
      <c r="F33" s="355"/>
      <c r="G33" s="357"/>
      <c r="H33" s="357"/>
      <c r="I33" s="355"/>
      <c r="J33" s="35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373"/>
      <c r="B34" s="373" t="s">
        <v>122</v>
      </c>
      <c r="C34" s="357"/>
      <c r="D34" s="355"/>
      <c r="E34" s="356"/>
      <c r="F34" s="355"/>
      <c r="G34" s="357"/>
      <c r="H34" s="357"/>
      <c r="I34" s="355"/>
      <c r="J34" s="35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373"/>
      <c r="B35" s="373" t="s">
        <v>129</v>
      </c>
      <c r="C35" s="357"/>
      <c r="D35" s="355"/>
      <c r="E35" s="356"/>
      <c r="F35" s="355"/>
      <c r="G35" s="357"/>
      <c r="H35" s="357"/>
      <c r="I35" s="355"/>
      <c r="J35" s="35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">
      <c r="A36" s="373"/>
      <c r="B36" s="373" t="s">
        <v>145</v>
      </c>
      <c r="C36" s="357"/>
      <c r="D36" s="355"/>
      <c r="E36" s="356"/>
      <c r="F36" s="355"/>
      <c r="G36" s="357"/>
      <c r="H36" s="357"/>
      <c r="I36" s="355"/>
      <c r="J36" s="35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">
      <c r="A37" s="373"/>
      <c r="B37" s="373" t="s">
        <v>163</v>
      </c>
      <c r="C37" s="357"/>
      <c r="D37" s="355"/>
      <c r="E37" s="356"/>
      <c r="F37" s="355"/>
      <c r="G37" s="357"/>
      <c r="H37" s="357"/>
      <c r="I37" s="355"/>
      <c r="J37" s="35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">
      <c r="A38" s="373"/>
      <c r="B38" s="373"/>
      <c r="C38" s="357"/>
      <c r="D38" s="355"/>
      <c r="E38" s="356"/>
      <c r="F38" s="355"/>
      <c r="G38" s="357"/>
      <c r="H38" s="357"/>
      <c r="I38" s="355"/>
      <c r="J38" s="35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5">
      <c r="A39" s="368"/>
      <c r="B39" s="424" t="s">
        <v>405</v>
      </c>
      <c r="C39" s="425"/>
      <c r="D39" s="369">
        <f>SUM(D33:D38)</f>
        <v>0</v>
      </c>
      <c r="E39" s="370"/>
      <c r="F39" s="369">
        <f>SUM(F33:F38)</f>
        <v>0</v>
      </c>
      <c r="G39" s="371"/>
      <c r="H39" s="371"/>
      <c r="I39" s="369">
        <f>SUM(I33:I38)</f>
        <v>0</v>
      </c>
      <c r="J39" s="371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</row>
    <row r="40" spans="1:26" ht="14.25" customHeight="1" x14ac:dyDescent="0.2">
      <c r="A40" s="342"/>
      <c r="B40" s="342"/>
      <c r="C40" s="342"/>
      <c r="D40" s="343"/>
      <c r="E40" s="344"/>
      <c r="F40" s="343"/>
      <c r="G40" s="342"/>
      <c r="H40" s="34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">
      <c r="A41" s="374"/>
      <c r="B41" s="374" t="s">
        <v>413</v>
      </c>
      <c r="C41" s="374"/>
      <c r="D41" s="375"/>
      <c r="E41" s="376"/>
      <c r="F41" s="375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</row>
    <row r="42" spans="1:26" ht="14.25" customHeight="1" x14ac:dyDescent="0.2">
      <c r="A42" s="342"/>
      <c r="B42" s="342"/>
      <c r="C42" s="342"/>
      <c r="D42" s="343"/>
      <c r="E42" s="344"/>
      <c r="F42" s="343"/>
      <c r="G42" s="342"/>
      <c r="H42" s="34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">
      <c r="A43" s="342"/>
      <c r="B43" s="342"/>
      <c r="C43" s="342"/>
      <c r="D43" s="343"/>
      <c r="E43" s="344"/>
      <c r="F43" s="343"/>
      <c r="G43" s="342"/>
      <c r="H43" s="34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">
      <c r="A44" s="342"/>
      <c r="B44" s="342"/>
      <c r="C44" s="342"/>
      <c r="D44" s="343"/>
      <c r="E44" s="344"/>
      <c r="F44" s="343"/>
      <c r="G44" s="342"/>
      <c r="H44" s="34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">
      <c r="A45" s="342"/>
      <c r="B45" s="342"/>
      <c r="C45" s="342"/>
      <c r="D45" s="343"/>
      <c r="E45" s="344"/>
      <c r="F45" s="343"/>
      <c r="G45" s="342"/>
      <c r="H45" s="34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">
      <c r="A46" s="342"/>
      <c r="B46" s="342"/>
      <c r="C46" s="342"/>
      <c r="D46" s="343"/>
      <c r="E46" s="344"/>
      <c r="F46" s="343"/>
      <c r="G46" s="342"/>
      <c r="H46" s="34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">
      <c r="A47" s="342"/>
      <c r="B47" s="342"/>
      <c r="C47" s="342"/>
      <c r="D47" s="343"/>
      <c r="E47" s="344"/>
      <c r="F47" s="343"/>
      <c r="G47" s="342"/>
      <c r="H47" s="34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">
      <c r="A48" s="342"/>
      <c r="B48" s="342"/>
      <c r="C48" s="342"/>
      <c r="D48" s="343"/>
      <c r="E48" s="344"/>
      <c r="F48" s="343"/>
      <c r="G48" s="342"/>
      <c r="H48" s="34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">
      <c r="A49" s="342"/>
      <c r="B49" s="342"/>
      <c r="C49" s="342"/>
      <c r="D49" s="343"/>
      <c r="E49" s="344"/>
      <c r="F49" s="343"/>
      <c r="G49" s="342"/>
      <c r="H49" s="34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">
      <c r="A50" s="342"/>
      <c r="B50" s="342"/>
      <c r="C50" s="342"/>
      <c r="D50" s="343"/>
      <c r="E50" s="344"/>
      <c r="F50" s="343"/>
      <c r="G50" s="342"/>
      <c r="H50" s="34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">
      <c r="A51" s="342"/>
      <c r="B51" s="342"/>
      <c r="C51" s="342"/>
      <c r="D51" s="343"/>
      <c r="E51" s="344"/>
      <c r="F51" s="343"/>
      <c r="G51" s="342"/>
      <c r="H51" s="34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">
      <c r="A52" s="342"/>
      <c r="B52" s="342"/>
      <c r="C52" s="342"/>
      <c r="D52" s="343"/>
      <c r="E52" s="344"/>
      <c r="F52" s="343"/>
      <c r="G52" s="342"/>
      <c r="H52" s="34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">
      <c r="A53" s="342"/>
      <c r="B53" s="342"/>
      <c r="C53" s="342"/>
      <c r="D53" s="343"/>
      <c r="E53" s="344"/>
      <c r="F53" s="343"/>
      <c r="G53" s="342"/>
      <c r="H53" s="34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">
      <c r="A54" s="342"/>
      <c r="B54" s="342"/>
      <c r="C54" s="342"/>
      <c r="D54" s="343"/>
      <c r="E54" s="344"/>
      <c r="F54" s="343"/>
      <c r="G54" s="342"/>
      <c r="H54" s="34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">
      <c r="A55" s="342"/>
      <c r="B55" s="342"/>
      <c r="C55" s="342"/>
      <c r="D55" s="343"/>
      <c r="E55" s="344"/>
      <c r="F55" s="343"/>
      <c r="G55" s="342"/>
      <c r="H55" s="34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">
      <c r="A56" s="342"/>
      <c r="B56" s="342"/>
      <c r="C56" s="342"/>
      <c r="D56" s="343"/>
      <c r="E56" s="344"/>
      <c r="F56" s="343"/>
      <c r="G56" s="342"/>
      <c r="H56" s="34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">
      <c r="A57" s="342"/>
      <c r="B57" s="342"/>
      <c r="C57" s="342"/>
      <c r="D57" s="343"/>
      <c r="E57" s="344"/>
      <c r="F57" s="343"/>
      <c r="G57" s="342"/>
      <c r="H57" s="34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">
      <c r="A58" s="342"/>
      <c r="B58" s="342"/>
      <c r="C58" s="342"/>
      <c r="D58" s="343"/>
      <c r="E58" s="344"/>
      <c r="F58" s="343"/>
      <c r="G58" s="342"/>
      <c r="H58" s="34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">
      <c r="A59" s="342"/>
      <c r="B59" s="342"/>
      <c r="C59" s="342"/>
      <c r="D59" s="343"/>
      <c r="E59" s="344"/>
      <c r="F59" s="343"/>
      <c r="G59" s="342"/>
      <c r="H59" s="34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">
      <c r="A60" s="342"/>
      <c r="B60" s="342"/>
      <c r="C60" s="342"/>
      <c r="D60" s="343"/>
      <c r="E60" s="344"/>
      <c r="F60" s="343"/>
      <c r="G60" s="342"/>
      <c r="H60" s="34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">
      <c r="A61" s="342"/>
      <c r="B61" s="342"/>
      <c r="C61" s="342"/>
      <c r="D61" s="343"/>
      <c r="E61" s="344"/>
      <c r="F61" s="343"/>
      <c r="G61" s="342"/>
      <c r="H61" s="34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">
      <c r="A62" s="342"/>
      <c r="B62" s="342"/>
      <c r="C62" s="342"/>
      <c r="D62" s="343"/>
      <c r="E62" s="344"/>
      <c r="F62" s="343"/>
      <c r="G62" s="342"/>
      <c r="H62" s="34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">
      <c r="A63" s="342"/>
      <c r="B63" s="342"/>
      <c r="C63" s="342"/>
      <c r="D63" s="343"/>
      <c r="E63" s="344"/>
      <c r="F63" s="343"/>
      <c r="G63" s="342"/>
      <c r="H63" s="34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">
      <c r="A64" s="342"/>
      <c r="B64" s="342"/>
      <c r="C64" s="342"/>
      <c r="D64" s="343"/>
      <c r="E64" s="344"/>
      <c r="F64" s="343"/>
      <c r="G64" s="342"/>
      <c r="H64" s="34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">
      <c r="A65" s="342"/>
      <c r="B65" s="342"/>
      <c r="C65" s="342"/>
      <c r="D65" s="343"/>
      <c r="E65" s="344"/>
      <c r="F65" s="343"/>
      <c r="G65" s="342"/>
      <c r="H65" s="34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">
      <c r="A66" s="342"/>
      <c r="B66" s="342"/>
      <c r="C66" s="342"/>
      <c r="D66" s="343"/>
      <c r="E66" s="344"/>
      <c r="F66" s="343"/>
      <c r="G66" s="342"/>
      <c r="H66" s="34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">
      <c r="A67" s="342"/>
      <c r="B67" s="342"/>
      <c r="C67" s="342"/>
      <c r="D67" s="343"/>
      <c r="E67" s="344"/>
      <c r="F67" s="343"/>
      <c r="G67" s="342"/>
      <c r="H67" s="34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">
      <c r="A68" s="342"/>
      <c r="B68" s="342"/>
      <c r="C68" s="342"/>
      <c r="D68" s="343"/>
      <c r="E68" s="344"/>
      <c r="F68" s="343"/>
      <c r="G68" s="342"/>
      <c r="H68" s="34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">
      <c r="A69" s="342"/>
      <c r="B69" s="342"/>
      <c r="C69" s="342"/>
      <c r="D69" s="343"/>
      <c r="E69" s="344"/>
      <c r="F69" s="343"/>
      <c r="G69" s="342"/>
      <c r="H69" s="34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">
      <c r="A70" s="342"/>
      <c r="B70" s="342"/>
      <c r="C70" s="342"/>
      <c r="D70" s="343"/>
      <c r="E70" s="344"/>
      <c r="F70" s="343"/>
      <c r="G70" s="342"/>
      <c r="H70" s="34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">
      <c r="A71" s="342"/>
      <c r="B71" s="342"/>
      <c r="C71" s="342"/>
      <c r="D71" s="343"/>
      <c r="E71" s="344"/>
      <c r="F71" s="343"/>
      <c r="G71" s="342"/>
      <c r="H71" s="34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">
      <c r="A72" s="342"/>
      <c r="B72" s="342"/>
      <c r="C72" s="342"/>
      <c r="D72" s="343"/>
      <c r="E72" s="344"/>
      <c r="F72" s="343"/>
      <c r="G72" s="342"/>
      <c r="H72" s="34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">
      <c r="A73" s="342"/>
      <c r="B73" s="342"/>
      <c r="C73" s="342"/>
      <c r="D73" s="343"/>
      <c r="E73" s="344"/>
      <c r="F73" s="343"/>
      <c r="G73" s="342"/>
      <c r="H73" s="34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">
      <c r="A74" s="342"/>
      <c r="B74" s="342"/>
      <c r="C74" s="342"/>
      <c r="D74" s="343"/>
      <c r="E74" s="344"/>
      <c r="F74" s="343"/>
      <c r="G74" s="342"/>
      <c r="H74" s="34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">
      <c r="A75" s="342"/>
      <c r="B75" s="342"/>
      <c r="C75" s="342"/>
      <c r="D75" s="343"/>
      <c r="E75" s="344"/>
      <c r="F75" s="343"/>
      <c r="G75" s="342"/>
      <c r="H75" s="34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">
      <c r="A76" s="342"/>
      <c r="B76" s="342"/>
      <c r="C76" s="342"/>
      <c r="D76" s="343"/>
      <c r="E76" s="344"/>
      <c r="F76" s="343"/>
      <c r="G76" s="342"/>
      <c r="H76" s="34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">
      <c r="A77" s="342"/>
      <c r="B77" s="342"/>
      <c r="C77" s="342"/>
      <c r="D77" s="343"/>
      <c r="E77" s="344"/>
      <c r="F77" s="343"/>
      <c r="G77" s="342"/>
      <c r="H77" s="34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">
      <c r="A78" s="342"/>
      <c r="B78" s="342"/>
      <c r="C78" s="342"/>
      <c r="D78" s="343"/>
      <c r="E78" s="344"/>
      <c r="F78" s="343"/>
      <c r="G78" s="342"/>
      <c r="H78" s="34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">
      <c r="A79" s="342"/>
      <c r="B79" s="342"/>
      <c r="C79" s="342"/>
      <c r="D79" s="343"/>
      <c r="E79" s="344"/>
      <c r="F79" s="343"/>
      <c r="G79" s="342"/>
      <c r="H79" s="34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">
      <c r="A80" s="342"/>
      <c r="B80" s="342"/>
      <c r="C80" s="342"/>
      <c r="D80" s="343"/>
      <c r="E80" s="344"/>
      <c r="F80" s="343"/>
      <c r="G80" s="342"/>
      <c r="H80" s="34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">
      <c r="A81" s="342"/>
      <c r="B81" s="342"/>
      <c r="C81" s="342"/>
      <c r="D81" s="343"/>
      <c r="E81" s="344"/>
      <c r="F81" s="343"/>
      <c r="G81" s="342"/>
      <c r="H81" s="34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">
      <c r="A82" s="342"/>
      <c r="B82" s="342"/>
      <c r="C82" s="342"/>
      <c r="D82" s="343"/>
      <c r="E82" s="344"/>
      <c r="F82" s="343"/>
      <c r="G82" s="342"/>
      <c r="H82" s="34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">
      <c r="A83" s="342"/>
      <c r="B83" s="342"/>
      <c r="C83" s="342"/>
      <c r="D83" s="343"/>
      <c r="E83" s="344"/>
      <c r="F83" s="343"/>
      <c r="G83" s="342"/>
      <c r="H83" s="34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">
      <c r="A84" s="342"/>
      <c r="B84" s="342"/>
      <c r="C84" s="342"/>
      <c r="D84" s="343"/>
      <c r="E84" s="344"/>
      <c r="F84" s="343"/>
      <c r="G84" s="342"/>
      <c r="H84" s="34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">
      <c r="A85" s="342"/>
      <c r="B85" s="342"/>
      <c r="C85" s="342"/>
      <c r="D85" s="343"/>
      <c r="E85" s="344"/>
      <c r="F85" s="343"/>
      <c r="G85" s="342"/>
      <c r="H85" s="34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">
      <c r="A86" s="342"/>
      <c r="B86" s="342"/>
      <c r="C86" s="342"/>
      <c r="D86" s="343"/>
      <c r="E86" s="344"/>
      <c r="F86" s="343"/>
      <c r="G86" s="342"/>
      <c r="H86" s="34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">
      <c r="A87" s="342"/>
      <c r="B87" s="342"/>
      <c r="C87" s="342"/>
      <c r="D87" s="343"/>
      <c r="E87" s="344"/>
      <c r="F87" s="343"/>
      <c r="G87" s="342"/>
      <c r="H87" s="34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">
      <c r="A88" s="342"/>
      <c r="B88" s="342"/>
      <c r="C88" s="342"/>
      <c r="D88" s="343"/>
      <c r="E88" s="344"/>
      <c r="F88" s="343"/>
      <c r="G88" s="342"/>
      <c r="H88" s="34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">
      <c r="A89" s="342"/>
      <c r="B89" s="342"/>
      <c r="C89" s="342"/>
      <c r="D89" s="343"/>
      <c r="E89" s="344"/>
      <c r="F89" s="343"/>
      <c r="G89" s="342"/>
      <c r="H89" s="34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">
      <c r="A90" s="342"/>
      <c r="B90" s="342"/>
      <c r="C90" s="342"/>
      <c r="D90" s="343"/>
      <c r="E90" s="344"/>
      <c r="F90" s="343"/>
      <c r="G90" s="342"/>
      <c r="H90" s="34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">
      <c r="A91" s="342"/>
      <c r="B91" s="342"/>
      <c r="C91" s="342"/>
      <c r="D91" s="343"/>
      <c r="E91" s="344"/>
      <c r="F91" s="343"/>
      <c r="G91" s="342"/>
      <c r="H91" s="34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">
      <c r="A92" s="342"/>
      <c r="B92" s="342"/>
      <c r="C92" s="342"/>
      <c r="D92" s="343"/>
      <c r="E92" s="344"/>
      <c r="F92" s="343"/>
      <c r="G92" s="342"/>
      <c r="H92" s="34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">
      <c r="A93" s="342"/>
      <c r="B93" s="342"/>
      <c r="C93" s="342"/>
      <c r="D93" s="343"/>
      <c r="E93" s="344"/>
      <c r="F93" s="343"/>
      <c r="G93" s="342"/>
      <c r="H93" s="34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">
      <c r="A94" s="342"/>
      <c r="B94" s="342"/>
      <c r="C94" s="342"/>
      <c r="D94" s="343"/>
      <c r="E94" s="344"/>
      <c r="F94" s="343"/>
      <c r="G94" s="342"/>
      <c r="H94" s="34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">
      <c r="A95" s="342"/>
      <c r="B95" s="342"/>
      <c r="C95" s="342"/>
      <c r="D95" s="343"/>
      <c r="E95" s="344"/>
      <c r="F95" s="343"/>
      <c r="G95" s="342"/>
      <c r="H95" s="34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">
      <c r="A96" s="342"/>
      <c r="B96" s="342"/>
      <c r="C96" s="342"/>
      <c r="D96" s="343"/>
      <c r="E96" s="344"/>
      <c r="F96" s="343"/>
      <c r="G96" s="342"/>
      <c r="H96" s="34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">
      <c r="A97" s="342"/>
      <c r="B97" s="342"/>
      <c r="C97" s="342"/>
      <c r="D97" s="343"/>
      <c r="E97" s="344"/>
      <c r="F97" s="343"/>
      <c r="G97" s="342"/>
      <c r="H97" s="34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">
      <c r="A98" s="342"/>
      <c r="B98" s="342"/>
      <c r="C98" s="342"/>
      <c r="D98" s="343"/>
      <c r="E98" s="344"/>
      <c r="F98" s="343"/>
      <c r="G98" s="342"/>
      <c r="H98" s="34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">
      <c r="A99" s="342"/>
      <c r="B99" s="342"/>
      <c r="C99" s="342"/>
      <c r="D99" s="343"/>
      <c r="E99" s="344"/>
      <c r="F99" s="343"/>
      <c r="G99" s="342"/>
      <c r="H99" s="34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">
      <c r="A100" s="342"/>
      <c r="B100" s="342"/>
      <c r="C100" s="342"/>
      <c r="D100" s="343"/>
      <c r="E100" s="344"/>
      <c r="F100" s="343"/>
      <c r="G100" s="342"/>
      <c r="H100" s="34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">
      <c r="A101" s="342"/>
      <c r="B101" s="342"/>
      <c r="C101" s="342"/>
      <c r="D101" s="343"/>
      <c r="E101" s="344"/>
      <c r="F101" s="343"/>
      <c r="G101" s="342"/>
      <c r="H101" s="34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">
      <c r="A102" s="342"/>
      <c r="B102" s="342"/>
      <c r="C102" s="342"/>
      <c r="D102" s="343"/>
      <c r="E102" s="344"/>
      <c r="F102" s="343"/>
      <c r="G102" s="342"/>
      <c r="H102" s="34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">
      <c r="A103" s="342"/>
      <c r="B103" s="342"/>
      <c r="C103" s="342"/>
      <c r="D103" s="343"/>
      <c r="E103" s="344"/>
      <c r="F103" s="343"/>
      <c r="G103" s="342"/>
      <c r="H103" s="34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">
      <c r="A104" s="342"/>
      <c r="B104" s="342"/>
      <c r="C104" s="342"/>
      <c r="D104" s="343"/>
      <c r="E104" s="344"/>
      <c r="F104" s="343"/>
      <c r="G104" s="342"/>
      <c r="H104" s="34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">
      <c r="A105" s="342"/>
      <c r="B105" s="342"/>
      <c r="C105" s="342"/>
      <c r="D105" s="343"/>
      <c r="E105" s="344"/>
      <c r="F105" s="343"/>
      <c r="G105" s="342"/>
      <c r="H105" s="34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">
      <c r="A106" s="342"/>
      <c r="B106" s="342"/>
      <c r="C106" s="342"/>
      <c r="D106" s="343"/>
      <c r="E106" s="344"/>
      <c r="F106" s="343"/>
      <c r="G106" s="342"/>
      <c r="H106" s="34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">
      <c r="A107" s="342"/>
      <c r="B107" s="342"/>
      <c r="C107" s="342"/>
      <c r="D107" s="343"/>
      <c r="E107" s="344"/>
      <c r="F107" s="343"/>
      <c r="G107" s="342"/>
      <c r="H107" s="34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">
      <c r="A108" s="342"/>
      <c r="B108" s="342"/>
      <c r="C108" s="342"/>
      <c r="D108" s="343"/>
      <c r="E108" s="344"/>
      <c r="F108" s="343"/>
      <c r="G108" s="342"/>
      <c r="H108" s="34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">
      <c r="A109" s="342"/>
      <c r="B109" s="342"/>
      <c r="C109" s="342"/>
      <c r="D109" s="343"/>
      <c r="E109" s="344"/>
      <c r="F109" s="343"/>
      <c r="G109" s="342"/>
      <c r="H109" s="34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">
      <c r="A110" s="342"/>
      <c r="B110" s="342"/>
      <c r="C110" s="342"/>
      <c r="D110" s="343"/>
      <c r="E110" s="344"/>
      <c r="F110" s="343"/>
      <c r="G110" s="342"/>
      <c r="H110" s="34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">
      <c r="A111" s="342"/>
      <c r="B111" s="342"/>
      <c r="C111" s="342"/>
      <c r="D111" s="343"/>
      <c r="E111" s="344"/>
      <c r="F111" s="343"/>
      <c r="G111" s="342"/>
      <c r="H111" s="34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">
      <c r="A112" s="342"/>
      <c r="B112" s="342"/>
      <c r="C112" s="342"/>
      <c r="D112" s="343"/>
      <c r="E112" s="344"/>
      <c r="F112" s="343"/>
      <c r="G112" s="342"/>
      <c r="H112" s="34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">
      <c r="A113" s="342"/>
      <c r="B113" s="342"/>
      <c r="C113" s="342"/>
      <c r="D113" s="343"/>
      <c r="E113" s="344"/>
      <c r="F113" s="343"/>
      <c r="G113" s="342"/>
      <c r="H113" s="34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">
      <c r="A114" s="342"/>
      <c r="B114" s="342"/>
      <c r="C114" s="342"/>
      <c r="D114" s="343"/>
      <c r="E114" s="344"/>
      <c r="F114" s="343"/>
      <c r="G114" s="342"/>
      <c r="H114" s="34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">
      <c r="A115" s="342"/>
      <c r="B115" s="342"/>
      <c r="C115" s="342"/>
      <c r="D115" s="343"/>
      <c r="E115" s="344"/>
      <c r="F115" s="343"/>
      <c r="G115" s="342"/>
      <c r="H115" s="34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">
      <c r="A116" s="342"/>
      <c r="B116" s="342"/>
      <c r="C116" s="342"/>
      <c r="D116" s="343"/>
      <c r="E116" s="344"/>
      <c r="F116" s="343"/>
      <c r="G116" s="342"/>
      <c r="H116" s="34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">
      <c r="A117" s="342"/>
      <c r="B117" s="342"/>
      <c r="C117" s="342"/>
      <c r="D117" s="343"/>
      <c r="E117" s="344"/>
      <c r="F117" s="343"/>
      <c r="G117" s="342"/>
      <c r="H117" s="34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">
      <c r="A118" s="342"/>
      <c r="B118" s="342"/>
      <c r="C118" s="342"/>
      <c r="D118" s="343"/>
      <c r="E118" s="344"/>
      <c r="F118" s="343"/>
      <c r="G118" s="342"/>
      <c r="H118" s="34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">
      <c r="A119" s="342"/>
      <c r="B119" s="342"/>
      <c r="C119" s="342"/>
      <c r="D119" s="343"/>
      <c r="E119" s="344"/>
      <c r="F119" s="343"/>
      <c r="G119" s="342"/>
      <c r="H119" s="34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">
      <c r="A120" s="342"/>
      <c r="B120" s="342"/>
      <c r="C120" s="342"/>
      <c r="D120" s="343"/>
      <c r="E120" s="344"/>
      <c r="F120" s="343"/>
      <c r="G120" s="342"/>
      <c r="H120" s="34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">
      <c r="A121" s="342"/>
      <c r="B121" s="342"/>
      <c r="C121" s="342"/>
      <c r="D121" s="343"/>
      <c r="E121" s="344"/>
      <c r="F121" s="343"/>
      <c r="G121" s="342"/>
      <c r="H121" s="34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">
      <c r="A122" s="342"/>
      <c r="B122" s="342"/>
      <c r="C122" s="342"/>
      <c r="D122" s="343"/>
      <c r="E122" s="344"/>
      <c r="F122" s="343"/>
      <c r="G122" s="342"/>
      <c r="H122" s="34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">
      <c r="A123" s="342"/>
      <c r="B123" s="342"/>
      <c r="C123" s="342"/>
      <c r="D123" s="343"/>
      <c r="E123" s="344"/>
      <c r="F123" s="343"/>
      <c r="G123" s="342"/>
      <c r="H123" s="34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">
      <c r="A124" s="342"/>
      <c r="B124" s="342"/>
      <c r="C124" s="342"/>
      <c r="D124" s="343"/>
      <c r="E124" s="344"/>
      <c r="F124" s="343"/>
      <c r="G124" s="342"/>
      <c r="H124" s="34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">
      <c r="A125" s="342"/>
      <c r="B125" s="342"/>
      <c r="C125" s="342"/>
      <c r="D125" s="343"/>
      <c r="E125" s="344"/>
      <c r="F125" s="343"/>
      <c r="G125" s="342"/>
      <c r="H125" s="34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">
      <c r="A126" s="342"/>
      <c r="B126" s="342"/>
      <c r="C126" s="342"/>
      <c r="D126" s="343"/>
      <c r="E126" s="344"/>
      <c r="F126" s="343"/>
      <c r="G126" s="342"/>
      <c r="H126" s="34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">
      <c r="A127" s="342"/>
      <c r="B127" s="342"/>
      <c r="C127" s="342"/>
      <c r="D127" s="343"/>
      <c r="E127" s="344"/>
      <c r="F127" s="343"/>
      <c r="G127" s="342"/>
      <c r="H127" s="34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">
      <c r="A128" s="342"/>
      <c r="B128" s="342"/>
      <c r="C128" s="342"/>
      <c r="D128" s="343"/>
      <c r="E128" s="344"/>
      <c r="F128" s="343"/>
      <c r="G128" s="342"/>
      <c r="H128" s="34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">
      <c r="A129" s="342"/>
      <c r="B129" s="342"/>
      <c r="C129" s="342"/>
      <c r="D129" s="343"/>
      <c r="E129" s="344"/>
      <c r="F129" s="343"/>
      <c r="G129" s="342"/>
      <c r="H129" s="34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">
      <c r="A130" s="342"/>
      <c r="B130" s="342"/>
      <c r="C130" s="342"/>
      <c r="D130" s="343"/>
      <c r="E130" s="344"/>
      <c r="F130" s="343"/>
      <c r="G130" s="342"/>
      <c r="H130" s="34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">
      <c r="A131" s="342"/>
      <c r="B131" s="342"/>
      <c r="C131" s="342"/>
      <c r="D131" s="343"/>
      <c r="E131" s="344"/>
      <c r="F131" s="343"/>
      <c r="G131" s="342"/>
      <c r="H131" s="34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">
      <c r="A132" s="342"/>
      <c r="B132" s="342"/>
      <c r="C132" s="342"/>
      <c r="D132" s="343"/>
      <c r="E132" s="344"/>
      <c r="F132" s="343"/>
      <c r="G132" s="342"/>
      <c r="H132" s="34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">
      <c r="A133" s="342"/>
      <c r="B133" s="342"/>
      <c r="C133" s="342"/>
      <c r="D133" s="343"/>
      <c r="E133" s="344"/>
      <c r="F133" s="343"/>
      <c r="G133" s="342"/>
      <c r="H133" s="34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">
      <c r="A134" s="342"/>
      <c r="B134" s="342"/>
      <c r="C134" s="342"/>
      <c r="D134" s="343"/>
      <c r="E134" s="344"/>
      <c r="F134" s="343"/>
      <c r="G134" s="342"/>
      <c r="H134" s="34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">
      <c r="A135" s="342"/>
      <c r="B135" s="342"/>
      <c r="C135" s="342"/>
      <c r="D135" s="343"/>
      <c r="E135" s="344"/>
      <c r="F135" s="343"/>
      <c r="G135" s="342"/>
      <c r="H135" s="34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">
      <c r="A136" s="342"/>
      <c r="B136" s="342"/>
      <c r="C136" s="342"/>
      <c r="D136" s="343"/>
      <c r="E136" s="344"/>
      <c r="F136" s="343"/>
      <c r="G136" s="342"/>
      <c r="H136" s="34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">
      <c r="A137" s="342"/>
      <c r="B137" s="342"/>
      <c r="C137" s="342"/>
      <c r="D137" s="343"/>
      <c r="E137" s="344"/>
      <c r="F137" s="343"/>
      <c r="G137" s="342"/>
      <c r="H137" s="34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">
      <c r="A138" s="342"/>
      <c r="B138" s="342"/>
      <c r="C138" s="342"/>
      <c r="D138" s="343"/>
      <c r="E138" s="344"/>
      <c r="F138" s="343"/>
      <c r="G138" s="342"/>
      <c r="H138" s="34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">
      <c r="A139" s="342"/>
      <c r="B139" s="342"/>
      <c r="C139" s="342"/>
      <c r="D139" s="343"/>
      <c r="E139" s="344"/>
      <c r="F139" s="343"/>
      <c r="G139" s="342"/>
      <c r="H139" s="34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">
      <c r="A140" s="342"/>
      <c r="B140" s="342"/>
      <c r="C140" s="342"/>
      <c r="D140" s="343"/>
      <c r="E140" s="344"/>
      <c r="F140" s="343"/>
      <c r="G140" s="342"/>
      <c r="H140" s="34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">
      <c r="A141" s="342"/>
      <c r="B141" s="342"/>
      <c r="C141" s="342"/>
      <c r="D141" s="343"/>
      <c r="E141" s="344"/>
      <c r="F141" s="343"/>
      <c r="G141" s="342"/>
      <c r="H141" s="34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">
      <c r="A142" s="342"/>
      <c r="B142" s="342"/>
      <c r="C142" s="342"/>
      <c r="D142" s="343"/>
      <c r="E142" s="344"/>
      <c r="F142" s="343"/>
      <c r="G142" s="342"/>
      <c r="H142" s="34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">
      <c r="A143" s="342"/>
      <c r="B143" s="342"/>
      <c r="C143" s="342"/>
      <c r="D143" s="343"/>
      <c r="E143" s="344"/>
      <c r="F143" s="343"/>
      <c r="G143" s="342"/>
      <c r="H143" s="34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">
      <c r="A144" s="342"/>
      <c r="B144" s="342"/>
      <c r="C144" s="342"/>
      <c r="D144" s="343"/>
      <c r="E144" s="344"/>
      <c r="F144" s="343"/>
      <c r="G144" s="342"/>
      <c r="H144" s="34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">
      <c r="A145" s="342"/>
      <c r="B145" s="342"/>
      <c r="C145" s="342"/>
      <c r="D145" s="343"/>
      <c r="E145" s="344"/>
      <c r="F145" s="343"/>
      <c r="G145" s="342"/>
      <c r="H145" s="34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">
      <c r="A146" s="342"/>
      <c r="B146" s="342"/>
      <c r="C146" s="342"/>
      <c r="D146" s="343"/>
      <c r="E146" s="344"/>
      <c r="F146" s="343"/>
      <c r="G146" s="342"/>
      <c r="H146" s="34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">
      <c r="A147" s="342"/>
      <c r="B147" s="342"/>
      <c r="C147" s="342"/>
      <c r="D147" s="343"/>
      <c r="E147" s="344"/>
      <c r="F147" s="343"/>
      <c r="G147" s="342"/>
      <c r="H147" s="34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">
      <c r="A148" s="342"/>
      <c r="B148" s="342"/>
      <c r="C148" s="342"/>
      <c r="D148" s="343"/>
      <c r="E148" s="344"/>
      <c r="F148" s="343"/>
      <c r="G148" s="342"/>
      <c r="H148" s="34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">
      <c r="A149" s="342"/>
      <c r="B149" s="342"/>
      <c r="C149" s="342"/>
      <c r="D149" s="343"/>
      <c r="E149" s="344"/>
      <c r="F149" s="343"/>
      <c r="G149" s="342"/>
      <c r="H149" s="34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">
      <c r="A150" s="342"/>
      <c r="B150" s="342"/>
      <c r="C150" s="342"/>
      <c r="D150" s="343"/>
      <c r="E150" s="344"/>
      <c r="F150" s="343"/>
      <c r="G150" s="342"/>
      <c r="H150" s="34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">
      <c r="A151" s="342"/>
      <c r="B151" s="342"/>
      <c r="C151" s="342"/>
      <c r="D151" s="343"/>
      <c r="E151" s="344"/>
      <c r="F151" s="343"/>
      <c r="G151" s="342"/>
      <c r="H151" s="34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">
      <c r="A152" s="342"/>
      <c r="B152" s="342"/>
      <c r="C152" s="342"/>
      <c r="D152" s="343"/>
      <c r="E152" s="344"/>
      <c r="F152" s="343"/>
      <c r="G152" s="342"/>
      <c r="H152" s="34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">
      <c r="A153" s="342"/>
      <c r="B153" s="342"/>
      <c r="C153" s="342"/>
      <c r="D153" s="343"/>
      <c r="E153" s="344"/>
      <c r="F153" s="343"/>
      <c r="G153" s="342"/>
      <c r="H153" s="34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">
      <c r="A154" s="342"/>
      <c r="B154" s="342"/>
      <c r="C154" s="342"/>
      <c r="D154" s="343"/>
      <c r="E154" s="344"/>
      <c r="F154" s="343"/>
      <c r="G154" s="342"/>
      <c r="H154" s="34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">
      <c r="A155" s="342"/>
      <c r="B155" s="342"/>
      <c r="C155" s="342"/>
      <c r="D155" s="343"/>
      <c r="E155" s="344"/>
      <c r="F155" s="343"/>
      <c r="G155" s="342"/>
      <c r="H155" s="34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">
      <c r="A156" s="342"/>
      <c r="B156" s="342"/>
      <c r="C156" s="342"/>
      <c r="D156" s="343"/>
      <c r="E156" s="344"/>
      <c r="F156" s="343"/>
      <c r="G156" s="342"/>
      <c r="H156" s="34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">
      <c r="A157" s="342"/>
      <c r="B157" s="342"/>
      <c r="C157" s="342"/>
      <c r="D157" s="343"/>
      <c r="E157" s="344"/>
      <c r="F157" s="343"/>
      <c r="G157" s="342"/>
      <c r="H157" s="34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">
      <c r="A158" s="342"/>
      <c r="B158" s="342"/>
      <c r="C158" s="342"/>
      <c r="D158" s="343"/>
      <c r="E158" s="344"/>
      <c r="F158" s="343"/>
      <c r="G158" s="342"/>
      <c r="H158" s="34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">
      <c r="A159" s="342"/>
      <c r="B159" s="342"/>
      <c r="C159" s="342"/>
      <c r="D159" s="343"/>
      <c r="E159" s="344"/>
      <c r="F159" s="343"/>
      <c r="G159" s="342"/>
      <c r="H159" s="34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">
      <c r="A160" s="342"/>
      <c r="B160" s="342"/>
      <c r="C160" s="342"/>
      <c r="D160" s="343"/>
      <c r="E160" s="344"/>
      <c r="F160" s="343"/>
      <c r="G160" s="342"/>
      <c r="H160" s="34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">
      <c r="A161" s="342"/>
      <c r="B161" s="342"/>
      <c r="C161" s="342"/>
      <c r="D161" s="343"/>
      <c r="E161" s="344"/>
      <c r="F161" s="343"/>
      <c r="G161" s="342"/>
      <c r="H161" s="34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">
      <c r="A162" s="342"/>
      <c r="B162" s="342"/>
      <c r="C162" s="342"/>
      <c r="D162" s="343"/>
      <c r="E162" s="344"/>
      <c r="F162" s="343"/>
      <c r="G162" s="342"/>
      <c r="H162" s="34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">
      <c r="A163" s="342"/>
      <c r="B163" s="342"/>
      <c r="C163" s="342"/>
      <c r="D163" s="343"/>
      <c r="E163" s="344"/>
      <c r="F163" s="343"/>
      <c r="G163" s="342"/>
      <c r="H163" s="34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">
      <c r="A164" s="342"/>
      <c r="B164" s="342"/>
      <c r="C164" s="342"/>
      <c r="D164" s="343"/>
      <c r="E164" s="344"/>
      <c r="F164" s="343"/>
      <c r="G164" s="342"/>
      <c r="H164" s="34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">
      <c r="A165" s="342"/>
      <c r="B165" s="342"/>
      <c r="C165" s="342"/>
      <c r="D165" s="343"/>
      <c r="E165" s="344"/>
      <c r="F165" s="343"/>
      <c r="G165" s="342"/>
      <c r="H165" s="34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">
      <c r="A166" s="342"/>
      <c r="B166" s="342"/>
      <c r="C166" s="342"/>
      <c r="D166" s="343"/>
      <c r="E166" s="344"/>
      <c r="F166" s="343"/>
      <c r="G166" s="342"/>
      <c r="H166" s="34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">
      <c r="A167" s="342"/>
      <c r="B167" s="342"/>
      <c r="C167" s="342"/>
      <c r="D167" s="343"/>
      <c r="E167" s="344"/>
      <c r="F167" s="343"/>
      <c r="G167" s="342"/>
      <c r="H167" s="34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">
      <c r="A168" s="342"/>
      <c r="B168" s="342"/>
      <c r="C168" s="342"/>
      <c r="D168" s="343"/>
      <c r="E168" s="344"/>
      <c r="F168" s="343"/>
      <c r="G168" s="342"/>
      <c r="H168" s="34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">
      <c r="A169" s="342"/>
      <c r="B169" s="342"/>
      <c r="C169" s="342"/>
      <c r="D169" s="343"/>
      <c r="E169" s="344"/>
      <c r="F169" s="343"/>
      <c r="G169" s="342"/>
      <c r="H169" s="34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">
      <c r="A170" s="342"/>
      <c r="B170" s="342"/>
      <c r="C170" s="342"/>
      <c r="D170" s="343"/>
      <c r="E170" s="344"/>
      <c r="F170" s="343"/>
      <c r="G170" s="342"/>
      <c r="H170" s="34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">
      <c r="A171" s="342"/>
      <c r="B171" s="342"/>
      <c r="C171" s="342"/>
      <c r="D171" s="343"/>
      <c r="E171" s="344"/>
      <c r="F171" s="343"/>
      <c r="G171" s="342"/>
      <c r="H171" s="34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">
      <c r="A172" s="342"/>
      <c r="B172" s="342"/>
      <c r="C172" s="342"/>
      <c r="D172" s="343"/>
      <c r="E172" s="344"/>
      <c r="F172" s="343"/>
      <c r="G172" s="342"/>
      <c r="H172" s="34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">
      <c r="A173" s="342"/>
      <c r="B173" s="342"/>
      <c r="C173" s="342"/>
      <c r="D173" s="343"/>
      <c r="E173" s="344"/>
      <c r="F173" s="343"/>
      <c r="G173" s="342"/>
      <c r="H173" s="34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">
      <c r="A174" s="342"/>
      <c r="B174" s="342"/>
      <c r="C174" s="342"/>
      <c r="D174" s="343"/>
      <c r="E174" s="344"/>
      <c r="F174" s="343"/>
      <c r="G174" s="342"/>
      <c r="H174" s="34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">
      <c r="A175" s="342"/>
      <c r="B175" s="342"/>
      <c r="C175" s="342"/>
      <c r="D175" s="343"/>
      <c r="E175" s="344"/>
      <c r="F175" s="343"/>
      <c r="G175" s="342"/>
      <c r="H175" s="34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">
      <c r="A176" s="342"/>
      <c r="B176" s="342"/>
      <c r="C176" s="342"/>
      <c r="D176" s="343"/>
      <c r="E176" s="344"/>
      <c r="F176" s="343"/>
      <c r="G176" s="342"/>
      <c r="H176" s="34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">
      <c r="A177" s="342"/>
      <c r="B177" s="342"/>
      <c r="C177" s="342"/>
      <c r="D177" s="343"/>
      <c r="E177" s="344"/>
      <c r="F177" s="343"/>
      <c r="G177" s="342"/>
      <c r="H177" s="34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">
      <c r="A178" s="342"/>
      <c r="B178" s="342"/>
      <c r="C178" s="342"/>
      <c r="D178" s="343"/>
      <c r="E178" s="344"/>
      <c r="F178" s="343"/>
      <c r="G178" s="342"/>
      <c r="H178" s="34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">
      <c r="A179" s="342"/>
      <c r="B179" s="342"/>
      <c r="C179" s="342"/>
      <c r="D179" s="343"/>
      <c r="E179" s="344"/>
      <c r="F179" s="343"/>
      <c r="G179" s="342"/>
      <c r="H179" s="34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">
      <c r="A180" s="342"/>
      <c r="B180" s="342"/>
      <c r="C180" s="342"/>
      <c r="D180" s="343"/>
      <c r="E180" s="344"/>
      <c r="F180" s="343"/>
      <c r="G180" s="342"/>
      <c r="H180" s="34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">
      <c r="A181" s="342"/>
      <c r="B181" s="342"/>
      <c r="C181" s="342"/>
      <c r="D181" s="343"/>
      <c r="E181" s="344"/>
      <c r="F181" s="343"/>
      <c r="G181" s="342"/>
      <c r="H181" s="34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">
      <c r="A182" s="342"/>
      <c r="B182" s="342"/>
      <c r="C182" s="342"/>
      <c r="D182" s="343"/>
      <c r="E182" s="344"/>
      <c r="F182" s="343"/>
      <c r="G182" s="342"/>
      <c r="H182" s="34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">
      <c r="A183" s="342"/>
      <c r="B183" s="342"/>
      <c r="C183" s="342"/>
      <c r="D183" s="343"/>
      <c r="E183" s="344"/>
      <c r="F183" s="343"/>
      <c r="G183" s="342"/>
      <c r="H183" s="34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">
      <c r="A184" s="342"/>
      <c r="B184" s="342"/>
      <c r="C184" s="342"/>
      <c r="D184" s="343"/>
      <c r="E184" s="344"/>
      <c r="F184" s="343"/>
      <c r="G184" s="342"/>
      <c r="H184" s="34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">
      <c r="A185" s="342"/>
      <c r="B185" s="342"/>
      <c r="C185" s="342"/>
      <c r="D185" s="343"/>
      <c r="E185" s="344"/>
      <c r="F185" s="343"/>
      <c r="G185" s="342"/>
      <c r="H185" s="34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">
      <c r="A186" s="342"/>
      <c r="B186" s="342"/>
      <c r="C186" s="342"/>
      <c r="D186" s="343"/>
      <c r="E186" s="344"/>
      <c r="F186" s="343"/>
      <c r="G186" s="342"/>
      <c r="H186" s="34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">
      <c r="A187" s="342"/>
      <c r="B187" s="342"/>
      <c r="C187" s="342"/>
      <c r="D187" s="343"/>
      <c r="E187" s="344"/>
      <c r="F187" s="343"/>
      <c r="G187" s="342"/>
      <c r="H187" s="34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">
      <c r="A188" s="342"/>
      <c r="B188" s="342"/>
      <c r="C188" s="342"/>
      <c r="D188" s="343"/>
      <c r="E188" s="344"/>
      <c r="F188" s="343"/>
      <c r="G188" s="342"/>
      <c r="H188" s="34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">
      <c r="A189" s="342"/>
      <c r="B189" s="342"/>
      <c r="C189" s="342"/>
      <c r="D189" s="343"/>
      <c r="E189" s="344"/>
      <c r="F189" s="343"/>
      <c r="G189" s="342"/>
      <c r="H189" s="34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">
      <c r="A190" s="342"/>
      <c r="B190" s="342"/>
      <c r="C190" s="342"/>
      <c r="D190" s="343"/>
      <c r="E190" s="344"/>
      <c r="F190" s="343"/>
      <c r="G190" s="342"/>
      <c r="H190" s="34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">
      <c r="A191" s="342"/>
      <c r="B191" s="342"/>
      <c r="C191" s="342"/>
      <c r="D191" s="343"/>
      <c r="E191" s="344"/>
      <c r="F191" s="343"/>
      <c r="G191" s="342"/>
      <c r="H191" s="34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">
      <c r="A192" s="342"/>
      <c r="B192" s="342"/>
      <c r="C192" s="342"/>
      <c r="D192" s="343"/>
      <c r="E192" s="344"/>
      <c r="F192" s="343"/>
      <c r="G192" s="342"/>
      <c r="H192" s="34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">
      <c r="A193" s="342"/>
      <c r="B193" s="342"/>
      <c r="C193" s="342"/>
      <c r="D193" s="343"/>
      <c r="E193" s="344"/>
      <c r="F193" s="343"/>
      <c r="G193" s="342"/>
      <c r="H193" s="34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">
      <c r="A194" s="342"/>
      <c r="B194" s="342"/>
      <c r="C194" s="342"/>
      <c r="D194" s="343"/>
      <c r="E194" s="344"/>
      <c r="F194" s="343"/>
      <c r="G194" s="342"/>
      <c r="H194" s="34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">
      <c r="A195" s="342"/>
      <c r="B195" s="342"/>
      <c r="C195" s="342"/>
      <c r="D195" s="343"/>
      <c r="E195" s="344"/>
      <c r="F195" s="343"/>
      <c r="G195" s="342"/>
      <c r="H195" s="34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">
      <c r="A196" s="342"/>
      <c r="B196" s="342"/>
      <c r="C196" s="342"/>
      <c r="D196" s="343"/>
      <c r="E196" s="344"/>
      <c r="F196" s="343"/>
      <c r="G196" s="342"/>
      <c r="H196" s="34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">
      <c r="A197" s="342"/>
      <c r="B197" s="342"/>
      <c r="C197" s="342"/>
      <c r="D197" s="343"/>
      <c r="E197" s="344"/>
      <c r="F197" s="343"/>
      <c r="G197" s="342"/>
      <c r="H197" s="34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">
      <c r="A198" s="342"/>
      <c r="B198" s="342"/>
      <c r="C198" s="342"/>
      <c r="D198" s="343"/>
      <c r="E198" s="344"/>
      <c r="F198" s="343"/>
      <c r="G198" s="342"/>
      <c r="H198" s="34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">
      <c r="A199" s="342"/>
      <c r="B199" s="342"/>
      <c r="C199" s="342"/>
      <c r="D199" s="343"/>
      <c r="E199" s="344"/>
      <c r="F199" s="343"/>
      <c r="G199" s="342"/>
      <c r="H199" s="34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">
      <c r="A200" s="342"/>
      <c r="B200" s="342"/>
      <c r="C200" s="342"/>
      <c r="D200" s="343"/>
      <c r="E200" s="344"/>
      <c r="F200" s="343"/>
      <c r="G200" s="342"/>
      <c r="H200" s="34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">
      <c r="A201" s="342"/>
      <c r="B201" s="342"/>
      <c r="C201" s="342"/>
      <c r="D201" s="343"/>
      <c r="E201" s="344"/>
      <c r="F201" s="343"/>
      <c r="G201" s="342"/>
      <c r="H201" s="34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">
      <c r="A202" s="342"/>
      <c r="B202" s="342"/>
      <c r="C202" s="342"/>
      <c r="D202" s="343"/>
      <c r="E202" s="344"/>
      <c r="F202" s="343"/>
      <c r="G202" s="342"/>
      <c r="H202" s="34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">
      <c r="A203" s="342"/>
      <c r="B203" s="342"/>
      <c r="C203" s="342"/>
      <c r="D203" s="343"/>
      <c r="E203" s="344"/>
      <c r="F203" s="343"/>
      <c r="G203" s="342"/>
      <c r="H203" s="34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">
      <c r="A204" s="342"/>
      <c r="B204" s="342"/>
      <c r="C204" s="342"/>
      <c r="D204" s="343"/>
      <c r="E204" s="344"/>
      <c r="F204" s="343"/>
      <c r="G204" s="342"/>
      <c r="H204" s="34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">
      <c r="A205" s="342"/>
      <c r="B205" s="342"/>
      <c r="C205" s="342"/>
      <c r="D205" s="343"/>
      <c r="E205" s="344"/>
      <c r="F205" s="343"/>
      <c r="G205" s="342"/>
      <c r="H205" s="34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">
      <c r="A206" s="342"/>
      <c r="B206" s="342"/>
      <c r="C206" s="342"/>
      <c r="D206" s="343"/>
      <c r="E206" s="344"/>
      <c r="F206" s="343"/>
      <c r="G206" s="342"/>
      <c r="H206" s="34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">
      <c r="A207" s="342"/>
      <c r="B207" s="342"/>
      <c r="C207" s="342"/>
      <c r="D207" s="343"/>
      <c r="E207" s="344"/>
      <c r="F207" s="343"/>
      <c r="G207" s="342"/>
      <c r="H207" s="34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">
      <c r="A208" s="342"/>
      <c r="B208" s="342"/>
      <c r="C208" s="342"/>
      <c r="D208" s="343"/>
      <c r="E208" s="344"/>
      <c r="F208" s="343"/>
      <c r="G208" s="342"/>
      <c r="H208" s="34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">
      <c r="A209" s="342"/>
      <c r="B209" s="342"/>
      <c r="C209" s="342"/>
      <c r="D209" s="343"/>
      <c r="E209" s="344"/>
      <c r="F209" s="343"/>
      <c r="G209" s="342"/>
      <c r="H209" s="34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">
      <c r="A210" s="342"/>
      <c r="B210" s="342"/>
      <c r="C210" s="342"/>
      <c r="D210" s="343"/>
      <c r="E210" s="344"/>
      <c r="F210" s="343"/>
      <c r="G210" s="342"/>
      <c r="H210" s="34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">
      <c r="A211" s="342"/>
      <c r="B211" s="342"/>
      <c r="C211" s="342"/>
      <c r="D211" s="343"/>
      <c r="E211" s="344"/>
      <c r="F211" s="343"/>
      <c r="G211" s="342"/>
      <c r="H211" s="34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">
      <c r="A212" s="342"/>
      <c r="B212" s="342"/>
      <c r="C212" s="342"/>
      <c r="D212" s="343"/>
      <c r="E212" s="344"/>
      <c r="F212" s="343"/>
      <c r="G212" s="342"/>
      <c r="H212" s="34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">
      <c r="A213" s="342"/>
      <c r="B213" s="342"/>
      <c r="C213" s="342"/>
      <c r="D213" s="343"/>
      <c r="E213" s="344"/>
      <c r="F213" s="343"/>
      <c r="G213" s="342"/>
      <c r="H213" s="34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">
      <c r="A214" s="342"/>
      <c r="B214" s="342"/>
      <c r="C214" s="342"/>
      <c r="D214" s="343"/>
      <c r="E214" s="344"/>
      <c r="F214" s="343"/>
      <c r="G214" s="342"/>
      <c r="H214" s="34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">
      <c r="A215" s="342"/>
      <c r="B215" s="342"/>
      <c r="C215" s="342"/>
      <c r="D215" s="343"/>
      <c r="E215" s="344"/>
      <c r="F215" s="343"/>
      <c r="G215" s="342"/>
      <c r="H215" s="34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">
      <c r="A216" s="342"/>
      <c r="B216" s="342"/>
      <c r="C216" s="342"/>
      <c r="D216" s="343"/>
      <c r="E216" s="344"/>
      <c r="F216" s="343"/>
      <c r="G216" s="342"/>
      <c r="H216" s="34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">
      <c r="A217" s="342"/>
      <c r="B217" s="342"/>
      <c r="C217" s="342"/>
      <c r="D217" s="343"/>
      <c r="E217" s="344"/>
      <c r="F217" s="343"/>
      <c r="G217" s="342"/>
      <c r="H217" s="34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">
      <c r="A218" s="342"/>
      <c r="B218" s="342"/>
      <c r="C218" s="342"/>
      <c r="D218" s="343"/>
      <c r="E218" s="344"/>
      <c r="F218" s="343"/>
      <c r="G218" s="342"/>
      <c r="H218" s="34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">
      <c r="A219" s="342"/>
      <c r="B219" s="342"/>
      <c r="C219" s="342"/>
      <c r="D219" s="343"/>
      <c r="E219" s="344"/>
      <c r="F219" s="343"/>
      <c r="G219" s="342"/>
      <c r="H219" s="34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">
      <c r="A220" s="342"/>
      <c r="B220" s="342"/>
      <c r="C220" s="342"/>
      <c r="D220" s="343"/>
      <c r="E220" s="344"/>
      <c r="F220" s="343"/>
      <c r="G220" s="342"/>
      <c r="H220" s="34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">
      <c r="A221" s="342"/>
      <c r="B221" s="342"/>
      <c r="C221" s="342"/>
      <c r="D221" s="343"/>
      <c r="E221" s="344"/>
      <c r="F221" s="343"/>
      <c r="G221" s="342"/>
      <c r="H221" s="34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">
      <c r="A222" s="342"/>
      <c r="B222" s="342"/>
      <c r="C222" s="342"/>
      <c r="D222" s="343"/>
      <c r="E222" s="344"/>
      <c r="F222" s="343"/>
      <c r="G222" s="342"/>
      <c r="H222" s="34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">
      <c r="A223" s="342"/>
      <c r="B223" s="342"/>
      <c r="C223" s="342"/>
      <c r="D223" s="343"/>
      <c r="E223" s="344"/>
      <c r="F223" s="343"/>
      <c r="G223" s="342"/>
      <c r="H223" s="34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">
      <c r="A224" s="342"/>
      <c r="B224" s="342"/>
      <c r="C224" s="342"/>
      <c r="D224" s="343"/>
      <c r="E224" s="344"/>
      <c r="F224" s="343"/>
      <c r="G224" s="342"/>
      <c r="H224" s="34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">
      <c r="A225" s="342"/>
      <c r="B225" s="342"/>
      <c r="C225" s="342"/>
      <c r="D225" s="343"/>
      <c r="E225" s="344"/>
      <c r="F225" s="343"/>
      <c r="G225" s="342"/>
      <c r="H225" s="34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">
      <c r="A226" s="342"/>
      <c r="B226" s="342"/>
      <c r="C226" s="342"/>
      <c r="D226" s="343"/>
      <c r="E226" s="344"/>
      <c r="F226" s="343"/>
      <c r="G226" s="342"/>
      <c r="H226" s="34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">
      <c r="A227" s="342"/>
      <c r="B227" s="342"/>
      <c r="C227" s="342"/>
      <c r="D227" s="343"/>
      <c r="E227" s="344"/>
      <c r="F227" s="343"/>
      <c r="G227" s="342"/>
      <c r="H227" s="34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">
      <c r="A228" s="342"/>
      <c r="B228" s="342"/>
      <c r="C228" s="342"/>
      <c r="D228" s="343"/>
      <c r="E228" s="344"/>
      <c r="F228" s="343"/>
      <c r="G228" s="342"/>
      <c r="H228" s="34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">
      <c r="A229" s="342"/>
      <c r="B229" s="342"/>
      <c r="C229" s="342"/>
      <c r="D229" s="343"/>
      <c r="E229" s="344"/>
      <c r="F229" s="343"/>
      <c r="G229" s="342"/>
      <c r="H229" s="34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">
      <c r="A230" s="342"/>
      <c r="B230" s="342"/>
      <c r="C230" s="342"/>
      <c r="D230" s="343"/>
      <c r="E230" s="344"/>
      <c r="F230" s="343"/>
      <c r="G230" s="342"/>
      <c r="H230" s="34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">
      <c r="A231" s="342"/>
      <c r="B231" s="342"/>
      <c r="C231" s="342"/>
      <c r="D231" s="343"/>
      <c r="E231" s="344"/>
      <c r="F231" s="343"/>
      <c r="G231" s="342"/>
      <c r="H231" s="34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">
      <c r="A232" s="342"/>
      <c r="B232" s="342"/>
      <c r="C232" s="342"/>
      <c r="D232" s="343"/>
      <c r="E232" s="344"/>
      <c r="F232" s="343"/>
      <c r="G232" s="342"/>
      <c r="H232" s="34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">
      <c r="A233" s="342"/>
      <c r="B233" s="342"/>
      <c r="C233" s="342"/>
      <c r="D233" s="343"/>
      <c r="E233" s="344"/>
      <c r="F233" s="343"/>
      <c r="G233" s="342"/>
      <c r="H233" s="34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342"/>
      <c r="B234" s="342"/>
      <c r="C234" s="342"/>
      <c r="D234" s="343"/>
      <c r="E234" s="344"/>
      <c r="F234" s="343"/>
      <c r="G234" s="342"/>
      <c r="H234" s="34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342"/>
      <c r="B235" s="342"/>
      <c r="C235" s="342"/>
      <c r="D235" s="343"/>
      <c r="E235" s="344"/>
      <c r="F235" s="343"/>
      <c r="G235" s="342"/>
      <c r="H235" s="34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342"/>
      <c r="B236" s="342"/>
      <c r="C236" s="342"/>
      <c r="D236" s="343"/>
      <c r="E236" s="344"/>
      <c r="F236" s="343"/>
      <c r="G236" s="342"/>
      <c r="H236" s="34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342"/>
      <c r="B237" s="342"/>
      <c r="C237" s="342"/>
      <c r="D237" s="343"/>
      <c r="E237" s="344"/>
      <c r="F237" s="343"/>
      <c r="G237" s="342"/>
      <c r="H237" s="34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342"/>
      <c r="B238" s="342"/>
      <c r="C238" s="342"/>
      <c r="D238" s="343"/>
      <c r="E238" s="344"/>
      <c r="F238" s="343"/>
      <c r="G238" s="342"/>
      <c r="H238" s="34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342"/>
      <c r="B239" s="342"/>
      <c r="C239" s="342"/>
      <c r="D239" s="343"/>
      <c r="E239" s="344"/>
      <c r="F239" s="343"/>
      <c r="G239" s="342"/>
      <c r="H239" s="34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342"/>
      <c r="B240" s="342"/>
      <c r="C240" s="342"/>
      <c r="D240" s="343"/>
      <c r="E240" s="344"/>
      <c r="F240" s="343"/>
      <c r="G240" s="342"/>
      <c r="H240" s="34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342"/>
      <c r="B241" s="342"/>
      <c r="C241" s="342"/>
      <c r="D241" s="343"/>
      <c r="E241" s="344"/>
      <c r="F241" s="343"/>
      <c r="G241" s="342"/>
      <c r="H241" s="34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E242" s="377"/>
    </row>
    <row r="243" spans="1:26" ht="15.75" customHeight="1" x14ac:dyDescent="0.2">
      <c r="E243" s="377"/>
    </row>
    <row r="244" spans="1:26" ht="15.75" customHeight="1" x14ac:dyDescent="0.2">
      <c r="E244" s="377"/>
    </row>
    <row r="245" spans="1:26" ht="15.75" customHeight="1" x14ac:dyDescent="0.2">
      <c r="E245" s="377"/>
    </row>
    <row r="246" spans="1:26" ht="15.75" customHeight="1" x14ac:dyDescent="0.2">
      <c r="E246" s="377"/>
    </row>
    <row r="247" spans="1:26" ht="15.75" customHeight="1" x14ac:dyDescent="0.2">
      <c r="E247" s="377"/>
    </row>
    <row r="248" spans="1:26" ht="15.75" customHeight="1" x14ac:dyDescent="0.2">
      <c r="E248" s="377"/>
    </row>
    <row r="249" spans="1:26" ht="15.75" customHeight="1" x14ac:dyDescent="0.2">
      <c r="E249" s="377"/>
    </row>
    <row r="250" spans="1:26" ht="15.75" customHeight="1" x14ac:dyDescent="0.2">
      <c r="E250" s="377"/>
    </row>
    <row r="251" spans="1:26" ht="15.75" customHeight="1" x14ac:dyDescent="0.2">
      <c r="E251" s="377"/>
    </row>
    <row r="252" spans="1:26" ht="15.75" customHeight="1" x14ac:dyDescent="0.2">
      <c r="E252" s="377"/>
    </row>
    <row r="253" spans="1:26" ht="15.75" customHeight="1" x14ac:dyDescent="0.2">
      <c r="E253" s="377"/>
    </row>
    <row r="254" spans="1:26" ht="15.75" customHeight="1" x14ac:dyDescent="0.2">
      <c r="E254" s="377"/>
    </row>
    <row r="255" spans="1:26" ht="15.75" customHeight="1" x14ac:dyDescent="0.2">
      <c r="E255" s="377"/>
    </row>
    <row r="256" spans="1:26" ht="15.75" customHeight="1" x14ac:dyDescent="0.2">
      <c r="E256" s="377"/>
    </row>
    <row r="257" spans="5:5" ht="15.75" customHeight="1" x14ac:dyDescent="0.2">
      <c r="E257" s="377"/>
    </row>
    <row r="258" spans="5:5" ht="15.75" customHeight="1" x14ac:dyDescent="0.2">
      <c r="E258" s="377"/>
    </row>
    <row r="259" spans="5:5" ht="15.75" customHeight="1" x14ac:dyDescent="0.2">
      <c r="E259" s="377"/>
    </row>
    <row r="260" spans="5:5" ht="15.75" customHeight="1" x14ac:dyDescent="0.2">
      <c r="E260" s="377"/>
    </row>
    <row r="261" spans="5:5" ht="15.75" customHeight="1" x14ac:dyDescent="0.2">
      <c r="E261" s="377"/>
    </row>
    <row r="262" spans="5:5" ht="15.75" customHeight="1" x14ac:dyDescent="0.2">
      <c r="E262" s="377"/>
    </row>
    <row r="263" spans="5:5" ht="15.75" customHeight="1" x14ac:dyDescent="0.2">
      <c r="E263" s="377"/>
    </row>
    <row r="264" spans="5:5" ht="15.75" customHeight="1" x14ac:dyDescent="0.2">
      <c r="E264" s="377"/>
    </row>
    <row r="265" spans="5:5" ht="15.75" customHeight="1" x14ac:dyDescent="0.2">
      <c r="E265" s="377"/>
    </row>
    <row r="266" spans="5:5" ht="15.75" customHeight="1" x14ac:dyDescent="0.2">
      <c r="E266" s="377"/>
    </row>
    <row r="267" spans="5:5" ht="15.75" customHeight="1" x14ac:dyDescent="0.2">
      <c r="E267" s="377"/>
    </row>
    <row r="268" spans="5:5" ht="15.75" customHeight="1" x14ac:dyDescent="0.2">
      <c r="E268" s="377"/>
    </row>
    <row r="269" spans="5:5" ht="15.75" customHeight="1" x14ac:dyDescent="0.2">
      <c r="E269" s="377"/>
    </row>
    <row r="270" spans="5:5" ht="15.75" customHeight="1" x14ac:dyDescent="0.2">
      <c r="E270" s="377"/>
    </row>
    <row r="271" spans="5:5" ht="15.75" customHeight="1" x14ac:dyDescent="0.2">
      <c r="E271" s="377"/>
    </row>
    <row r="272" spans="5:5" ht="15.75" customHeight="1" x14ac:dyDescent="0.2">
      <c r="E272" s="377"/>
    </row>
    <row r="273" spans="5:5" ht="15.75" customHeight="1" x14ac:dyDescent="0.2">
      <c r="E273" s="377"/>
    </row>
    <row r="274" spans="5:5" ht="15.75" customHeight="1" x14ac:dyDescent="0.2">
      <c r="E274" s="377"/>
    </row>
    <row r="275" spans="5:5" ht="15.75" customHeight="1" x14ac:dyDescent="0.2">
      <c r="E275" s="377"/>
    </row>
    <row r="276" spans="5:5" ht="15.75" customHeight="1" x14ac:dyDescent="0.2">
      <c r="E276" s="377"/>
    </row>
    <row r="277" spans="5:5" ht="15.75" customHeight="1" x14ac:dyDescent="0.2">
      <c r="E277" s="377"/>
    </row>
    <row r="278" spans="5:5" ht="15.75" customHeight="1" x14ac:dyDescent="0.2">
      <c r="E278" s="377"/>
    </row>
    <row r="279" spans="5:5" ht="15.75" customHeight="1" x14ac:dyDescent="0.2">
      <c r="E279" s="377"/>
    </row>
    <row r="280" spans="5:5" ht="15.75" customHeight="1" x14ac:dyDescent="0.2">
      <c r="E280" s="377"/>
    </row>
    <row r="281" spans="5:5" ht="15.75" customHeight="1" x14ac:dyDescent="0.2">
      <c r="E281" s="377"/>
    </row>
    <row r="282" spans="5:5" ht="15.75" customHeight="1" x14ac:dyDescent="0.2">
      <c r="E282" s="377"/>
    </row>
    <row r="283" spans="5:5" ht="15.75" customHeight="1" x14ac:dyDescent="0.2">
      <c r="E283" s="377"/>
    </row>
    <row r="284" spans="5:5" ht="15.75" customHeight="1" x14ac:dyDescent="0.2">
      <c r="E284" s="377"/>
    </row>
    <row r="285" spans="5:5" ht="15.75" customHeight="1" x14ac:dyDescent="0.2">
      <c r="E285" s="377"/>
    </row>
    <row r="286" spans="5:5" ht="15.75" customHeight="1" x14ac:dyDescent="0.2">
      <c r="E286" s="377"/>
    </row>
    <row r="287" spans="5:5" ht="15.75" customHeight="1" x14ac:dyDescent="0.2">
      <c r="E287" s="377"/>
    </row>
    <row r="288" spans="5:5" ht="15.75" customHeight="1" x14ac:dyDescent="0.2">
      <c r="E288" s="377"/>
    </row>
    <row r="289" spans="5:5" ht="15.75" customHeight="1" x14ac:dyDescent="0.2">
      <c r="E289" s="377"/>
    </row>
    <row r="290" spans="5:5" ht="15.75" customHeight="1" x14ac:dyDescent="0.2">
      <c r="E290" s="377"/>
    </row>
    <row r="291" spans="5:5" ht="15.75" customHeight="1" x14ac:dyDescent="0.2">
      <c r="E291" s="377"/>
    </row>
    <row r="292" spans="5:5" ht="15.75" customHeight="1" x14ac:dyDescent="0.2">
      <c r="E292" s="377"/>
    </row>
    <row r="293" spans="5:5" ht="15.75" customHeight="1" x14ac:dyDescent="0.2">
      <c r="E293" s="377"/>
    </row>
    <row r="294" spans="5:5" ht="15.75" customHeight="1" x14ac:dyDescent="0.2">
      <c r="E294" s="377"/>
    </row>
    <row r="295" spans="5:5" ht="15.75" customHeight="1" x14ac:dyDescent="0.2">
      <c r="E295" s="377"/>
    </row>
    <row r="296" spans="5:5" ht="15.75" customHeight="1" x14ac:dyDescent="0.2">
      <c r="E296" s="377"/>
    </row>
    <row r="297" spans="5:5" ht="15.75" customHeight="1" x14ac:dyDescent="0.2">
      <c r="E297" s="377"/>
    </row>
    <row r="298" spans="5:5" ht="15.75" customHeight="1" x14ac:dyDescent="0.2">
      <c r="E298" s="377"/>
    </row>
    <row r="299" spans="5:5" ht="15.75" customHeight="1" x14ac:dyDescent="0.2">
      <c r="E299" s="377"/>
    </row>
    <row r="300" spans="5:5" ht="15.75" customHeight="1" x14ac:dyDescent="0.2">
      <c r="E300" s="377"/>
    </row>
    <row r="301" spans="5:5" ht="15.75" customHeight="1" x14ac:dyDescent="0.2">
      <c r="E301" s="377"/>
    </row>
    <row r="302" spans="5:5" ht="15.75" customHeight="1" x14ac:dyDescent="0.2">
      <c r="E302" s="377"/>
    </row>
    <row r="303" spans="5:5" ht="15.75" customHeight="1" x14ac:dyDescent="0.2">
      <c r="E303" s="377"/>
    </row>
    <row r="304" spans="5:5" ht="15.75" customHeight="1" x14ac:dyDescent="0.2">
      <c r="E304" s="377"/>
    </row>
    <row r="305" spans="5:5" ht="15.75" customHeight="1" x14ac:dyDescent="0.2">
      <c r="E305" s="377"/>
    </row>
    <row r="306" spans="5:5" ht="15.75" customHeight="1" x14ac:dyDescent="0.2">
      <c r="E306" s="377"/>
    </row>
    <row r="307" spans="5:5" ht="15.75" customHeight="1" x14ac:dyDescent="0.2">
      <c r="E307" s="377"/>
    </row>
    <row r="308" spans="5:5" ht="15.75" customHeight="1" x14ac:dyDescent="0.2">
      <c r="E308" s="377"/>
    </row>
    <row r="309" spans="5:5" ht="15.75" customHeight="1" x14ac:dyDescent="0.2">
      <c r="E309" s="377"/>
    </row>
    <row r="310" spans="5:5" ht="15.75" customHeight="1" x14ac:dyDescent="0.2">
      <c r="E310" s="377"/>
    </row>
    <row r="311" spans="5:5" ht="15.75" customHeight="1" x14ac:dyDescent="0.2">
      <c r="E311" s="377"/>
    </row>
    <row r="312" spans="5:5" ht="15.75" customHeight="1" x14ac:dyDescent="0.2">
      <c r="E312" s="377"/>
    </row>
    <row r="313" spans="5:5" ht="15.75" customHeight="1" x14ac:dyDescent="0.2">
      <c r="E313" s="377"/>
    </row>
    <row r="314" spans="5:5" ht="15.75" customHeight="1" x14ac:dyDescent="0.2">
      <c r="E314" s="377"/>
    </row>
    <row r="315" spans="5:5" ht="15.75" customHeight="1" x14ac:dyDescent="0.2">
      <c r="E315" s="377"/>
    </row>
    <row r="316" spans="5:5" ht="15.75" customHeight="1" x14ac:dyDescent="0.2">
      <c r="E316" s="377"/>
    </row>
    <row r="317" spans="5:5" ht="15.75" customHeight="1" x14ac:dyDescent="0.2">
      <c r="E317" s="377"/>
    </row>
    <row r="318" spans="5:5" ht="15.75" customHeight="1" x14ac:dyDescent="0.2">
      <c r="E318" s="377"/>
    </row>
    <row r="319" spans="5:5" ht="15.75" customHeight="1" x14ac:dyDescent="0.2">
      <c r="E319" s="377"/>
    </row>
    <row r="320" spans="5:5" ht="15.75" customHeight="1" x14ac:dyDescent="0.2">
      <c r="E320" s="377"/>
    </row>
    <row r="321" spans="5:5" ht="15.75" customHeight="1" x14ac:dyDescent="0.2">
      <c r="E321" s="377"/>
    </row>
    <row r="322" spans="5:5" ht="15.75" customHeight="1" x14ac:dyDescent="0.2">
      <c r="E322" s="377"/>
    </row>
    <row r="323" spans="5:5" ht="15.75" customHeight="1" x14ac:dyDescent="0.2">
      <c r="E323" s="377"/>
    </row>
    <row r="324" spans="5:5" ht="15.75" customHeight="1" x14ac:dyDescent="0.2">
      <c r="E324" s="377"/>
    </row>
    <row r="325" spans="5:5" ht="15.75" customHeight="1" x14ac:dyDescent="0.2">
      <c r="E325" s="377"/>
    </row>
    <row r="326" spans="5:5" ht="15.75" customHeight="1" x14ac:dyDescent="0.2">
      <c r="E326" s="377"/>
    </row>
    <row r="327" spans="5:5" ht="15.75" customHeight="1" x14ac:dyDescent="0.2">
      <c r="E327" s="377"/>
    </row>
    <row r="328" spans="5:5" ht="15.75" customHeight="1" x14ac:dyDescent="0.2">
      <c r="E328" s="377"/>
    </row>
    <row r="329" spans="5:5" ht="15.75" customHeight="1" x14ac:dyDescent="0.2">
      <c r="E329" s="377"/>
    </row>
    <row r="330" spans="5:5" ht="15.75" customHeight="1" x14ac:dyDescent="0.2">
      <c r="E330" s="377"/>
    </row>
    <row r="331" spans="5:5" ht="15.75" customHeight="1" x14ac:dyDescent="0.2">
      <c r="E331" s="377"/>
    </row>
    <row r="332" spans="5:5" ht="15.75" customHeight="1" x14ac:dyDescent="0.2">
      <c r="E332" s="377"/>
    </row>
    <row r="333" spans="5:5" ht="15.75" customHeight="1" x14ac:dyDescent="0.2">
      <c r="E333" s="377"/>
    </row>
    <row r="334" spans="5:5" ht="15.75" customHeight="1" x14ac:dyDescent="0.2">
      <c r="E334" s="377"/>
    </row>
    <row r="335" spans="5:5" ht="15.75" customHeight="1" x14ac:dyDescent="0.2">
      <c r="E335" s="377"/>
    </row>
    <row r="336" spans="5:5" ht="15.75" customHeight="1" x14ac:dyDescent="0.2">
      <c r="E336" s="377"/>
    </row>
    <row r="337" spans="5:5" ht="15.75" customHeight="1" x14ac:dyDescent="0.2">
      <c r="E337" s="377"/>
    </row>
    <row r="338" spans="5:5" ht="15.75" customHeight="1" x14ac:dyDescent="0.2">
      <c r="E338" s="377"/>
    </row>
    <row r="339" spans="5:5" ht="15.75" customHeight="1" x14ac:dyDescent="0.2">
      <c r="E339" s="377"/>
    </row>
    <row r="340" spans="5:5" ht="15.75" customHeight="1" x14ac:dyDescent="0.2">
      <c r="E340" s="377"/>
    </row>
    <row r="341" spans="5:5" ht="15.75" customHeight="1" x14ac:dyDescent="0.2">
      <c r="E341" s="377"/>
    </row>
    <row r="342" spans="5:5" ht="15.75" customHeight="1" x14ac:dyDescent="0.2">
      <c r="E342" s="377"/>
    </row>
    <row r="343" spans="5:5" ht="15.75" customHeight="1" x14ac:dyDescent="0.2">
      <c r="E343" s="377"/>
    </row>
    <row r="344" spans="5:5" ht="15.75" customHeight="1" x14ac:dyDescent="0.2">
      <c r="E344" s="377"/>
    </row>
    <row r="345" spans="5:5" ht="15.75" customHeight="1" x14ac:dyDescent="0.2">
      <c r="E345" s="377"/>
    </row>
    <row r="346" spans="5:5" ht="15.75" customHeight="1" x14ac:dyDescent="0.2">
      <c r="E346" s="377"/>
    </row>
    <row r="347" spans="5:5" ht="15.75" customHeight="1" x14ac:dyDescent="0.2">
      <c r="E347" s="377"/>
    </row>
    <row r="348" spans="5:5" ht="15.75" customHeight="1" x14ac:dyDescent="0.2">
      <c r="E348" s="377"/>
    </row>
    <row r="349" spans="5:5" ht="15.75" customHeight="1" x14ac:dyDescent="0.2">
      <c r="E349" s="377"/>
    </row>
    <row r="350" spans="5:5" ht="15.75" customHeight="1" x14ac:dyDescent="0.2">
      <c r="E350" s="377"/>
    </row>
    <row r="351" spans="5:5" ht="15.75" customHeight="1" x14ac:dyDescent="0.2">
      <c r="E351" s="377"/>
    </row>
    <row r="352" spans="5:5" ht="15.75" customHeight="1" x14ac:dyDescent="0.2">
      <c r="E352" s="377"/>
    </row>
    <row r="353" spans="5:5" ht="15.75" customHeight="1" x14ac:dyDescent="0.2">
      <c r="E353" s="377"/>
    </row>
    <row r="354" spans="5:5" ht="15.75" customHeight="1" x14ac:dyDescent="0.2">
      <c r="E354" s="377"/>
    </row>
    <row r="355" spans="5:5" ht="15.75" customHeight="1" x14ac:dyDescent="0.2">
      <c r="E355" s="377"/>
    </row>
    <row r="356" spans="5:5" ht="15.75" customHeight="1" x14ac:dyDescent="0.2">
      <c r="E356" s="377"/>
    </row>
    <row r="357" spans="5:5" ht="15.75" customHeight="1" x14ac:dyDescent="0.2">
      <c r="E357" s="377"/>
    </row>
    <row r="358" spans="5:5" ht="15.75" customHeight="1" x14ac:dyDescent="0.2">
      <c r="E358" s="377"/>
    </row>
    <row r="359" spans="5:5" ht="15.75" customHeight="1" x14ac:dyDescent="0.2">
      <c r="E359" s="377"/>
    </row>
    <row r="360" spans="5:5" ht="15.75" customHeight="1" x14ac:dyDescent="0.2">
      <c r="E360" s="377"/>
    </row>
    <row r="361" spans="5:5" ht="15.75" customHeight="1" x14ac:dyDescent="0.2">
      <c r="E361" s="377"/>
    </row>
    <row r="362" spans="5:5" ht="15.75" customHeight="1" x14ac:dyDescent="0.2">
      <c r="E362" s="377"/>
    </row>
    <row r="363" spans="5:5" ht="15.75" customHeight="1" x14ac:dyDescent="0.2">
      <c r="E363" s="377"/>
    </row>
    <row r="364" spans="5:5" ht="15.75" customHeight="1" x14ac:dyDescent="0.2">
      <c r="E364" s="377"/>
    </row>
    <row r="365" spans="5:5" ht="15.75" customHeight="1" x14ac:dyDescent="0.2">
      <c r="E365" s="377"/>
    </row>
    <row r="366" spans="5:5" ht="15.75" customHeight="1" x14ac:dyDescent="0.2">
      <c r="E366" s="377"/>
    </row>
    <row r="367" spans="5:5" ht="15.75" customHeight="1" x14ac:dyDescent="0.2">
      <c r="E367" s="377"/>
    </row>
    <row r="368" spans="5:5" ht="15.75" customHeight="1" x14ac:dyDescent="0.2">
      <c r="E368" s="377"/>
    </row>
    <row r="369" spans="5:5" ht="15.75" customHeight="1" x14ac:dyDescent="0.2">
      <c r="E369" s="377"/>
    </row>
    <row r="370" spans="5:5" ht="15.75" customHeight="1" x14ac:dyDescent="0.2">
      <c r="E370" s="377"/>
    </row>
    <row r="371" spans="5:5" ht="15.75" customHeight="1" x14ac:dyDescent="0.2">
      <c r="E371" s="377"/>
    </row>
    <row r="372" spans="5:5" ht="15.75" customHeight="1" x14ac:dyDescent="0.2">
      <c r="E372" s="377"/>
    </row>
    <row r="373" spans="5:5" ht="15.75" customHeight="1" x14ac:dyDescent="0.2">
      <c r="E373" s="377"/>
    </row>
    <row r="374" spans="5:5" ht="15.75" customHeight="1" x14ac:dyDescent="0.2">
      <c r="E374" s="377"/>
    </row>
    <row r="375" spans="5:5" ht="15.75" customHeight="1" x14ac:dyDescent="0.2">
      <c r="E375" s="377"/>
    </row>
    <row r="376" spans="5:5" ht="15.75" customHeight="1" x14ac:dyDescent="0.2">
      <c r="E376" s="377"/>
    </row>
    <row r="377" spans="5:5" ht="15.75" customHeight="1" x14ac:dyDescent="0.2">
      <c r="E377" s="377"/>
    </row>
    <row r="378" spans="5:5" ht="15.75" customHeight="1" x14ac:dyDescent="0.2">
      <c r="E378" s="377"/>
    </row>
    <row r="379" spans="5:5" ht="15.75" customHeight="1" x14ac:dyDescent="0.2">
      <c r="E379" s="377"/>
    </row>
    <row r="380" spans="5:5" ht="15.75" customHeight="1" x14ac:dyDescent="0.2">
      <c r="E380" s="377"/>
    </row>
    <row r="381" spans="5:5" ht="15.75" customHeight="1" x14ac:dyDescent="0.2">
      <c r="E381" s="377"/>
    </row>
    <row r="382" spans="5:5" ht="15.75" customHeight="1" x14ac:dyDescent="0.2">
      <c r="E382" s="377"/>
    </row>
    <row r="383" spans="5:5" ht="15.75" customHeight="1" x14ac:dyDescent="0.2">
      <c r="E383" s="377"/>
    </row>
    <row r="384" spans="5:5" ht="15.75" customHeight="1" x14ac:dyDescent="0.2">
      <c r="E384" s="377"/>
    </row>
    <row r="385" spans="5:5" ht="15.75" customHeight="1" x14ac:dyDescent="0.2">
      <c r="E385" s="377"/>
    </row>
    <row r="386" spans="5:5" ht="15.75" customHeight="1" x14ac:dyDescent="0.2">
      <c r="E386" s="377"/>
    </row>
    <row r="387" spans="5:5" ht="15.75" customHeight="1" x14ac:dyDescent="0.2">
      <c r="E387" s="377"/>
    </row>
    <row r="388" spans="5:5" ht="15.75" customHeight="1" x14ac:dyDescent="0.2">
      <c r="E388" s="377"/>
    </row>
    <row r="389" spans="5:5" ht="15.75" customHeight="1" x14ac:dyDescent="0.2">
      <c r="E389" s="377"/>
    </row>
    <row r="390" spans="5:5" ht="15.75" customHeight="1" x14ac:dyDescent="0.2">
      <c r="E390" s="377"/>
    </row>
    <row r="391" spans="5:5" ht="15.75" customHeight="1" x14ac:dyDescent="0.2">
      <c r="E391" s="377"/>
    </row>
    <row r="392" spans="5:5" ht="15.75" customHeight="1" x14ac:dyDescent="0.2">
      <c r="E392" s="377"/>
    </row>
    <row r="393" spans="5:5" ht="15.75" customHeight="1" x14ac:dyDescent="0.2">
      <c r="E393" s="377"/>
    </row>
    <row r="394" spans="5:5" ht="15.75" customHeight="1" x14ac:dyDescent="0.2">
      <c r="E394" s="377"/>
    </row>
    <row r="395" spans="5:5" ht="15.75" customHeight="1" x14ac:dyDescent="0.2">
      <c r="E395" s="377"/>
    </row>
    <row r="396" spans="5:5" ht="15.75" customHeight="1" x14ac:dyDescent="0.2">
      <c r="E396" s="377"/>
    </row>
    <row r="397" spans="5:5" ht="15.75" customHeight="1" x14ac:dyDescent="0.2">
      <c r="E397" s="377"/>
    </row>
    <row r="398" spans="5:5" ht="15.75" customHeight="1" x14ac:dyDescent="0.2">
      <c r="E398" s="377"/>
    </row>
    <row r="399" spans="5:5" ht="15.75" customHeight="1" x14ac:dyDescent="0.2">
      <c r="E399" s="377"/>
    </row>
    <row r="400" spans="5:5" ht="15.75" customHeight="1" x14ac:dyDescent="0.2">
      <c r="E400" s="377"/>
    </row>
    <row r="401" spans="5:5" ht="15.75" customHeight="1" x14ac:dyDescent="0.2">
      <c r="E401" s="377"/>
    </row>
    <row r="402" spans="5:5" ht="15.75" customHeight="1" x14ac:dyDescent="0.2">
      <c r="E402" s="377"/>
    </row>
    <row r="403" spans="5:5" ht="15.75" customHeight="1" x14ac:dyDescent="0.2">
      <c r="E403" s="377"/>
    </row>
    <row r="404" spans="5:5" ht="15.75" customHeight="1" x14ac:dyDescent="0.2">
      <c r="E404" s="377"/>
    </row>
    <row r="405" spans="5:5" ht="15.75" customHeight="1" x14ac:dyDescent="0.2">
      <c r="E405" s="377"/>
    </row>
    <row r="406" spans="5:5" ht="15.75" customHeight="1" x14ac:dyDescent="0.2">
      <c r="E406" s="377"/>
    </row>
    <row r="407" spans="5:5" ht="15.75" customHeight="1" x14ac:dyDescent="0.2">
      <c r="E407" s="377"/>
    </row>
    <row r="408" spans="5:5" ht="15.75" customHeight="1" x14ac:dyDescent="0.2">
      <c r="E408" s="377"/>
    </row>
    <row r="409" spans="5:5" ht="15.75" customHeight="1" x14ac:dyDescent="0.2">
      <c r="E409" s="377"/>
    </row>
    <row r="410" spans="5:5" ht="15.75" customHeight="1" x14ac:dyDescent="0.2">
      <c r="E410" s="377"/>
    </row>
    <row r="411" spans="5:5" ht="15.75" customHeight="1" x14ac:dyDescent="0.2">
      <c r="E411" s="377"/>
    </row>
    <row r="412" spans="5:5" ht="15.75" customHeight="1" x14ac:dyDescent="0.2">
      <c r="E412" s="377"/>
    </row>
    <row r="413" spans="5:5" ht="15.75" customHeight="1" x14ac:dyDescent="0.2">
      <c r="E413" s="377"/>
    </row>
    <row r="414" spans="5:5" ht="15.75" customHeight="1" x14ac:dyDescent="0.2">
      <c r="E414" s="377"/>
    </row>
    <row r="415" spans="5:5" ht="15.75" customHeight="1" x14ac:dyDescent="0.2">
      <c r="E415" s="377"/>
    </row>
    <row r="416" spans="5:5" ht="15.75" customHeight="1" x14ac:dyDescent="0.2">
      <c r="E416" s="377"/>
    </row>
    <row r="417" spans="5:5" ht="15.75" customHeight="1" x14ac:dyDescent="0.2">
      <c r="E417" s="377"/>
    </row>
    <row r="418" spans="5:5" ht="15.75" customHeight="1" x14ac:dyDescent="0.2">
      <c r="E418" s="377"/>
    </row>
    <row r="419" spans="5:5" ht="15.75" customHeight="1" x14ac:dyDescent="0.2">
      <c r="E419" s="377"/>
    </row>
    <row r="420" spans="5:5" ht="15.75" customHeight="1" x14ac:dyDescent="0.2">
      <c r="E420" s="377"/>
    </row>
    <row r="421" spans="5:5" ht="15.75" customHeight="1" x14ac:dyDescent="0.2">
      <c r="E421" s="377"/>
    </row>
    <row r="422" spans="5:5" ht="15.75" customHeight="1" x14ac:dyDescent="0.2">
      <c r="E422" s="377"/>
    </row>
    <row r="423" spans="5:5" ht="15.75" customHeight="1" x14ac:dyDescent="0.2">
      <c r="E423" s="377"/>
    </row>
    <row r="424" spans="5:5" ht="15.75" customHeight="1" x14ac:dyDescent="0.2">
      <c r="E424" s="377"/>
    </row>
    <row r="425" spans="5:5" ht="15.75" customHeight="1" x14ac:dyDescent="0.2">
      <c r="E425" s="377"/>
    </row>
    <row r="426" spans="5:5" ht="15.75" customHeight="1" x14ac:dyDescent="0.2">
      <c r="E426" s="377"/>
    </row>
    <row r="427" spans="5:5" ht="15.75" customHeight="1" x14ac:dyDescent="0.2">
      <c r="E427" s="377"/>
    </row>
    <row r="428" spans="5:5" ht="15.75" customHeight="1" x14ac:dyDescent="0.2">
      <c r="E428" s="377"/>
    </row>
    <row r="429" spans="5:5" ht="15.75" customHeight="1" x14ac:dyDescent="0.2">
      <c r="E429" s="377"/>
    </row>
    <row r="430" spans="5:5" ht="15.75" customHeight="1" x14ac:dyDescent="0.2">
      <c r="E430" s="377"/>
    </row>
    <row r="431" spans="5:5" ht="15.75" customHeight="1" x14ac:dyDescent="0.2">
      <c r="E431" s="377"/>
    </row>
    <row r="432" spans="5:5" ht="15.75" customHeight="1" x14ac:dyDescent="0.2">
      <c r="E432" s="377"/>
    </row>
    <row r="433" spans="5:5" ht="15.75" customHeight="1" x14ac:dyDescent="0.2">
      <c r="E433" s="377"/>
    </row>
    <row r="434" spans="5:5" ht="15.75" customHeight="1" x14ac:dyDescent="0.2">
      <c r="E434" s="377"/>
    </row>
    <row r="435" spans="5:5" ht="15.75" customHeight="1" x14ac:dyDescent="0.2">
      <c r="E435" s="377"/>
    </row>
    <row r="436" spans="5:5" ht="15.75" customHeight="1" x14ac:dyDescent="0.2">
      <c r="E436" s="377"/>
    </row>
    <row r="437" spans="5:5" ht="15.75" customHeight="1" x14ac:dyDescent="0.2">
      <c r="E437" s="377"/>
    </row>
    <row r="438" spans="5:5" ht="15.75" customHeight="1" x14ac:dyDescent="0.2">
      <c r="E438" s="377"/>
    </row>
    <row r="439" spans="5:5" ht="15.75" customHeight="1" x14ac:dyDescent="0.2">
      <c r="E439" s="377"/>
    </row>
    <row r="440" spans="5:5" ht="15.75" customHeight="1" x14ac:dyDescent="0.2">
      <c r="E440" s="377"/>
    </row>
    <row r="441" spans="5:5" ht="15.75" customHeight="1" x14ac:dyDescent="0.2">
      <c r="E441" s="377"/>
    </row>
    <row r="442" spans="5:5" ht="15.75" customHeight="1" x14ac:dyDescent="0.2">
      <c r="E442" s="377"/>
    </row>
    <row r="443" spans="5:5" ht="15.75" customHeight="1" x14ac:dyDescent="0.2">
      <c r="E443" s="377"/>
    </row>
    <row r="444" spans="5:5" ht="15.75" customHeight="1" x14ac:dyDescent="0.2">
      <c r="E444" s="377"/>
    </row>
    <row r="445" spans="5:5" ht="15.75" customHeight="1" x14ac:dyDescent="0.2">
      <c r="E445" s="377"/>
    </row>
    <row r="446" spans="5:5" ht="15.75" customHeight="1" x14ac:dyDescent="0.2">
      <c r="E446" s="377"/>
    </row>
    <row r="447" spans="5:5" ht="15.75" customHeight="1" x14ac:dyDescent="0.2">
      <c r="E447" s="377"/>
    </row>
    <row r="448" spans="5:5" ht="15.75" customHeight="1" x14ac:dyDescent="0.2">
      <c r="E448" s="377"/>
    </row>
    <row r="449" spans="5:5" ht="15.75" customHeight="1" x14ac:dyDescent="0.2">
      <c r="E449" s="377"/>
    </row>
    <row r="450" spans="5:5" ht="15.75" customHeight="1" x14ac:dyDescent="0.2">
      <c r="E450" s="377"/>
    </row>
    <row r="451" spans="5:5" ht="15.75" customHeight="1" x14ac:dyDescent="0.2">
      <c r="E451" s="377"/>
    </row>
    <row r="452" spans="5:5" ht="15.75" customHeight="1" x14ac:dyDescent="0.2">
      <c r="E452" s="377"/>
    </row>
    <row r="453" spans="5:5" ht="15.75" customHeight="1" x14ac:dyDescent="0.2">
      <c r="E453" s="377"/>
    </row>
    <row r="454" spans="5:5" ht="15.75" customHeight="1" x14ac:dyDescent="0.2">
      <c r="E454" s="377"/>
    </row>
    <row r="455" spans="5:5" ht="15.75" customHeight="1" x14ac:dyDescent="0.2">
      <c r="E455" s="377"/>
    </row>
    <row r="456" spans="5:5" ht="15.75" customHeight="1" x14ac:dyDescent="0.2">
      <c r="E456" s="377"/>
    </row>
    <row r="457" spans="5:5" ht="15.75" customHeight="1" x14ac:dyDescent="0.2">
      <c r="E457" s="377"/>
    </row>
    <row r="458" spans="5:5" ht="15.75" customHeight="1" x14ac:dyDescent="0.2">
      <c r="E458" s="377"/>
    </row>
    <row r="459" spans="5:5" ht="15.75" customHeight="1" x14ac:dyDescent="0.2">
      <c r="E459" s="377"/>
    </row>
    <row r="460" spans="5:5" ht="15.75" customHeight="1" x14ac:dyDescent="0.2">
      <c r="E460" s="377"/>
    </row>
    <row r="461" spans="5:5" ht="15.75" customHeight="1" x14ac:dyDescent="0.2">
      <c r="E461" s="377"/>
    </row>
    <row r="462" spans="5:5" ht="15.75" customHeight="1" x14ac:dyDescent="0.2">
      <c r="E462" s="377"/>
    </row>
    <row r="463" spans="5:5" ht="15.75" customHeight="1" x14ac:dyDescent="0.2">
      <c r="E463" s="377"/>
    </row>
    <row r="464" spans="5:5" ht="15.75" customHeight="1" x14ac:dyDescent="0.2">
      <c r="E464" s="377"/>
    </row>
    <row r="465" spans="5:5" ht="15.75" customHeight="1" x14ac:dyDescent="0.2">
      <c r="E465" s="377"/>
    </row>
    <row r="466" spans="5:5" ht="15.75" customHeight="1" x14ac:dyDescent="0.2">
      <c r="E466" s="377"/>
    </row>
    <row r="467" spans="5:5" ht="15.75" customHeight="1" x14ac:dyDescent="0.2">
      <c r="E467" s="377"/>
    </row>
    <row r="468" spans="5:5" ht="15.75" customHeight="1" x14ac:dyDescent="0.2">
      <c r="E468" s="377"/>
    </row>
    <row r="469" spans="5:5" ht="15.75" customHeight="1" x14ac:dyDescent="0.2">
      <c r="E469" s="377"/>
    </row>
    <row r="470" spans="5:5" ht="15.75" customHeight="1" x14ac:dyDescent="0.2">
      <c r="E470" s="377"/>
    </row>
    <row r="471" spans="5:5" ht="15.75" customHeight="1" x14ac:dyDescent="0.2">
      <c r="E471" s="377"/>
    </row>
    <row r="472" spans="5:5" ht="15.75" customHeight="1" x14ac:dyDescent="0.2">
      <c r="E472" s="377"/>
    </row>
    <row r="473" spans="5:5" ht="15.75" customHeight="1" x14ac:dyDescent="0.2">
      <c r="E473" s="377"/>
    </row>
    <row r="474" spans="5:5" ht="15.75" customHeight="1" x14ac:dyDescent="0.2">
      <c r="E474" s="377"/>
    </row>
    <row r="475" spans="5:5" ht="15.75" customHeight="1" x14ac:dyDescent="0.2">
      <c r="E475" s="377"/>
    </row>
    <row r="476" spans="5:5" ht="15.75" customHeight="1" x14ac:dyDescent="0.2">
      <c r="E476" s="377"/>
    </row>
    <row r="477" spans="5:5" ht="15.75" customHeight="1" x14ac:dyDescent="0.2">
      <c r="E477" s="377"/>
    </row>
    <row r="478" spans="5:5" ht="15.75" customHeight="1" x14ac:dyDescent="0.2">
      <c r="E478" s="377"/>
    </row>
    <row r="479" spans="5:5" ht="15.75" customHeight="1" x14ac:dyDescent="0.2">
      <c r="E479" s="377"/>
    </row>
    <row r="480" spans="5:5" ht="15.75" customHeight="1" x14ac:dyDescent="0.2">
      <c r="E480" s="377"/>
    </row>
    <row r="481" spans="5:5" ht="15.75" customHeight="1" x14ac:dyDescent="0.2">
      <c r="E481" s="377"/>
    </row>
    <row r="482" spans="5:5" ht="15.75" customHeight="1" x14ac:dyDescent="0.2">
      <c r="E482" s="377"/>
    </row>
    <row r="483" spans="5:5" ht="15.75" customHeight="1" x14ac:dyDescent="0.2">
      <c r="E483" s="377"/>
    </row>
    <row r="484" spans="5:5" ht="15.75" customHeight="1" x14ac:dyDescent="0.2">
      <c r="E484" s="377"/>
    </row>
    <row r="485" spans="5:5" ht="15.75" customHeight="1" x14ac:dyDescent="0.2">
      <c r="E485" s="377"/>
    </row>
    <row r="486" spans="5:5" ht="15.75" customHeight="1" x14ac:dyDescent="0.2">
      <c r="E486" s="377"/>
    </row>
    <row r="487" spans="5:5" ht="15.75" customHeight="1" x14ac:dyDescent="0.2">
      <c r="E487" s="377"/>
    </row>
    <row r="488" spans="5:5" ht="15.75" customHeight="1" x14ac:dyDescent="0.2">
      <c r="E488" s="377"/>
    </row>
    <row r="489" spans="5:5" ht="15.75" customHeight="1" x14ac:dyDescent="0.2">
      <c r="E489" s="377"/>
    </row>
    <row r="490" spans="5:5" ht="15.75" customHeight="1" x14ac:dyDescent="0.2">
      <c r="E490" s="377"/>
    </row>
    <row r="491" spans="5:5" ht="15.75" customHeight="1" x14ac:dyDescent="0.2">
      <c r="E491" s="377"/>
    </row>
    <row r="492" spans="5:5" ht="15.75" customHeight="1" x14ac:dyDescent="0.2">
      <c r="E492" s="377"/>
    </row>
    <row r="493" spans="5:5" ht="15.75" customHeight="1" x14ac:dyDescent="0.2">
      <c r="E493" s="377"/>
    </row>
    <row r="494" spans="5:5" ht="15.75" customHeight="1" x14ac:dyDescent="0.2">
      <c r="E494" s="377"/>
    </row>
    <row r="495" spans="5:5" ht="15.75" customHeight="1" x14ac:dyDescent="0.2">
      <c r="E495" s="377"/>
    </row>
    <row r="496" spans="5:5" ht="15.75" customHeight="1" x14ac:dyDescent="0.2">
      <c r="E496" s="377"/>
    </row>
    <row r="497" spans="5:5" ht="15.75" customHeight="1" x14ac:dyDescent="0.2">
      <c r="E497" s="377"/>
    </row>
    <row r="498" spans="5:5" ht="15.75" customHeight="1" x14ac:dyDescent="0.2">
      <c r="E498" s="377"/>
    </row>
    <row r="499" spans="5:5" ht="15.75" customHeight="1" x14ac:dyDescent="0.2">
      <c r="E499" s="377"/>
    </row>
    <row r="500" spans="5:5" ht="15.75" customHeight="1" x14ac:dyDescent="0.2">
      <c r="E500" s="377"/>
    </row>
    <row r="501" spans="5:5" ht="15.75" customHeight="1" x14ac:dyDescent="0.2">
      <c r="E501" s="377"/>
    </row>
    <row r="502" spans="5:5" ht="15.75" customHeight="1" x14ac:dyDescent="0.2">
      <c r="E502" s="377"/>
    </row>
    <row r="503" spans="5:5" ht="15.75" customHeight="1" x14ac:dyDescent="0.2">
      <c r="E503" s="377"/>
    </row>
    <row r="504" spans="5:5" ht="15.75" customHeight="1" x14ac:dyDescent="0.2">
      <c r="E504" s="377"/>
    </row>
    <row r="505" spans="5:5" ht="15.75" customHeight="1" x14ac:dyDescent="0.2">
      <c r="E505" s="377"/>
    </row>
    <row r="506" spans="5:5" ht="15.75" customHeight="1" x14ac:dyDescent="0.2">
      <c r="E506" s="377"/>
    </row>
    <row r="507" spans="5:5" ht="15.75" customHeight="1" x14ac:dyDescent="0.2">
      <c r="E507" s="377"/>
    </row>
    <row r="508" spans="5:5" ht="15.75" customHeight="1" x14ac:dyDescent="0.2">
      <c r="E508" s="377"/>
    </row>
    <row r="509" spans="5:5" ht="15.75" customHeight="1" x14ac:dyDescent="0.2">
      <c r="E509" s="377"/>
    </row>
    <row r="510" spans="5:5" ht="15.75" customHeight="1" x14ac:dyDescent="0.2">
      <c r="E510" s="377"/>
    </row>
    <row r="511" spans="5:5" ht="15.75" customHeight="1" x14ac:dyDescent="0.2">
      <c r="E511" s="377"/>
    </row>
    <row r="512" spans="5:5" ht="15.75" customHeight="1" x14ac:dyDescent="0.2">
      <c r="E512" s="377"/>
    </row>
    <row r="513" spans="5:5" ht="15.75" customHeight="1" x14ac:dyDescent="0.2">
      <c r="E513" s="377"/>
    </row>
    <row r="514" spans="5:5" ht="15.75" customHeight="1" x14ac:dyDescent="0.2">
      <c r="E514" s="377"/>
    </row>
    <row r="515" spans="5:5" ht="15.75" customHeight="1" x14ac:dyDescent="0.2">
      <c r="E515" s="377"/>
    </row>
    <row r="516" spans="5:5" ht="15.75" customHeight="1" x14ac:dyDescent="0.2">
      <c r="E516" s="377"/>
    </row>
    <row r="517" spans="5:5" ht="15.75" customHeight="1" x14ac:dyDescent="0.2">
      <c r="E517" s="377"/>
    </row>
    <row r="518" spans="5:5" ht="15.75" customHeight="1" x14ac:dyDescent="0.2">
      <c r="E518" s="377"/>
    </row>
    <row r="519" spans="5:5" ht="15.75" customHeight="1" x14ac:dyDescent="0.2">
      <c r="E519" s="377"/>
    </row>
    <row r="520" spans="5:5" ht="15.75" customHeight="1" x14ac:dyDescent="0.2">
      <c r="E520" s="377"/>
    </row>
    <row r="521" spans="5:5" ht="15.75" customHeight="1" x14ac:dyDescent="0.2">
      <c r="E521" s="377"/>
    </row>
    <row r="522" spans="5:5" ht="15.75" customHeight="1" x14ac:dyDescent="0.2">
      <c r="E522" s="377"/>
    </row>
    <row r="523" spans="5:5" ht="15.75" customHeight="1" x14ac:dyDescent="0.2">
      <c r="E523" s="377"/>
    </row>
    <row r="524" spans="5:5" ht="15.75" customHeight="1" x14ac:dyDescent="0.2">
      <c r="E524" s="377"/>
    </row>
    <row r="525" spans="5:5" ht="15.75" customHeight="1" x14ac:dyDescent="0.2">
      <c r="E525" s="377"/>
    </row>
    <row r="526" spans="5:5" ht="15.75" customHeight="1" x14ac:dyDescent="0.2">
      <c r="E526" s="377"/>
    </row>
    <row r="527" spans="5:5" ht="15.75" customHeight="1" x14ac:dyDescent="0.2">
      <c r="E527" s="377"/>
    </row>
    <row r="528" spans="5:5" ht="15.75" customHeight="1" x14ac:dyDescent="0.2">
      <c r="E528" s="377"/>
    </row>
    <row r="529" spans="5:5" ht="15.75" customHeight="1" x14ac:dyDescent="0.2">
      <c r="E529" s="377"/>
    </row>
    <row r="530" spans="5:5" ht="15.75" customHeight="1" x14ac:dyDescent="0.2">
      <c r="E530" s="377"/>
    </row>
    <row r="531" spans="5:5" ht="15.75" customHeight="1" x14ac:dyDescent="0.2">
      <c r="E531" s="377"/>
    </row>
    <row r="532" spans="5:5" ht="15.75" customHeight="1" x14ac:dyDescent="0.2">
      <c r="E532" s="377"/>
    </row>
    <row r="533" spans="5:5" ht="15.75" customHeight="1" x14ac:dyDescent="0.2">
      <c r="E533" s="377"/>
    </row>
    <row r="534" spans="5:5" ht="15.75" customHeight="1" x14ac:dyDescent="0.2">
      <c r="E534" s="377"/>
    </row>
    <row r="535" spans="5:5" ht="15.75" customHeight="1" x14ac:dyDescent="0.2">
      <c r="E535" s="377"/>
    </row>
    <row r="536" spans="5:5" ht="15.75" customHeight="1" x14ac:dyDescent="0.2">
      <c r="E536" s="377"/>
    </row>
    <row r="537" spans="5:5" ht="15.75" customHeight="1" x14ac:dyDescent="0.2">
      <c r="E537" s="377"/>
    </row>
    <row r="538" spans="5:5" ht="15.75" customHeight="1" x14ac:dyDescent="0.2">
      <c r="E538" s="377"/>
    </row>
    <row r="539" spans="5:5" ht="15.75" customHeight="1" x14ac:dyDescent="0.2">
      <c r="E539" s="377"/>
    </row>
    <row r="540" spans="5:5" ht="15.75" customHeight="1" x14ac:dyDescent="0.2">
      <c r="E540" s="377"/>
    </row>
    <row r="541" spans="5:5" ht="15.75" customHeight="1" x14ac:dyDescent="0.2">
      <c r="E541" s="377"/>
    </row>
    <row r="542" spans="5:5" ht="15.75" customHeight="1" x14ac:dyDescent="0.2">
      <c r="E542" s="377"/>
    </row>
    <row r="543" spans="5:5" ht="15.75" customHeight="1" x14ac:dyDescent="0.2">
      <c r="E543" s="377"/>
    </row>
    <row r="544" spans="5:5" ht="15.75" customHeight="1" x14ac:dyDescent="0.2">
      <c r="E544" s="377"/>
    </row>
    <row r="545" spans="5:5" ht="15.75" customHeight="1" x14ac:dyDescent="0.2">
      <c r="E545" s="377"/>
    </row>
    <row r="546" spans="5:5" ht="15.75" customHeight="1" x14ac:dyDescent="0.2">
      <c r="E546" s="377"/>
    </row>
    <row r="547" spans="5:5" ht="15.75" customHeight="1" x14ac:dyDescent="0.2">
      <c r="E547" s="377"/>
    </row>
    <row r="548" spans="5:5" ht="15.75" customHeight="1" x14ac:dyDescent="0.2">
      <c r="E548" s="377"/>
    </row>
    <row r="549" spans="5:5" ht="15.75" customHeight="1" x14ac:dyDescent="0.2">
      <c r="E549" s="377"/>
    </row>
    <row r="550" spans="5:5" ht="15.75" customHeight="1" x14ac:dyDescent="0.2">
      <c r="E550" s="377"/>
    </row>
    <row r="551" spans="5:5" ht="15.75" customHeight="1" x14ac:dyDescent="0.2">
      <c r="E551" s="377"/>
    </row>
    <row r="552" spans="5:5" ht="15.75" customHeight="1" x14ac:dyDescent="0.2">
      <c r="E552" s="377"/>
    </row>
    <row r="553" spans="5:5" ht="15.75" customHeight="1" x14ac:dyDescent="0.2">
      <c r="E553" s="377"/>
    </row>
    <row r="554" spans="5:5" ht="15.75" customHeight="1" x14ac:dyDescent="0.2">
      <c r="E554" s="377"/>
    </row>
    <row r="555" spans="5:5" ht="15.75" customHeight="1" x14ac:dyDescent="0.2">
      <c r="E555" s="377"/>
    </row>
    <row r="556" spans="5:5" ht="15.75" customHeight="1" x14ac:dyDescent="0.2">
      <c r="E556" s="377"/>
    </row>
    <row r="557" spans="5:5" ht="15.75" customHeight="1" x14ac:dyDescent="0.2">
      <c r="E557" s="377"/>
    </row>
    <row r="558" spans="5:5" ht="15.75" customHeight="1" x14ac:dyDescent="0.2">
      <c r="E558" s="377"/>
    </row>
    <row r="559" spans="5:5" ht="15.75" customHeight="1" x14ac:dyDescent="0.2">
      <c r="E559" s="377"/>
    </row>
    <row r="560" spans="5:5" ht="15.75" customHeight="1" x14ac:dyDescent="0.2">
      <c r="E560" s="377"/>
    </row>
    <row r="561" spans="5:5" ht="15.75" customHeight="1" x14ac:dyDescent="0.2">
      <c r="E561" s="377"/>
    </row>
    <row r="562" spans="5:5" ht="15.75" customHeight="1" x14ac:dyDescent="0.2">
      <c r="E562" s="377"/>
    </row>
    <row r="563" spans="5:5" ht="15.75" customHeight="1" x14ac:dyDescent="0.2">
      <c r="E563" s="377"/>
    </row>
    <row r="564" spans="5:5" ht="15.75" customHeight="1" x14ac:dyDescent="0.2">
      <c r="E564" s="377"/>
    </row>
    <row r="565" spans="5:5" ht="15.75" customHeight="1" x14ac:dyDescent="0.2">
      <c r="E565" s="377"/>
    </row>
    <row r="566" spans="5:5" ht="15.75" customHeight="1" x14ac:dyDescent="0.2">
      <c r="E566" s="377"/>
    </row>
    <row r="567" spans="5:5" ht="15.75" customHeight="1" x14ac:dyDescent="0.2">
      <c r="E567" s="377"/>
    </row>
    <row r="568" spans="5:5" ht="15.75" customHeight="1" x14ac:dyDescent="0.2">
      <c r="E568" s="377"/>
    </row>
    <row r="569" spans="5:5" ht="15.75" customHeight="1" x14ac:dyDescent="0.2">
      <c r="E569" s="377"/>
    </row>
    <row r="570" spans="5:5" ht="15.75" customHeight="1" x14ac:dyDescent="0.2">
      <c r="E570" s="377"/>
    </row>
    <row r="571" spans="5:5" ht="15.75" customHeight="1" x14ac:dyDescent="0.2">
      <c r="E571" s="377"/>
    </row>
    <row r="572" spans="5:5" ht="15.75" customHeight="1" x14ac:dyDescent="0.2">
      <c r="E572" s="377"/>
    </row>
    <row r="573" spans="5:5" ht="15.75" customHeight="1" x14ac:dyDescent="0.2">
      <c r="E573" s="377"/>
    </row>
    <row r="574" spans="5:5" ht="15.75" customHeight="1" x14ac:dyDescent="0.2">
      <c r="E574" s="377"/>
    </row>
    <row r="575" spans="5:5" ht="15.75" customHeight="1" x14ac:dyDescent="0.2">
      <c r="E575" s="377"/>
    </row>
    <row r="576" spans="5:5" ht="15.75" customHeight="1" x14ac:dyDescent="0.2">
      <c r="E576" s="377"/>
    </row>
    <row r="577" spans="5:5" ht="15.75" customHeight="1" x14ac:dyDescent="0.2">
      <c r="E577" s="377"/>
    </row>
    <row r="578" spans="5:5" ht="15.75" customHeight="1" x14ac:dyDescent="0.2">
      <c r="E578" s="377"/>
    </row>
    <row r="579" spans="5:5" ht="15.75" customHeight="1" x14ac:dyDescent="0.2">
      <c r="E579" s="377"/>
    </row>
    <row r="580" spans="5:5" ht="15.75" customHeight="1" x14ac:dyDescent="0.2">
      <c r="E580" s="377"/>
    </row>
    <row r="581" spans="5:5" ht="15.75" customHeight="1" x14ac:dyDescent="0.2">
      <c r="E581" s="377"/>
    </row>
    <row r="582" spans="5:5" ht="15.75" customHeight="1" x14ac:dyDescent="0.2">
      <c r="E582" s="377"/>
    </row>
    <row r="583" spans="5:5" ht="15.75" customHeight="1" x14ac:dyDescent="0.2">
      <c r="E583" s="377"/>
    </row>
    <row r="584" spans="5:5" ht="15.75" customHeight="1" x14ac:dyDescent="0.2">
      <c r="E584" s="377"/>
    </row>
    <row r="585" spans="5:5" ht="15.75" customHeight="1" x14ac:dyDescent="0.2">
      <c r="E585" s="377"/>
    </row>
    <row r="586" spans="5:5" ht="15.75" customHeight="1" x14ac:dyDescent="0.2">
      <c r="E586" s="377"/>
    </row>
    <row r="587" spans="5:5" ht="15.75" customHeight="1" x14ac:dyDescent="0.2">
      <c r="E587" s="377"/>
    </row>
    <row r="588" spans="5:5" ht="15.75" customHeight="1" x14ac:dyDescent="0.2">
      <c r="E588" s="377"/>
    </row>
    <row r="589" spans="5:5" ht="15.75" customHeight="1" x14ac:dyDescent="0.2">
      <c r="E589" s="377"/>
    </row>
    <row r="590" spans="5:5" ht="15.75" customHeight="1" x14ac:dyDescent="0.2">
      <c r="E590" s="377"/>
    </row>
    <row r="591" spans="5:5" ht="15.75" customHeight="1" x14ac:dyDescent="0.2">
      <c r="E591" s="377"/>
    </row>
    <row r="592" spans="5:5" ht="15.75" customHeight="1" x14ac:dyDescent="0.2">
      <c r="E592" s="377"/>
    </row>
    <row r="593" spans="5:5" ht="15.75" customHeight="1" x14ac:dyDescent="0.2">
      <c r="E593" s="377"/>
    </row>
    <row r="594" spans="5:5" ht="15.75" customHeight="1" x14ac:dyDescent="0.2">
      <c r="E594" s="377"/>
    </row>
    <row r="595" spans="5:5" ht="15.75" customHeight="1" x14ac:dyDescent="0.2">
      <c r="E595" s="377"/>
    </row>
    <row r="596" spans="5:5" ht="15.75" customHeight="1" x14ac:dyDescent="0.2">
      <c r="E596" s="377"/>
    </row>
    <row r="597" spans="5:5" ht="15.75" customHeight="1" x14ac:dyDescent="0.2">
      <c r="E597" s="377"/>
    </row>
    <row r="598" spans="5:5" ht="15.75" customHeight="1" x14ac:dyDescent="0.2">
      <c r="E598" s="377"/>
    </row>
    <row r="599" spans="5:5" ht="15.75" customHeight="1" x14ac:dyDescent="0.2">
      <c r="E599" s="377"/>
    </row>
    <row r="600" spans="5:5" ht="15.75" customHeight="1" x14ac:dyDescent="0.2">
      <c r="E600" s="377"/>
    </row>
    <row r="601" spans="5:5" ht="15.75" customHeight="1" x14ac:dyDescent="0.2">
      <c r="E601" s="377"/>
    </row>
    <row r="602" spans="5:5" ht="15.75" customHeight="1" x14ac:dyDescent="0.2">
      <c r="E602" s="377"/>
    </row>
    <row r="603" spans="5:5" ht="15.75" customHeight="1" x14ac:dyDescent="0.2">
      <c r="E603" s="377"/>
    </row>
    <row r="604" spans="5:5" ht="15.75" customHeight="1" x14ac:dyDescent="0.2">
      <c r="E604" s="377"/>
    </row>
    <row r="605" spans="5:5" ht="15.75" customHeight="1" x14ac:dyDescent="0.2">
      <c r="E605" s="377"/>
    </row>
    <row r="606" spans="5:5" ht="15.75" customHeight="1" x14ac:dyDescent="0.2">
      <c r="E606" s="377"/>
    </row>
    <row r="607" spans="5:5" ht="15.75" customHeight="1" x14ac:dyDescent="0.2">
      <c r="E607" s="377"/>
    </row>
    <row r="608" spans="5:5" ht="15.75" customHeight="1" x14ac:dyDescent="0.2">
      <c r="E608" s="377"/>
    </row>
    <row r="609" spans="5:5" ht="15.75" customHeight="1" x14ac:dyDescent="0.2">
      <c r="E609" s="377"/>
    </row>
    <row r="610" spans="5:5" ht="15.75" customHeight="1" x14ac:dyDescent="0.2">
      <c r="E610" s="377"/>
    </row>
    <row r="611" spans="5:5" ht="15.75" customHeight="1" x14ac:dyDescent="0.2">
      <c r="E611" s="377"/>
    </row>
    <row r="612" spans="5:5" ht="15.75" customHeight="1" x14ac:dyDescent="0.2">
      <c r="E612" s="377"/>
    </row>
    <row r="613" spans="5:5" ht="15.75" customHeight="1" x14ac:dyDescent="0.2">
      <c r="E613" s="377"/>
    </row>
    <row r="614" spans="5:5" ht="15.75" customHeight="1" x14ac:dyDescent="0.2">
      <c r="E614" s="377"/>
    </row>
    <row r="615" spans="5:5" ht="15.75" customHeight="1" x14ac:dyDescent="0.2">
      <c r="E615" s="377"/>
    </row>
    <row r="616" spans="5:5" ht="15.75" customHeight="1" x14ac:dyDescent="0.2">
      <c r="E616" s="377"/>
    </row>
    <row r="617" spans="5:5" ht="15.75" customHeight="1" x14ac:dyDescent="0.2">
      <c r="E617" s="377"/>
    </row>
    <row r="618" spans="5:5" ht="15.75" customHeight="1" x14ac:dyDescent="0.2">
      <c r="E618" s="377"/>
    </row>
    <row r="619" spans="5:5" ht="15.75" customHeight="1" x14ac:dyDescent="0.2">
      <c r="E619" s="377"/>
    </row>
    <row r="620" spans="5:5" ht="15.75" customHeight="1" x14ac:dyDescent="0.2">
      <c r="E620" s="377"/>
    </row>
    <row r="621" spans="5:5" ht="15.75" customHeight="1" x14ac:dyDescent="0.2">
      <c r="E621" s="377"/>
    </row>
    <row r="622" spans="5:5" ht="15.75" customHeight="1" x14ac:dyDescent="0.2">
      <c r="E622" s="377"/>
    </row>
    <row r="623" spans="5:5" ht="15.75" customHeight="1" x14ac:dyDescent="0.2">
      <c r="E623" s="377"/>
    </row>
    <row r="624" spans="5:5" ht="15.75" customHeight="1" x14ac:dyDescent="0.2">
      <c r="E624" s="377"/>
    </row>
    <row r="625" spans="5:5" ht="15.75" customHeight="1" x14ac:dyDescent="0.2">
      <c r="E625" s="377"/>
    </row>
    <row r="626" spans="5:5" ht="15.75" customHeight="1" x14ac:dyDescent="0.2">
      <c r="E626" s="377"/>
    </row>
    <row r="627" spans="5:5" ht="15.75" customHeight="1" x14ac:dyDescent="0.2">
      <c r="E627" s="377"/>
    </row>
    <row r="628" spans="5:5" ht="15.75" customHeight="1" x14ac:dyDescent="0.2">
      <c r="E628" s="377"/>
    </row>
    <row r="629" spans="5:5" ht="15.75" customHeight="1" x14ac:dyDescent="0.2">
      <c r="E629" s="377"/>
    </row>
    <row r="630" spans="5:5" ht="15.75" customHeight="1" x14ac:dyDescent="0.2">
      <c r="E630" s="377"/>
    </row>
    <row r="631" spans="5:5" ht="15.75" customHeight="1" x14ac:dyDescent="0.2">
      <c r="E631" s="377"/>
    </row>
    <row r="632" spans="5:5" ht="15.75" customHeight="1" x14ac:dyDescent="0.2">
      <c r="E632" s="377"/>
    </row>
    <row r="633" spans="5:5" ht="15.75" customHeight="1" x14ac:dyDescent="0.2">
      <c r="E633" s="377"/>
    </row>
    <row r="634" spans="5:5" ht="15.75" customHeight="1" x14ac:dyDescent="0.2">
      <c r="E634" s="377"/>
    </row>
    <row r="635" spans="5:5" ht="15.75" customHeight="1" x14ac:dyDescent="0.2">
      <c r="E635" s="377"/>
    </row>
    <row r="636" spans="5:5" ht="15.75" customHeight="1" x14ac:dyDescent="0.2">
      <c r="E636" s="377"/>
    </row>
    <row r="637" spans="5:5" ht="15.75" customHeight="1" x14ac:dyDescent="0.2">
      <c r="E637" s="377"/>
    </row>
    <row r="638" spans="5:5" ht="15.75" customHeight="1" x14ac:dyDescent="0.2">
      <c r="E638" s="377"/>
    </row>
    <row r="639" spans="5:5" ht="15.75" customHeight="1" x14ac:dyDescent="0.2">
      <c r="E639" s="377"/>
    </row>
    <row r="640" spans="5:5" ht="15.75" customHeight="1" x14ac:dyDescent="0.2">
      <c r="E640" s="377"/>
    </row>
    <row r="641" spans="5:5" ht="15.75" customHeight="1" x14ac:dyDescent="0.2">
      <c r="E641" s="377"/>
    </row>
    <row r="642" spans="5:5" ht="15.75" customHeight="1" x14ac:dyDescent="0.2">
      <c r="E642" s="377"/>
    </row>
    <row r="643" spans="5:5" ht="15.75" customHeight="1" x14ac:dyDescent="0.2">
      <c r="E643" s="377"/>
    </row>
    <row r="644" spans="5:5" ht="15.75" customHeight="1" x14ac:dyDescent="0.2">
      <c r="E644" s="377"/>
    </row>
    <row r="645" spans="5:5" ht="15.75" customHeight="1" x14ac:dyDescent="0.2">
      <c r="E645" s="377"/>
    </row>
    <row r="646" spans="5:5" ht="15.75" customHeight="1" x14ac:dyDescent="0.2">
      <c r="E646" s="377"/>
    </row>
    <row r="647" spans="5:5" ht="15.75" customHeight="1" x14ac:dyDescent="0.2">
      <c r="E647" s="377"/>
    </row>
    <row r="648" spans="5:5" ht="15.75" customHeight="1" x14ac:dyDescent="0.2">
      <c r="E648" s="377"/>
    </row>
    <row r="649" spans="5:5" ht="15.75" customHeight="1" x14ac:dyDescent="0.2">
      <c r="E649" s="377"/>
    </row>
    <row r="650" spans="5:5" ht="15.75" customHeight="1" x14ac:dyDescent="0.2">
      <c r="E650" s="377"/>
    </row>
    <row r="651" spans="5:5" ht="15.75" customHeight="1" x14ac:dyDescent="0.2">
      <c r="E651" s="377"/>
    </row>
    <row r="652" spans="5:5" ht="15.75" customHeight="1" x14ac:dyDescent="0.2">
      <c r="E652" s="377"/>
    </row>
    <row r="653" spans="5:5" ht="15.75" customHeight="1" x14ac:dyDescent="0.2">
      <c r="E653" s="377"/>
    </row>
    <row r="654" spans="5:5" ht="15.75" customHeight="1" x14ac:dyDescent="0.2">
      <c r="E654" s="377"/>
    </row>
    <row r="655" spans="5:5" ht="15.75" customHeight="1" x14ac:dyDescent="0.2">
      <c r="E655" s="377"/>
    </row>
    <row r="656" spans="5:5" ht="15.75" customHeight="1" x14ac:dyDescent="0.2">
      <c r="E656" s="377"/>
    </row>
    <row r="657" spans="5:5" ht="15.75" customHeight="1" x14ac:dyDescent="0.2">
      <c r="E657" s="377"/>
    </row>
    <row r="658" spans="5:5" ht="15.75" customHeight="1" x14ac:dyDescent="0.2">
      <c r="E658" s="377"/>
    </row>
    <row r="659" spans="5:5" ht="15.75" customHeight="1" x14ac:dyDescent="0.2">
      <c r="E659" s="377"/>
    </row>
    <row r="660" spans="5:5" ht="15.75" customHeight="1" x14ac:dyDescent="0.2">
      <c r="E660" s="377"/>
    </row>
    <row r="661" spans="5:5" ht="15.75" customHeight="1" x14ac:dyDescent="0.2">
      <c r="E661" s="377"/>
    </row>
    <row r="662" spans="5:5" ht="15.75" customHeight="1" x14ac:dyDescent="0.2">
      <c r="E662" s="377"/>
    </row>
    <row r="663" spans="5:5" ht="15.75" customHeight="1" x14ac:dyDescent="0.2">
      <c r="E663" s="377"/>
    </row>
    <row r="664" spans="5:5" ht="15.75" customHeight="1" x14ac:dyDescent="0.2">
      <c r="E664" s="377"/>
    </row>
    <row r="665" spans="5:5" ht="15.75" customHeight="1" x14ac:dyDescent="0.2">
      <c r="E665" s="377"/>
    </row>
    <row r="666" spans="5:5" ht="15.75" customHeight="1" x14ac:dyDescent="0.2">
      <c r="E666" s="377"/>
    </row>
    <row r="667" spans="5:5" ht="15.75" customHeight="1" x14ac:dyDescent="0.2">
      <c r="E667" s="377"/>
    </row>
    <row r="668" spans="5:5" ht="15.75" customHeight="1" x14ac:dyDescent="0.2">
      <c r="E668" s="377"/>
    </row>
    <row r="669" spans="5:5" ht="15.75" customHeight="1" x14ac:dyDescent="0.2">
      <c r="E669" s="377"/>
    </row>
    <row r="670" spans="5:5" ht="15.75" customHeight="1" x14ac:dyDescent="0.2">
      <c r="E670" s="377"/>
    </row>
    <row r="671" spans="5:5" ht="15.75" customHeight="1" x14ac:dyDescent="0.2">
      <c r="E671" s="377"/>
    </row>
    <row r="672" spans="5:5" ht="15.75" customHeight="1" x14ac:dyDescent="0.2">
      <c r="E672" s="377"/>
    </row>
    <row r="673" spans="5:5" ht="15.75" customHeight="1" x14ac:dyDescent="0.2">
      <c r="E673" s="377"/>
    </row>
    <row r="674" spans="5:5" ht="15.75" customHeight="1" x14ac:dyDescent="0.2">
      <c r="E674" s="377"/>
    </row>
    <row r="675" spans="5:5" ht="15.75" customHeight="1" x14ac:dyDescent="0.2">
      <c r="E675" s="377"/>
    </row>
    <row r="676" spans="5:5" ht="15.75" customHeight="1" x14ac:dyDescent="0.2">
      <c r="E676" s="377"/>
    </row>
    <row r="677" spans="5:5" ht="15.75" customHeight="1" x14ac:dyDescent="0.2">
      <c r="E677" s="377"/>
    </row>
    <row r="678" spans="5:5" ht="15.75" customHeight="1" x14ac:dyDescent="0.2">
      <c r="E678" s="377"/>
    </row>
    <row r="679" spans="5:5" ht="15.75" customHeight="1" x14ac:dyDescent="0.2">
      <c r="E679" s="377"/>
    </row>
    <row r="680" spans="5:5" ht="15.75" customHeight="1" x14ac:dyDescent="0.2">
      <c r="E680" s="377"/>
    </row>
    <row r="681" spans="5:5" ht="15.75" customHeight="1" x14ac:dyDescent="0.2">
      <c r="E681" s="377"/>
    </row>
    <row r="682" spans="5:5" ht="15.75" customHeight="1" x14ac:dyDescent="0.2">
      <c r="E682" s="377"/>
    </row>
    <row r="683" spans="5:5" ht="15.75" customHeight="1" x14ac:dyDescent="0.2">
      <c r="E683" s="377"/>
    </row>
    <row r="684" spans="5:5" ht="15.75" customHeight="1" x14ac:dyDescent="0.2">
      <c r="E684" s="377"/>
    </row>
    <row r="685" spans="5:5" ht="15.75" customHeight="1" x14ac:dyDescent="0.2">
      <c r="E685" s="377"/>
    </row>
    <row r="686" spans="5:5" ht="15.75" customHeight="1" x14ac:dyDescent="0.2">
      <c r="E686" s="377"/>
    </row>
    <row r="687" spans="5:5" ht="15.75" customHeight="1" x14ac:dyDescent="0.2">
      <c r="E687" s="377"/>
    </row>
    <row r="688" spans="5:5" ht="15.75" customHeight="1" x14ac:dyDescent="0.2">
      <c r="E688" s="377"/>
    </row>
    <row r="689" spans="5:5" ht="15.75" customHeight="1" x14ac:dyDescent="0.2">
      <c r="E689" s="377"/>
    </row>
    <row r="690" spans="5:5" ht="15.75" customHeight="1" x14ac:dyDescent="0.2">
      <c r="E690" s="377"/>
    </row>
    <row r="691" spans="5:5" ht="15.75" customHeight="1" x14ac:dyDescent="0.2">
      <c r="E691" s="377"/>
    </row>
    <row r="692" spans="5:5" ht="15.75" customHeight="1" x14ac:dyDescent="0.2">
      <c r="E692" s="377"/>
    </row>
    <row r="693" spans="5:5" ht="15.75" customHeight="1" x14ac:dyDescent="0.2">
      <c r="E693" s="377"/>
    </row>
    <row r="694" spans="5:5" ht="15.75" customHeight="1" x14ac:dyDescent="0.2">
      <c r="E694" s="377"/>
    </row>
    <row r="695" spans="5:5" ht="15.75" customHeight="1" x14ac:dyDescent="0.2">
      <c r="E695" s="377"/>
    </row>
    <row r="696" spans="5:5" ht="15.75" customHeight="1" x14ac:dyDescent="0.2">
      <c r="E696" s="377"/>
    </row>
    <row r="697" spans="5:5" ht="15.75" customHeight="1" x14ac:dyDescent="0.2">
      <c r="E697" s="377"/>
    </row>
    <row r="698" spans="5:5" ht="15.75" customHeight="1" x14ac:dyDescent="0.2">
      <c r="E698" s="377"/>
    </row>
    <row r="699" spans="5:5" ht="15.75" customHeight="1" x14ac:dyDescent="0.2">
      <c r="E699" s="377"/>
    </row>
    <row r="700" spans="5:5" ht="15.75" customHeight="1" x14ac:dyDescent="0.2">
      <c r="E700" s="377"/>
    </row>
    <row r="701" spans="5:5" ht="15.75" customHeight="1" x14ac:dyDescent="0.2">
      <c r="E701" s="377"/>
    </row>
    <row r="702" spans="5:5" ht="15.75" customHeight="1" x14ac:dyDescent="0.2">
      <c r="E702" s="377"/>
    </row>
    <row r="703" spans="5:5" ht="15.75" customHeight="1" x14ac:dyDescent="0.2">
      <c r="E703" s="377"/>
    </row>
    <row r="704" spans="5:5" ht="15.75" customHeight="1" x14ac:dyDescent="0.2">
      <c r="E704" s="377"/>
    </row>
    <row r="705" spans="5:5" ht="15.75" customHeight="1" x14ac:dyDescent="0.2">
      <c r="E705" s="377"/>
    </row>
    <row r="706" spans="5:5" ht="15.75" customHeight="1" x14ac:dyDescent="0.2">
      <c r="E706" s="377"/>
    </row>
    <row r="707" spans="5:5" ht="15.75" customHeight="1" x14ac:dyDescent="0.2">
      <c r="E707" s="377"/>
    </row>
    <row r="708" spans="5:5" ht="15.75" customHeight="1" x14ac:dyDescent="0.2">
      <c r="E708" s="377"/>
    </row>
    <row r="709" spans="5:5" ht="15.75" customHeight="1" x14ac:dyDescent="0.2">
      <c r="E709" s="377"/>
    </row>
    <row r="710" spans="5:5" ht="15.75" customHeight="1" x14ac:dyDescent="0.2">
      <c r="E710" s="377"/>
    </row>
    <row r="711" spans="5:5" ht="15.75" customHeight="1" x14ac:dyDescent="0.2">
      <c r="E711" s="377"/>
    </row>
    <row r="712" spans="5:5" ht="15.75" customHeight="1" x14ac:dyDescent="0.2">
      <c r="E712" s="377"/>
    </row>
    <row r="713" spans="5:5" ht="15.75" customHeight="1" x14ac:dyDescent="0.2">
      <c r="E713" s="377"/>
    </row>
    <row r="714" spans="5:5" ht="15.75" customHeight="1" x14ac:dyDescent="0.2">
      <c r="E714" s="377"/>
    </row>
    <row r="715" spans="5:5" ht="15.75" customHeight="1" x14ac:dyDescent="0.2">
      <c r="E715" s="377"/>
    </row>
    <row r="716" spans="5:5" ht="15.75" customHeight="1" x14ac:dyDescent="0.2">
      <c r="E716" s="377"/>
    </row>
    <row r="717" spans="5:5" ht="15.75" customHeight="1" x14ac:dyDescent="0.2">
      <c r="E717" s="377"/>
    </row>
    <row r="718" spans="5:5" ht="15.75" customHeight="1" x14ac:dyDescent="0.2">
      <c r="E718" s="377"/>
    </row>
    <row r="719" spans="5:5" ht="15.75" customHeight="1" x14ac:dyDescent="0.2">
      <c r="E719" s="377"/>
    </row>
    <row r="720" spans="5:5" ht="15.75" customHeight="1" x14ac:dyDescent="0.2">
      <c r="E720" s="377"/>
    </row>
    <row r="721" spans="5:5" ht="15.75" customHeight="1" x14ac:dyDescent="0.2">
      <c r="E721" s="377"/>
    </row>
    <row r="722" spans="5:5" ht="15.75" customHeight="1" x14ac:dyDescent="0.2">
      <c r="E722" s="377"/>
    </row>
    <row r="723" spans="5:5" ht="15.75" customHeight="1" x14ac:dyDescent="0.2">
      <c r="E723" s="377"/>
    </row>
    <row r="724" spans="5:5" ht="15.75" customHeight="1" x14ac:dyDescent="0.2">
      <c r="E724" s="377"/>
    </row>
    <row r="725" spans="5:5" ht="15.75" customHeight="1" x14ac:dyDescent="0.2">
      <c r="E725" s="377"/>
    </row>
    <row r="726" spans="5:5" ht="15.75" customHeight="1" x14ac:dyDescent="0.2">
      <c r="E726" s="377"/>
    </row>
    <row r="727" spans="5:5" ht="15.75" customHeight="1" x14ac:dyDescent="0.2">
      <c r="E727" s="377"/>
    </row>
    <row r="728" spans="5:5" ht="15.75" customHeight="1" x14ac:dyDescent="0.2">
      <c r="E728" s="377"/>
    </row>
    <row r="729" spans="5:5" ht="15.75" customHeight="1" x14ac:dyDescent="0.2">
      <c r="E729" s="377"/>
    </row>
    <row r="730" spans="5:5" ht="15.75" customHeight="1" x14ac:dyDescent="0.2">
      <c r="E730" s="377"/>
    </row>
    <row r="731" spans="5:5" ht="15.75" customHeight="1" x14ac:dyDescent="0.2">
      <c r="E731" s="377"/>
    </row>
    <row r="732" spans="5:5" ht="15.75" customHeight="1" x14ac:dyDescent="0.2">
      <c r="E732" s="377"/>
    </row>
    <row r="733" spans="5:5" ht="15.75" customHeight="1" x14ac:dyDescent="0.2">
      <c r="E733" s="377"/>
    </row>
    <row r="734" spans="5:5" ht="15.75" customHeight="1" x14ac:dyDescent="0.2">
      <c r="E734" s="377"/>
    </row>
    <row r="735" spans="5:5" ht="15.75" customHeight="1" x14ac:dyDescent="0.2">
      <c r="E735" s="377"/>
    </row>
    <row r="736" spans="5:5" ht="15.75" customHeight="1" x14ac:dyDescent="0.2">
      <c r="E736" s="377"/>
    </row>
    <row r="737" spans="5:5" ht="15.75" customHeight="1" x14ac:dyDescent="0.2">
      <c r="E737" s="377"/>
    </row>
    <row r="738" spans="5:5" ht="15.75" customHeight="1" x14ac:dyDescent="0.2">
      <c r="E738" s="377"/>
    </row>
    <row r="739" spans="5:5" ht="15.75" customHeight="1" x14ac:dyDescent="0.2">
      <c r="E739" s="377"/>
    </row>
    <row r="740" spans="5:5" ht="15.75" customHeight="1" x14ac:dyDescent="0.2">
      <c r="E740" s="377"/>
    </row>
    <row r="741" spans="5:5" ht="15.75" customHeight="1" x14ac:dyDescent="0.2">
      <c r="E741" s="377"/>
    </row>
    <row r="742" spans="5:5" ht="15.75" customHeight="1" x14ac:dyDescent="0.2">
      <c r="E742" s="377"/>
    </row>
    <row r="743" spans="5:5" ht="15.75" customHeight="1" x14ac:dyDescent="0.2">
      <c r="E743" s="377"/>
    </row>
    <row r="744" spans="5:5" ht="15.75" customHeight="1" x14ac:dyDescent="0.2">
      <c r="E744" s="377"/>
    </row>
    <row r="745" spans="5:5" ht="15.75" customHeight="1" x14ac:dyDescent="0.2">
      <c r="E745" s="377"/>
    </row>
    <row r="746" spans="5:5" ht="15.75" customHeight="1" x14ac:dyDescent="0.2">
      <c r="E746" s="377"/>
    </row>
    <row r="747" spans="5:5" ht="15.75" customHeight="1" x14ac:dyDescent="0.2">
      <c r="E747" s="377"/>
    </row>
    <row r="748" spans="5:5" ht="15.75" customHeight="1" x14ac:dyDescent="0.2">
      <c r="E748" s="377"/>
    </row>
    <row r="749" spans="5:5" ht="15.75" customHeight="1" x14ac:dyDescent="0.2">
      <c r="E749" s="377"/>
    </row>
    <row r="750" spans="5:5" ht="15.75" customHeight="1" x14ac:dyDescent="0.2">
      <c r="E750" s="377"/>
    </row>
    <row r="751" spans="5:5" ht="15.75" customHeight="1" x14ac:dyDescent="0.2">
      <c r="E751" s="377"/>
    </row>
    <row r="752" spans="5:5" ht="15.75" customHeight="1" x14ac:dyDescent="0.2">
      <c r="E752" s="377"/>
    </row>
    <row r="753" spans="5:5" ht="15.75" customHeight="1" x14ac:dyDescent="0.2">
      <c r="E753" s="377"/>
    </row>
    <row r="754" spans="5:5" ht="15.75" customHeight="1" x14ac:dyDescent="0.2">
      <c r="E754" s="377"/>
    </row>
    <row r="755" spans="5:5" ht="15.75" customHeight="1" x14ac:dyDescent="0.2">
      <c r="E755" s="377"/>
    </row>
    <row r="756" spans="5:5" ht="15.75" customHeight="1" x14ac:dyDescent="0.2">
      <c r="E756" s="377"/>
    </row>
    <row r="757" spans="5:5" ht="15.75" customHeight="1" x14ac:dyDescent="0.2">
      <c r="E757" s="377"/>
    </row>
    <row r="758" spans="5:5" ht="15.75" customHeight="1" x14ac:dyDescent="0.2">
      <c r="E758" s="377"/>
    </row>
    <row r="759" spans="5:5" ht="15.75" customHeight="1" x14ac:dyDescent="0.2">
      <c r="E759" s="377"/>
    </row>
    <row r="760" spans="5:5" ht="15.75" customHeight="1" x14ac:dyDescent="0.2">
      <c r="E760" s="377"/>
    </row>
    <row r="761" spans="5:5" ht="15.75" customHeight="1" x14ac:dyDescent="0.2">
      <c r="E761" s="377"/>
    </row>
    <row r="762" spans="5:5" ht="15.75" customHeight="1" x14ac:dyDescent="0.2">
      <c r="E762" s="377"/>
    </row>
    <row r="763" spans="5:5" ht="15.75" customHeight="1" x14ac:dyDescent="0.2">
      <c r="E763" s="377"/>
    </row>
    <row r="764" spans="5:5" ht="15.75" customHeight="1" x14ac:dyDescent="0.2">
      <c r="E764" s="377"/>
    </row>
    <row r="765" spans="5:5" ht="15.75" customHeight="1" x14ac:dyDescent="0.2">
      <c r="E765" s="377"/>
    </row>
    <row r="766" spans="5:5" ht="15.75" customHeight="1" x14ac:dyDescent="0.2">
      <c r="E766" s="377"/>
    </row>
    <row r="767" spans="5:5" ht="15.75" customHeight="1" x14ac:dyDescent="0.2">
      <c r="E767" s="377"/>
    </row>
    <row r="768" spans="5:5" ht="15.75" customHeight="1" x14ac:dyDescent="0.2">
      <c r="E768" s="377"/>
    </row>
    <row r="769" spans="5:5" ht="15.75" customHeight="1" x14ac:dyDescent="0.2">
      <c r="E769" s="377"/>
    </row>
    <row r="770" spans="5:5" ht="15.75" customHeight="1" x14ac:dyDescent="0.2">
      <c r="E770" s="377"/>
    </row>
    <row r="771" spans="5:5" ht="15.75" customHeight="1" x14ac:dyDescent="0.2">
      <c r="E771" s="377"/>
    </row>
    <row r="772" spans="5:5" ht="15.75" customHeight="1" x14ac:dyDescent="0.2">
      <c r="E772" s="377"/>
    </row>
    <row r="773" spans="5:5" ht="15.75" customHeight="1" x14ac:dyDescent="0.2">
      <c r="E773" s="377"/>
    </row>
    <row r="774" spans="5:5" ht="15.75" customHeight="1" x14ac:dyDescent="0.2">
      <c r="E774" s="377"/>
    </row>
    <row r="775" spans="5:5" ht="15.75" customHeight="1" x14ac:dyDescent="0.2">
      <c r="E775" s="377"/>
    </row>
    <row r="776" spans="5:5" ht="15.75" customHeight="1" x14ac:dyDescent="0.2">
      <c r="E776" s="377"/>
    </row>
    <row r="777" spans="5:5" ht="15.75" customHeight="1" x14ac:dyDescent="0.2">
      <c r="E777" s="377"/>
    </row>
    <row r="778" spans="5:5" ht="15.75" customHeight="1" x14ac:dyDescent="0.2">
      <c r="E778" s="377"/>
    </row>
    <row r="779" spans="5:5" ht="15.75" customHeight="1" x14ac:dyDescent="0.2">
      <c r="E779" s="377"/>
    </row>
    <row r="780" spans="5:5" ht="15.75" customHeight="1" x14ac:dyDescent="0.2">
      <c r="E780" s="377"/>
    </row>
    <row r="781" spans="5:5" ht="15.75" customHeight="1" x14ac:dyDescent="0.2">
      <c r="E781" s="377"/>
    </row>
    <row r="782" spans="5:5" ht="15.75" customHeight="1" x14ac:dyDescent="0.2">
      <c r="E782" s="377"/>
    </row>
    <row r="783" spans="5:5" ht="15.75" customHeight="1" x14ac:dyDescent="0.2">
      <c r="E783" s="377"/>
    </row>
    <row r="784" spans="5:5" ht="15.75" customHeight="1" x14ac:dyDescent="0.2">
      <c r="E784" s="377"/>
    </row>
    <row r="785" spans="5:5" ht="15.75" customHeight="1" x14ac:dyDescent="0.2">
      <c r="E785" s="377"/>
    </row>
    <row r="786" spans="5:5" ht="15.75" customHeight="1" x14ac:dyDescent="0.2">
      <c r="E786" s="377"/>
    </row>
    <row r="787" spans="5:5" ht="15.75" customHeight="1" x14ac:dyDescent="0.2">
      <c r="E787" s="377"/>
    </row>
    <row r="788" spans="5:5" ht="15.75" customHeight="1" x14ac:dyDescent="0.2">
      <c r="E788" s="377"/>
    </row>
    <row r="789" spans="5:5" ht="15.75" customHeight="1" x14ac:dyDescent="0.2">
      <c r="E789" s="377"/>
    </row>
    <row r="790" spans="5:5" ht="15.75" customHeight="1" x14ac:dyDescent="0.2">
      <c r="E790" s="377"/>
    </row>
    <row r="791" spans="5:5" ht="15.75" customHeight="1" x14ac:dyDescent="0.2">
      <c r="E791" s="377"/>
    </row>
    <row r="792" spans="5:5" ht="15.75" customHeight="1" x14ac:dyDescent="0.2">
      <c r="E792" s="377"/>
    </row>
    <row r="793" spans="5:5" ht="15.75" customHeight="1" x14ac:dyDescent="0.2">
      <c r="E793" s="377"/>
    </row>
    <row r="794" spans="5:5" ht="15.75" customHeight="1" x14ac:dyDescent="0.2">
      <c r="E794" s="377"/>
    </row>
    <row r="795" spans="5:5" ht="15.75" customHeight="1" x14ac:dyDescent="0.2">
      <c r="E795" s="377"/>
    </row>
    <row r="796" spans="5:5" ht="15.75" customHeight="1" x14ac:dyDescent="0.2">
      <c r="E796" s="377"/>
    </row>
    <row r="797" spans="5:5" ht="15.75" customHeight="1" x14ac:dyDescent="0.2">
      <c r="E797" s="377"/>
    </row>
    <row r="798" spans="5:5" ht="15.75" customHeight="1" x14ac:dyDescent="0.2">
      <c r="E798" s="377"/>
    </row>
    <row r="799" spans="5:5" ht="15.75" customHeight="1" x14ac:dyDescent="0.2">
      <c r="E799" s="377"/>
    </row>
    <row r="800" spans="5:5" ht="15.75" customHeight="1" x14ac:dyDescent="0.2">
      <c r="E800" s="377"/>
    </row>
    <row r="801" spans="5:5" ht="15.75" customHeight="1" x14ac:dyDescent="0.2">
      <c r="E801" s="377"/>
    </row>
    <row r="802" spans="5:5" ht="15.75" customHeight="1" x14ac:dyDescent="0.2">
      <c r="E802" s="377"/>
    </row>
    <row r="803" spans="5:5" ht="15.75" customHeight="1" x14ac:dyDescent="0.2">
      <c r="E803" s="377"/>
    </row>
    <row r="804" spans="5:5" ht="15.75" customHeight="1" x14ac:dyDescent="0.2">
      <c r="E804" s="377"/>
    </row>
    <row r="805" spans="5:5" ht="15.75" customHeight="1" x14ac:dyDescent="0.2">
      <c r="E805" s="377"/>
    </row>
    <row r="806" spans="5:5" ht="15.75" customHeight="1" x14ac:dyDescent="0.2">
      <c r="E806" s="377"/>
    </row>
    <row r="807" spans="5:5" ht="15.75" customHeight="1" x14ac:dyDescent="0.2">
      <c r="E807" s="377"/>
    </row>
    <row r="808" spans="5:5" ht="15.75" customHeight="1" x14ac:dyDescent="0.2">
      <c r="E808" s="377"/>
    </row>
    <row r="809" spans="5:5" ht="15.75" customHeight="1" x14ac:dyDescent="0.2">
      <c r="E809" s="377"/>
    </row>
    <row r="810" spans="5:5" ht="15.75" customHeight="1" x14ac:dyDescent="0.2">
      <c r="E810" s="377"/>
    </row>
    <row r="811" spans="5:5" ht="15.75" customHeight="1" x14ac:dyDescent="0.2">
      <c r="E811" s="377"/>
    </row>
    <row r="812" spans="5:5" ht="15.75" customHeight="1" x14ac:dyDescent="0.2">
      <c r="E812" s="377"/>
    </row>
    <row r="813" spans="5:5" ht="15.75" customHeight="1" x14ac:dyDescent="0.2">
      <c r="E813" s="377"/>
    </row>
    <row r="814" spans="5:5" ht="15.75" customHeight="1" x14ac:dyDescent="0.2">
      <c r="E814" s="377"/>
    </row>
    <row r="815" spans="5:5" ht="15.75" customHeight="1" x14ac:dyDescent="0.2">
      <c r="E815" s="377"/>
    </row>
    <row r="816" spans="5:5" ht="15.75" customHeight="1" x14ac:dyDescent="0.2">
      <c r="E816" s="377"/>
    </row>
    <row r="817" spans="5:5" ht="15.75" customHeight="1" x14ac:dyDescent="0.2">
      <c r="E817" s="377"/>
    </row>
    <row r="818" spans="5:5" ht="15.75" customHeight="1" x14ac:dyDescent="0.2">
      <c r="E818" s="377"/>
    </row>
    <row r="819" spans="5:5" ht="15.75" customHeight="1" x14ac:dyDescent="0.2">
      <c r="E819" s="377"/>
    </row>
    <row r="820" spans="5:5" ht="15.75" customHeight="1" x14ac:dyDescent="0.2">
      <c r="E820" s="377"/>
    </row>
    <row r="821" spans="5:5" ht="15.75" customHeight="1" x14ac:dyDescent="0.2">
      <c r="E821" s="377"/>
    </row>
    <row r="822" spans="5:5" ht="15.75" customHeight="1" x14ac:dyDescent="0.2">
      <c r="E822" s="377"/>
    </row>
    <row r="823" spans="5:5" ht="15.75" customHeight="1" x14ac:dyDescent="0.2">
      <c r="E823" s="377"/>
    </row>
    <row r="824" spans="5:5" ht="15.75" customHeight="1" x14ac:dyDescent="0.2">
      <c r="E824" s="377"/>
    </row>
    <row r="825" spans="5:5" ht="15.75" customHeight="1" x14ac:dyDescent="0.2">
      <c r="E825" s="377"/>
    </row>
    <row r="826" spans="5:5" ht="15.75" customHeight="1" x14ac:dyDescent="0.2">
      <c r="E826" s="377"/>
    </row>
    <row r="827" spans="5:5" ht="15.75" customHeight="1" x14ac:dyDescent="0.2">
      <c r="E827" s="377"/>
    </row>
    <row r="828" spans="5:5" ht="15.75" customHeight="1" x14ac:dyDescent="0.2">
      <c r="E828" s="377"/>
    </row>
    <row r="829" spans="5:5" ht="15.75" customHeight="1" x14ac:dyDescent="0.2">
      <c r="E829" s="377"/>
    </row>
    <row r="830" spans="5:5" ht="15.75" customHeight="1" x14ac:dyDescent="0.2">
      <c r="E830" s="377"/>
    </row>
    <row r="831" spans="5:5" ht="15.75" customHeight="1" x14ac:dyDescent="0.2">
      <c r="E831" s="377"/>
    </row>
    <row r="832" spans="5:5" ht="15.75" customHeight="1" x14ac:dyDescent="0.2">
      <c r="E832" s="377"/>
    </row>
    <row r="833" spans="5:5" ht="15.75" customHeight="1" x14ac:dyDescent="0.2">
      <c r="E833" s="377"/>
    </row>
    <row r="834" spans="5:5" ht="15.75" customHeight="1" x14ac:dyDescent="0.2">
      <c r="E834" s="377"/>
    </row>
    <row r="835" spans="5:5" ht="15.75" customHeight="1" x14ac:dyDescent="0.2">
      <c r="E835" s="377"/>
    </row>
    <row r="836" spans="5:5" ht="15.75" customHeight="1" x14ac:dyDescent="0.2">
      <c r="E836" s="377"/>
    </row>
    <row r="837" spans="5:5" ht="15.75" customHeight="1" x14ac:dyDescent="0.2">
      <c r="E837" s="377"/>
    </row>
    <row r="838" spans="5:5" ht="15.75" customHeight="1" x14ac:dyDescent="0.2">
      <c r="E838" s="377"/>
    </row>
    <row r="839" spans="5:5" ht="15.75" customHeight="1" x14ac:dyDescent="0.2">
      <c r="E839" s="377"/>
    </row>
    <row r="840" spans="5:5" ht="15.75" customHeight="1" x14ac:dyDescent="0.2">
      <c r="E840" s="377"/>
    </row>
    <row r="841" spans="5:5" ht="15.75" customHeight="1" x14ac:dyDescent="0.2">
      <c r="E841" s="377"/>
    </row>
    <row r="842" spans="5:5" ht="15.75" customHeight="1" x14ac:dyDescent="0.2">
      <c r="E842" s="377"/>
    </row>
    <row r="843" spans="5:5" ht="15.75" customHeight="1" x14ac:dyDescent="0.2">
      <c r="E843" s="377"/>
    </row>
    <row r="844" spans="5:5" ht="15.75" customHeight="1" x14ac:dyDescent="0.2">
      <c r="E844" s="377"/>
    </row>
    <row r="845" spans="5:5" ht="15.75" customHeight="1" x14ac:dyDescent="0.2">
      <c r="E845" s="377"/>
    </row>
    <row r="846" spans="5:5" ht="15.75" customHeight="1" x14ac:dyDescent="0.2">
      <c r="E846" s="377"/>
    </row>
    <row r="847" spans="5:5" ht="15.75" customHeight="1" x14ac:dyDescent="0.2">
      <c r="E847" s="377"/>
    </row>
    <row r="848" spans="5:5" ht="15.75" customHeight="1" x14ac:dyDescent="0.2">
      <c r="E848" s="377"/>
    </row>
    <row r="849" spans="5:5" ht="15.75" customHeight="1" x14ac:dyDescent="0.2">
      <c r="E849" s="377"/>
    </row>
    <row r="850" spans="5:5" ht="15.75" customHeight="1" x14ac:dyDescent="0.2">
      <c r="E850" s="377"/>
    </row>
    <row r="851" spans="5:5" ht="15.75" customHeight="1" x14ac:dyDescent="0.2">
      <c r="E851" s="377"/>
    </row>
    <row r="852" spans="5:5" ht="15.75" customHeight="1" x14ac:dyDescent="0.2">
      <c r="E852" s="377"/>
    </row>
    <row r="853" spans="5:5" ht="15.75" customHeight="1" x14ac:dyDescent="0.2">
      <c r="E853" s="377"/>
    </row>
    <row r="854" spans="5:5" ht="15.75" customHeight="1" x14ac:dyDescent="0.2">
      <c r="E854" s="377"/>
    </row>
    <row r="855" spans="5:5" ht="15.75" customHeight="1" x14ac:dyDescent="0.2">
      <c r="E855" s="377"/>
    </row>
    <row r="856" spans="5:5" ht="15.75" customHeight="1" x14ac:dyDescent="0.2">
      <c r="E856" s="377"/>
    </row>
    <row r="857" spans="5:5" ht="15.75" customHeight="1" x14ac:dyDescent="0.2">
      <c r="E857" s="377"/>
    </row>
    <row r="858" spans="5:5" ht="15.75" customHeight="1" x14ac:dyDescent="0.2">
      <c r="E858" s="377"/>
    </row>
    <row r="859" spans="5:5" ht="15.75" customHeight="1" x14ac:dyDescent="0.2">
      <c r="E859" s="377"/>
    </row>
    <row r="860" spans="5:5" ht="15.75" customHeight="1" x14ac:dyDescent="0.2">
      <c r="E860" s="377"/>
    </row>
    <row r="861" spans="5:5" ht="15.75" customHeight="1" x14ac:dyDescent="0.2">
      <c r="E861" s="377"/>
    </row>
    <row r="862" spans="5:5" ht="15.75" customHeight="1" x14ac:dyDescent="0.2">
      <c r="E862" s="377"/>
    </row>
    <row r="863" spans="5:5" ht="15.75" customHeight="1" x14ac:dyDescent="0.2">
      <c r="E863" s="377"/>
    </row>
    <row r="864" spans="5:5" ht="15.75" customHeight="1" x14ac:dyDescent="0.2">
      <c r="E864" s="377"/>
    </row>
    <row r="865" spans="5:5" ht="15.75" customHeight="1" x14ac:dyDescent="0.2">
      <c r="E865" s="377"/>
    </row>
    <row r="866" spans="5:5" ht="15.75" customHeight="1" x14ac:dyDescent="0.2">
      <c r="E866" s="377"/>
    </row>
    <row r="867" spans="5:5" ht="15.75" customHeight="1" x14ac:dyDescent="0.2">
      <c r="E867" s="377"/>
    </row>
    <row r="868" spans="5:5" ht="15.75" customHeight="1" x14ac:dyDescent="0.2">
      <c r="E868" s="377"/>
    </row>
    <row r="869" spans="5:5" ht="15.75" customHeight="1" x14ac:dyDescent="0.2">
      <c r="E869" s="377"/>
    </row>
    <row r="870" spans="5:5" ht="15.75" customHeight="1" x14ac:dyDescent="0.2">
      <c r="E870" s="377"/>
    </row>
    <row r="871" spans="5:5" ht="15.75" customHeight="1" x14ac:dyDescent="0.2">
      <c r="E871" s="377"/>
    </row>
    <row r="872" spans="5:5" ht="15.75" customHeight="1" x14ac:dyDescent="0.2">
      <c r="E872" s="377"/>
    </row>
    <row r="873" spans="5:5" ht="15.75" customHeight="1" x14ac:dyDescent="0.2">
      <c r="E873" s="377"/>
    </row>
    <row r="874" spans="5:5" ht="15.75" customHeight="1" x14ac:dyDescent="0.2">
      <c r="E874" s="377"/>
    </row>
    <row r="875" spans="5:5" ht="15.75" customHeight="1" x14ac:dyDescent="0.2">
      <c r="E875" s="377"/>
    </row>
    <row r="876" spans="5:5" ht="15.75" customHeight="1" x14ac:dyDescent="0.2">
      <c r="E876" s="377"/>
    </row>
    <row r="877" spans="5:5" ht="15.75" customHeight="1" x14ac:dyDescent="0.2">
      <c r="E877" s="377"/>
    </row>
    <row r="878" spans="5:5" ht="15.75" customHeight="1" x14ac:dyDescent="0.2">
      <c r="E878" s="377"/>
    </row>
    <row r="879" spans="5:5" ht="15.75" customHeight="1" x14ac:dyDescent="0.2">
      <c r="E879" s="377"/>
    </row>
    <row r="880" spans="5:5" ht="15.75" customHeight="1" x14ac:dyDescent="0.2">
      <c r="E880" s="377"/>
    </row>
    <row r="881" spans="5:5" ht="15.75" customHeight="1" x14ac:dyDescent="0.2">
      <c r="E881" s="377"/>
    </row>
    <row r="882" spans="5:5" ht="15.75" customHeight="1" x14ac:dyDescent="0.2">
      <c r="E882" s="377"/>
    </row>
    <row r="883" spans="5:5" ht="15.75" customHeight="1" x14ac:dyDescent="0.2">
      <c r="E883" s="377"/>
    </row>
    <row r="884" spans="5:5" ht="15.75" customHeight="1" x14ac:dyDescent="0.2">
      <c r="E884" s="377"/>
    </row>
    <row r="885" spans="5:5" ht="15.75" customHeight="1" x14ac:dyDescent="0.2">
      <c r="E885" s="377"/>
    </row>
    <row r="886" spans="5:5" ht="15.75" customHeight="1" x14ac:dyDescent="0.2">
      <c r="E886" s="377"/>
    </row>
    <row r="887" spans="5:5" ht="15.75" customHeight="1" x14ac:dyDescent="0.2">
      <c r="E887" s="377"/>
    </row>
    <row r="888" spans="5:5" ht="15.75" customHeight="1" x14ac:dyDescent="0.2">
      <c r="E888" s="377"/>
    </row>
    <row r="889" spans="5:5" ht="15.75" customHeight="1" x14ac:dyDescent="0.2">
      <c r="E889" s="377"/>
    </row>
    <row r="890" spans="5:5" ht="15.75" customHeight="1" x14ac:dyDescent="0.2">
      <c r="E890" s="377"/>
    </row>
    <row r="891" spans="5:5" ht="15.75" customHeight="1" x14ac:dyDescent="0.2">
      <c r="E891" s="377"/>
    </row>
    <row r="892" spans="5:5" ht="15.75" customHeight="1" x14ac:dyDescent="0.2">
      <c r="E892" s="377"/>
    </row>
    <row r="893" spans="5:5" ht="15.75" customHeight="1" x14ac:dyDescent="0.2">
      <c r="E893" s="377"/>
    </row>
    <row r="894" spans="5:5" ht="15.75" customHeight="1" x14ac:dyDescent="0.2">
      <c r="E894" s="377"/>
    </row>
    <row r="895" spans="5:5" ht="15.75" customHeight="1" x14ac:dyDescent="0.2">
      <c r="E895" s="377"/>
    </row>
    <row r="896" spans="5:5" ht="15.75" customHeight="1" x14ac:dyDescent="0.2">
      <c r="E896" s="377"/>
    </row>
    <row r="897" spans="5:5" ht="15.75" customHeight="1" x14ac:dyDescent="0.2">
      <c r="E897" s="377"/>
    </row>
    <row r="898" spans="5:5" ht="15.75" customHeight="1" x14ac:dyDescent="0.2">
      <c r="E898" s="377"/>
    </row>
    <row r="899" spans="5:5" ht="15.75" customHeight="1" x14ac:dyDescent="0.2">
      <c r="E899" s="377"/>
    </row>
    <row r="900" spans="5:5" ht="15.75" customHeight="1" x14ac:dyDescent="0.2">
      <c r="E900" s="377"/>
    </row>
    <row r="901" spans="5:5" ht="15.75" customHeight="1" x14ac:dyDescent="0.2">
      <c r="E901" s="377"/>
    </row>
    <row r="902" spans="5:5" ht="15.75" customHeight="1" x14ac:dyDescent="0.2">
      <c r="E902" s="377"/>
    </row>
    <row r="903" spans="5:5" ht="15.75" customHeight="1" x14ac:dyDescent="0.2">
      <c r="E903" s="377"/>
    </row>
    <row r="904" spans="5:5" ht="15.75" customHeight="1" x14ac:dyDescent="0.2">
      <c r="E904" s="377"/>
    </row>
    <row r="905" spans="5:5" ht="15.75" customHeight="1" x14ac:dyDescent="0.2">
      <c r="E905" s="377"/>
    </row>
    <row r="906" spans="5:5" ht="15.75" customHeight="1" x14ac:dyDescent="0.2">
      <c r="E906" s="377"/>
    </row>
    <row r="907" spans="5:5" ht="15.75" customHeight="1" x14ac:dyDescent="0.2">
      <c r="E907" s="377"/>
    </row>
    <row r="908" spans="5:5" ht="15.75" customHeight="1" x14ac:dyDescent="0.2">
      <c r="E908" s="377"/>
    </row>
    <row r="909" spans="5:5" ht="15.75" customHeight="1" x14ac:dyDescent="0.2">
      <c r="E909" s="377"/>
    </row>
    <row r="910" spans="5:5" ht="15.75" customHeight="1" x14ac:dyDescent="0.2">
      <c r="E910" s="377"/>
    </row>
    <row r="911" spans="5:5" ht="15.75" customHeight="1" x14ac:dyDescent="0.2">
      <c r="E911" s="377"/>
    </row>
    <row r="912" spans="5:5" ht="15.75" customHeight="1" x14ac:dyDescent="0.2">
      <c r="E912" s="377"/>
    </row>
    <row r="913" spans="5:5" ht="15.75" customHeight="1" x14ac:dyDescent="0.2">
      <c r="E913" s="377"/>
    </row>
    <row r="914" spans="5:5" ht="15.75" customHeight="1" x14ac:dyDescent="0.2">
      <c r="E914" s="377"/>
    </row>
    <row r="915" spans="5:5" ht="15.75" customHeight="1" x14ac:dyDescent="0.2">
      <c r="E915" s="377"/>
    </row>
    <row r="916" spans="5:5" ht="15.75" customHeight="1" x14ac:dyDescent="0.2">
      <c r="E916" s="377"/>
    </row>
    <row r="917" spans="5:5" ht="15.75" customHeight="1" x14ac:dyDescent="0.2">
      <c r="E917" s="377"/>
    </row>
    <row r="918" spans="5:5" ht="15.75" customHeight="1" x14ac:dyDescent="0.2">
      <c r="E918" s="377"/>
    </row>
    <row r="919" spans="5:5" ht="15.75" customHeight="1" x14ac:dyDescent="0.2">
      <c r="E919" s="377"/>
    </row>
    <row r="920" spans="5:5" ht="15.75" customHeight="1" x14ac:dyDescent="0.2">
      <c r="E920" s="377"/>
    </row>
    <row r="921" spans="5:5" ht="15.75" customHeight="1" x14ac:dyDescent="0.2">
      <c r="E921" s="377"/>
    </row>
    <row r="922" spans="5:5" ht="15.75" customHeight="1" x14ac:dyDescent="0.2">
      <c r="E922" s="377"/>
    </row>
    <row r="923" spans="5:5" ht="15.75" customHeight="1" x14ac:dyDescent="0.2">
      <c r="E923" s="377"/>
    </row>
    <row r="924" spans="5:5" ht="15.75" customHeight="1" x14ac:dyDescent="0.2">
      <c r="E924" s="377"/>
    </row>
    <row r="925" spans="5:5" ht="15.75" customHeight="1" x14ac:dyDescent="0.2">
      <c r="E925" s="377"/>
    </row>
    <row r="926" spans="5:5" ht="15.75" customHeight="1" x14ac:dyDescent="0.2">
      <c r="E926" s="377"/>
    </row>
    <row r="927" spans="5:5" ht="15.75" customHeight="1" x14ac:dyDescent="0.2">
      <c r="E927" s="377"/>
    </row>
    <row r="928" spans="5:5" ht="15.75" customHeight="1" x14ac:dyDescent="0.2">
      <c r="E928" s="377"/>
    </row>
    <row r="929" spans="5:5" ht="15.75" customHeight="1" x14ac:dyDescent="0.2">
      <c r="E929" s="377"/>
    </row>
    <row r="930" spans="5:5" ht="15.75" customHeight="1" x14ac:dyDescent="0.2">
      <c r="E930" s="377"/>
    </row>
    <row r="931" spans="5:5" ht="15.75" customHeight="1" x14ac:dyDescent="0.2">
      <c r="E931" s="377"/>
    </row>
    <row r="932" spans="5:5" ht="15.75" customHeight="1" x14ac:dyDescent="0.2">
      <c r="E932" s="377"/>
    </row>
    <row r="933" spans="5:5" ht="15.75" customHeight="1" x14ac:dyDescent="0.2">
      <c r="E933" s="377"/>
    </row>
    <row r="934" spans="5:5" ht="15.75" customHeight="1" x14ac:dyDescent="0.2">
      <c r="E934" s="377"/>
    </row>
    <row r="935" spans="5:5" ht="15.75" customHeight="1" x14ac:dyDescent="0.2">
      <c r="E935" s="377"/>
    </row>
    <row r="936" spans="5:5" ht="15.75" customHeight="1" x14ac:dyDescent="0.2">
      <c r="E936" s="377"/>
    </row>
    <row r="937" spans="5:5" ht="15.75" customHeight="1" x14ac:dyDescent="0.2">
      <c r="E937" s="377"/>
    </row>
    <row r="938" spans="5:5" ht="15.75" customHeight="1" x14ac:dyDescent="0.2">
      <c r="E938" s="377"/>
    </row>
    <row r="939" spans="5:5" ht="15.75" customHeight="1" x14ac:dyDescent="0.2">
      <c r="E939" s="377"/>
    </row>
    <row r="940" spans="5:5" ht="15.75" customHeight="1" x14ac:dyDescent="0.2">
      <c r="E940" s="377"/>
    </row>
    <row r="941" spans="5:5" ht="15.75" customHeight="1" x14ac:dyDescent="0.2">
      <c r="E941" s="377"/>
    </row>
    <row r="942" spans="5:5" ht="15.75" customHeight="1" x14ac:dyDescent="0.2">
      <c r="E942" s="377"/>
    </row>
    <row r="943" spans="5:5" ht="15.75" customHeight="1" x14ac:dyDescent="0.2">
      <c r="E943" s="377"/>
    </row>
    <row r="944" spans="5:5" ht="15.75" customHeight="1" x14ac:dyDescent="0.2">
      <c r="E944" s="377"/>
    </row>
    <row r="945" spans="5:5" ht="15.75" customHeight="1" x14ac:dyDescent="0.2">
      <c r="E945" s="377"/>
    </row>
    <row r="946" spans="5:5" ht="15.75" customHeight="1" x14ac:dyDescent="0.2">
      <c r="E946" s="377"/>
    </row>
    <row r="947" spans="5:5" ht="15.75" customHeight="1" x14ac:dyDescent="0.2">
      <c r="E947" s="377"/>
    </row>
    <row r="948" spans="5:5" ht="15.75" customHeight="1" x14ac:dyDescent="0.2">
      <c r="E948" s="377"/>
    </row>
    <row r="949" spans="5:5" ht="15.75" customHeight="1" x14ac:dyDescent="0.2">
      <c r="E949" s="377"/>
    </row>
    <row r="950" spans="5:5" ht="15.75" customHeight="1" x14ac:dyDescent="0.2">
      <c r="E950" s="377"/>
    </row>
    <row r="951" spans="5:5" ht="15.75" customHeight="1" x14ac:dyDescent="0.2">
      <c r="E951" s="377"/>
    </row>
    <row r="952" spans="5:5" ht="15.75" customHeight="1" x14ac:dyDescent="0.2">
      <c r="E952" s="377"/>
    </row>
    <row r="953" spans="5:5" ht="15.75" customHeight="1" x14ac:dyDescent="0.2">
      <c r="E953" s="377"/>
    </row>
    <row r="954" spans="5:5" ht="15.75" customHeight="1" x14ac:dyDescent="0.2">
      <c r="E954" s="377"/>
    </row>
    <row r="955" spans="5:5" ht="15.75" customHeight="1" x14ac:dyDescent="0.2">
      <c r="E955" s="377"/>
    </row>
    <row r="956" spans="5:5" ht="15.75" customHeight="1" x14ac:dyDescent="0.2">
      <c r="E956" s="377"/>
    </row>
    <row r="957" spans="5:5" ht="15.75" customHeight="1" x14ac:dyDescent="0.2">
      <c r="E957" s="377"/>
    </row>
    <row r="958" spans="5:5" ht="15.75" customHeight="1" x14ac:dyDescent="0.2">
      <c r="E958" s="377"/>
    </row>
    <row r="959" spans="5:5" ht="15.75" customHeight="1" x14ac:dyDescent="0.2">
      <c r="E959" s="377"/>
    </row>
    <row r="960" spans="5:5" ht="15.75" customHeight="1" x14ac:dyDescent="0.2">
      <c r="E960" s="377"/>
    </row>
    <row r="961" spans="5:5" ht="15.75" customHeight="1" x14ac:dyDescent="0.2">
      <c r="E961" s="377"/>
    </row>
    <row r="962" spans="5:5" ht="15.75" customHeight="1" x14ac:dyDescent="0.2">
      <c r="E962" s="377"/>
    </row>
    <row r="963" spans="5:5" ht="15.75" customHeight="1" x14ac:dyDescent="0.2">
      <c r="E963" s="377"/>
    </row>
    <row r="964" spans="5:5" ht="15.75" customHeight="1" x14ac:dyDescent="0.2">
      <c r="E964" s="377"/>
    </row>
    <row r="965" spans="5:5" ht="15.75" customHeight="1" x14ac:dyDescent="0.2">
      <c r="E965" s="377"/>
    </row>
    <row r="966" spans="5:5" ht="15.75" customHeight="1" x14ac:dyDescent="0.2">
      <c r="E966" s="377"/>
    </row>
    <row r="967" spans="5:5" ht="15.75" customHeight="1" x14ac:dyDescent="0.2">
      <c r="E967" s="377"/>
    </row>
    <row r="968" spans="5:5" ht="15.75" customHeight="1" x14ac:dyDescent="0.2">
      <c r="E968" s="377"/>
    </row>
    <row r="969" spans="5:5" ht="15.75" customHeight="1" x14ac:dyDescent="0.2">
      <c r="E969" s="377"/>
    </row>
    <row r="970" spans="5:5" ht="15.75" customHeight="1" x14ac:dyDescent="0.2">
      <c r="E970" s="377"/>
    </row>
    <row r="971" spans="5:5" ht="15.75" customHeight="1" x14ac:dyDescent="0.2">
      <c r="E971" s="377"/>
    </row>
    <row r="972" spans="5:5" ht="15.75" customHeight="1" x14ac:dyDescent="0.2">
      <c r="E972" s="377"/>
    </row>
    <row r="973" spans="5:5" ht="15.75" customHeight="1" x14ac:dyDescent="0.2">
      <c r="E973" s="377"/>
    </row>
    <row r="974" spans="5:5" ht="15.75" customHeight="1" x14ac:dyDescent="0.2">
      <c r="E974" s="377"/>
    </row>
    <row r="975" spans="5:5" ht="15.75" customHeight="1" x14ac:dyDescent="0.2">
      <c r="E975" s="377"/>
    </row>
    <row r="976" spans="5:5" ht="15.75" customHeight="1" x14ac:dyDescent="0.2">
      <c r="E976" s="377"/>
    </row>
    <row r="977" spans="5:5" ht="15.75" customHeight="1" x14ac:dyDescent="0.2">
      <c r="E977" s="377"/>
    </row>
    <row r="978" spans="5:5" ht="15.75" customHeight="1" x14ac:dyDescent="0.2">
      <c r="E978" s="377"/>
    </row>
    <row r="979" spans="5:5" ht="15.75" customHeight="1" x14ac:dyDescent="0.2">
      <c r="E979" s="377"/>
    </row>
    <row r="980" spans="5:5" ht="15.75" customHeight="1" x14ac:dyDescent="0.2">
      <c r="E980" s="377"/>
    </row>
    <row r="981" spans="5:5" ht="15.75" customHeight="1" x14ac:dyDescent="0.2">
      <c r="E981" s="377"/>
    </row>
    <row r="982" spans="5:5" ht="15.75" customHeight="1" x14ac:dyDescent="0.2">
      <c r="E982" s="377"/>
    </row>
    <row r="983" spans="5:5" ht="15.75" customHeight="1" x14ac:dyDescent="0.2">
      <c r="E983" s="377"/>
    </row>
    <row r="984" spans="5:5" ht="15.75" customHeight="1" x14ac:dyDescent="0.2">
      <c r="E984" s="377"/>
    </row>
    <row r="985" spans="5:5" ht="15.75" customHeight="1" x14ac:dyDescent="0.2">
      <c r="E985" s="377"/>
    </row>
    <row r="986" spans="5:5" ht="15.75" customHeight="1" x14ac:dyDescent="0.2">
      <c r="E986" s="377"/>
    </row>
    <row r="987" spans="5:5" ht="15.75" customHeight="1" x14ac:dyDescent="0.2">
      <c r="E987" s="377"/>
    </row>
    <row r="988" spans="5:5" ht="15.75" customHeight="1" x14ac:dyDescent="0.2">
      <c r="E988" s="377"/>
    </row>
    <row r="989" spans="5:5" ht="15.75" customHeight="1" x14ac:dyDescent="0.2">
      <c r="E989" s="377"/>
    </row>
    <row r="990" spans="5:5" ht="15.75" customHeight="1" x14ac:dyDescent="0.2">
      <c r="E990" s="377"/>
    </row>
    <row r="991" spans="5:5" ht="15.75" customHeight="1" x14ac:dyDescent="0.2">
      <c r="E991" s="377"/>
    </row>
    <row r="992" spans="5:5" ht="15.75" customHeight="1" x14ac:dyDescent="0.2">
      <c r="E992" s="377"/>
    </row>
    <row r="993" spans="5:5" ht="15.75" customHeight="1" x14ac:dyDescent="0.2">
      <c r="E993" s="377"/>
    </row>
    <row r="994" spans="5:5" ht="15.75" customHeight="1" x14ac:dyDescent="0.2">
      <c r="E994" s="377"/>
    </row>
    <row r="995" spans="5:5" ht="15.75" customHeight="1" x14ac:dyDescent="0.2">
      <c r="E995" s="377"/>
    </row>
    <row r="996" spans="5:5" ht="15.75" customHeight="1" x14ac:dyDescent="0.2">
      <c r="E996" s="377"/>
    </row>
    <row r="997" spans="5:5" ht="15.75" customHeight="1" x14ac:dyDescent="0.2">
      <c r="E997" s="377"/>
    </row>
    <row r="998" spans="5:5" ht="15.75" customHeight="1" x14ac:dyDescent="0.2">
      <c r="E998" s="377"/>
    </row>
    <row r="999" spans="5:5" ht="15.75" customHeight="1" x14ac:dyDescent="0.2">
      <c r="E999" s="377"/>
    </row>
    <row r="1000" spans="5:5" ht="15.75" customHeight="1" x14ac:dyDescent="0.2">
      <c r="E1000" s="377"/>
    </row>
  </sheetData>
  <mergeCells count="14">
    <mergeCell ref="B39:C39"/>
    <mergeCell ref="H2:J2"/>
    <mergeCell ref="B4:J4"/>
    <mergeCell ref="B5:J5"/>
    <mergeCell ref="B6:J6"/>
    <mergeCell ref="B7:J7"/>
    <mergeCell ref="B9:D9"/>
    <mergeCell ref="E9:J9"/>
    <mergeCell ref="B24:C24"/>
    <mergeCell ref="B26:D26"/>
    <mergeCell ref="E26:J26"/>
    <mergeCell ref="B29:C29"/>
    <mergeCell ref="B31:D31"/>
    <mergeCell ref="E31:J31"/>
  </mergeCells>
  <pageMargins left="0.7" right="0.7" top="0.75" bottom="0.75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GHOST</cp:lastModifiedBy>
  <cp:lastPrinted>2023-11-14T11:18:26Z</cp:lastPrinted>
  <dcterms:created xsi:type="dcterms:W3CDTF">2020-11-14T13:09:40Z</dcterms:created>
  <dcterms:modified xsi:type="dcterms:W3CDTF">2023-11-14T12:32:54Z</dcterms:modified>
</cp:coreProperties>
</file>