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БУХГАЛТЕРIЯ\Левицька_В\УКФ\2022\Стипендія\Звіти\"/>
    </mc:Choice>
  </mc:AlternateContent>
  <xr:revisionPtr revIDLastSave="0" documentId="13_ncr:1_{619D37B8-062D-4DF2-A7B8-1DEA8EDCA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J36" i="1"/>
  <c r="J35" i="1"/>
  <c r="J34" i="1"/>
  <c r="J33" i="1"/>
  <c r="J32" i="1"/>
  <c r="G31" i="1"/>
  <c r="J30" i="1"/>
  <c r="G30" i="1"/>
  <c r="J40" i="1"/>
  <c r="G40" i="1"/>
  <c r="J39" i="1"/>
  <c r="G39" i="1"/>
  <c r="K39" i="1" s="1"/>
  <c r="J38" i="1"/>
  <c r="G38" i="1"/>
  <c r="J37" i="1"/>
  <c r="G37" i="1"/>
  <c r="J28" i="1"/>
  <c r="G28" i="1"/>
  <c r="J27" i="1"/>
  <c r="G27" i="1"/>
  <c r="K28" i="1" l="1"/>
  <c r="J41" i="1"/>
  <c r="J23" i="1" s="1"/>
  <c r="J43" i="1" s="1"/>
  <c r="K30" i="1"/>
  <c r="K27" i="1"/>
  <c r="K38" i="1"/>
  <c r="K40" i="1"/>
  <c r="G41" i="1"/>
  <c r="G23" i="1" s="1"/>
  <c r="K37" i="1"/>
  <c r="K23" i="1" l="1"/>
  <c r="K41" i="1"/>
  <c r="G43" i="1"/>
</calcChain>
</file>

<file path=xl/sharedStrings.xml><?xml version="1.0" encoding="utf-8"?>
<sst xmlns="http://schemas.openxmlformats.org/spreadsheetml/2006/main" count="83" uniqueCount="63">
  <si>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</si>
  <si>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</si>
  <si>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</si>
  <si>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</si>
  <si>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</si>
  <si>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</si>
  <si>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</si>
  <si>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</si>
  <si>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</si>
  <si>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</si>
  <si>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</si>
  <si>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</si>
  <si>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</si>
  <si>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</si>
  <si>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</si>
  <si>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</si>
  <si>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</si>
  <si>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</si>
  <si>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</si>
  <si>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</si>
  <si>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</si>
  <si>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</si>
  <si>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</si>
  <si>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</si>
  <si>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</si>
  <si>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</si>
  <si>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</si>
  <si>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</si>
  <si>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</si>
  <si>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</si>
  <si>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</si>
  <si>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</si>
  <si>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</si>
  <si>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</si>
  <si>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</si>
  <si>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</si>
  <si>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</si>
  <si>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</si>
  <si>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</si>
  <si>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</si>
  <si>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</si>
  <si>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</si>
  <si>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№ 5DORS51-33566 від 15 вересня 2022 року</t>
  </si>
  <si>
    <t>за період   з 15 вересня 2022 року по 15 листопада 2022 р.</t>
  </si>
  <si>
    <t>Яценко Володимир Вікторович</t>
  </si>
  <si>
    <t>Відновлення культурно-мистецької діяльності в сфері кіновиробництва, Яценко Володимир</t>
  </si>
  <si>
    <t>15.09.2022 - 15.11.2022</t>
  </si>
  <si>
    <t>3.1</t>
  </si>
  <si>
    <t>3.2</t>
  </si>
  <si>
    <t>Жорсткий диск Transcend StoreJet 2.5"USB 3.1 4TB StoreJet 25M3 (характеристики: Форм-фактор 2.5, Інтерфейс підключення USB 3.1, Сумісність з ОС macOS High Sierra, Windows 10, Windows 7, Живлення (зовнішнє) USB-порт, Об'єм накопичувача 4 Тб; Зовнішня швидкість передачі даних До 5 Гб/с)</t>
  </si>
  <si>
    <t>Економію досягнуто завдяки знижці на товар</t>
  </si>
  <si>
    <t>Яценко В.В.</t>
  </si>
  <si>
    <t>Накопичувач зовнішній HDD 3.5" 14TB USB 3.0 (характеристики: Форм-фактор 3.5", Інтерфейс підключення USB 3.0 (сумісність з USB 2.0); Сумісність з ОС Windows 10, Windows 7, Windows 8.1; Живлення (зовнішнє) Від мережі; Об'єм накопичувача 14 Тб)</t>
  </si>
  <si>
    <t>Закуплено 3 диски 14ТБ WD 3,5" за ціною 15725 грн; 4 диски 14 ТБ Seagate One Touch Hub за ціною 11714 грн; 1 диск Seagate Еxpansion Desktop 14ТБ за ціною 10795 грн;  1 диск Seagate Еxpansion Desktop 14ТБ за ціною 10903 грн, 1 диск 14 ТБ WD My Book за ціною 12616 грн. Часткова зміна номенклатури проведена в зв'язку з фактичною наявністю в пропозиції, узгоджена в листуванні з УКФ.</t>
  </si>
  <si>
    <t>3.2.1</t>
  </si>
  <si>
    <t>3.2.2</t>
  </si>
  <si>
    <t>3.2.3</t>
  </si>
  <si>
    <t>3.2.4</t>
  </si>
  <si>
    <t>3.2.5</t>
  </si>
  <si>
    <t>диск 14ТБ WD 3,5"</t>
  </si>
  <si>
    <t>диск 14 ТБ Seagate One Touch Hub</t>
  </si>
  <si>
    <t>диск Seagate Еxpansion Desktop 14ТБ</t>
  </si>
  <si>
    <t>диск 14 ТБ WD My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</si>
</sst>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6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8" fillId="0" borderId="33" xfId="0" applyNumberFormat="1" applyFont="1" applyBorder="1" applyAlignment="1">
      <alignment horizontal="center" vertical="top" wrapText="1"/>
    </xf>
    <xf numFmtId="49" fontId="23" fillId="0" borderId="33" xfId="0" applyNumberFormat="1" applyFont="1" applyBorder="1" applyAlignment="1">
      <alignment horizontal="center" vertical="top" wrapText="1"/>
    </xf>
    <xf numFmtId="49" fontId="23" fillId="0" borderId="34" xfId="0" applyNumberFormat="1" applyFont="1" applyBorder="1" applyAlignment="1">
      <alignment vertical="top" wrapText="1"/>
    </xf>
    <xf numFmtId="0" fontId="23" fillId="0" borderId="36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166" fontId="2" fillId="0" borderId="0" xfId="0" applyNumberFormat="1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3" fillId="0" borderId="5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3" fillId="0" borderId="37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7"/>
  <sheetViews>
    <sheetView tabSelected="1" topLeftCell="A15" workbookViewId="0">
      <selection activeCell="E28" sqref="E28"/>
    </sheetView>
  </sheetViews>
  <sheetFormatPr defaultColWidth="14.42578125" defaultRowHeight="15" customHeight="1" x14ac:dyDescent="0.25"/>
  <cols>
    <col min="1" max="1" width="13.5703125" customWidth="1"/>
    <col min="2" max="2" width="6.71093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13" width="7.5703125" customWidth="1"/>
    <col min="14" max="14" width="9.140625" customWidth="1"/>
    <col min="15" max="15" width="10.42578125" customWidth="1"/>
    <col min="16" max="16" width="8.5703125" customWidth="1"/>
    <col min="17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6" t="s">
        <v>42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51" t="s">
        <v>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51" t="s">
        <v>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51" t="s">
        <v>43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8"/>
      <c r="C14" s="8"/>
      <c r="D14" s="152" t="s">
        <v>44</v>
      </c>
      <c r="E14" s="134"/>
      <c r="F14" s="134"/>
      <c r="G14" s="134"/>
      <c r="H14" s="134"/>
      <c r="I14" s="134"/>
      <c r="J14" s="134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44" t="s">
        <v>5</v>
      </c>
      <c r="B15" s="134"/>
      <c r="C15" s="134"/>
      <c r="D15" s="129" t="s">
        <v>45</v>
      </c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44" t="s">
        <v>6</v>
      </c>
      <c r="B16" s="134"/>
      <c r="C16" s="134"/>
      <c r="D16" s="133" t="s">
        <v>46</v>
      </c>
      <c r="E16" s="134"/>
      <c r="F16" s="134"/>
      <c r="G16" s="134"/>
      <c r="H16" s="134"/>
      <c r="I16" s="134"/>
      <c r="J16" s="134"/>
      <c r="K16" s="134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45" t="s">
        <v>7</v>
      </c>
      <c r="B19" s="145" t="s">
        <v>8</v>
      </c>
      <c r="C19" s="145" t="s">
        <v>9</v>
      </c>
      <c r="D19" s="146" t="s">
        <v>10</v>
      </c>
      <c r="E19" s="147" t="s">
        <v>11</v>
      </c>
      <c r="F19" s="148"/>
      <c r="G19" s="149"/>
      <c r="H19" s="147" t="s">
        <v>12</v>
      </c>
      <c r="I19" s="148"/>
      <c r="J19" s="149"/>
      <c r="K19" s="135" t="s">
        <v>13</v>
      </c>
      <c r="L19" s="137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36"/>
      <c r="B20" s="136"/>
      <c r="C20" s="136"/>
      <c r="D20" s="138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36"/>
      <c r="L20" s="13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G41</f>
        <v>148980</v>
      </c>
      <c r="H23" s="40"/>
      <c r="I23" s="40"/>
      <c r="J23" s="41">
        <f>J41</f>
        <v>146741</v>
      </c>
      <c r="K23" s="41">
        <f>G23-J23</f>
        <v>2239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5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25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40" si="0">E27*F27</f>
        <v>0</v>
      </c>
      <c r="H27" s="72"/>
      <c r="I27" s="73"/>
      <c r="J27" s="74">
        <f t="shared" ref="J27:J40" si="1">H27*I27</f>
        <v>0</v>
      </c>
      <c r="K27" s="75">
        <f t="shared" ref="K27:K40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25">
      <c r="A29" s="77" t="s">
        <v>23</v>
      </c>
      <c r="B29" s="125">
        <v>3</v>
      </c>
      <c r="C29" s="79" t="s">
        <v>34</v>
      </c>
      <c r="D29" s="80"/>
      <c r="E29" s="81"/>
      <c r="F29" s="82"/>
      <c r="G29" s="83"/>
      <c r="H29" s="84"/>
      <c r="I29" s="85"/>
      <c r="J29" s="86"/>
      <c r="K29" s="87"/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17" customHeight="1" x14ac:dyDescent="0.25">
      <c r="A30" s="77" t="s">
        <v>23</v>
      </c>
      <c r="B30" s="126" t="s">
        <v>47</v>
      </c>
      <c r="C30" s="127" t="s">
        <v>49</v>
      </c>
      <c r="D30" s="80" t="s">
        <v>31</v>
      </c>
      <c r="E30" s="81">
        <v>4</v>
      </c>
      <c r="F30" s="82">
        <v>4999</v>
      </c>
      <c r="G30" s="83">
        <f t="shared" ref="G30:G31" si="3">E30*F30</f>
        <v>19996</v>
      </c>
      <c r="H30" s="84">
        <v>4</v>
      </c>
      <c r="I30" s="85">
        <v>4599</v>
      </c>
      <c r="J30" s="86">
        <f t="shared" ref="J30:J36" si="4">H30*I30</f>
        <v>18396</v>
      </c>
      <c r="K30" s="87">
        <f t="shared" ref="K30:K31" si="5">G30-J30</f>
        <v>1600</v>
      </c>
      <c r="L30" s="128" t="s">
        <v>50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02" customHeight="1" x14ac:dyDescent="0.25">
      <c r="A31" s="77" t="s">
        <v>23</v>
      </c>
      <c r="B31" s="126" t="s">
        <v>48</v>
      </c>
      <c r="C31" s="127" t="s">
        <v>52</v>
      </c>
      <c r="D31" s="80" t="s">
        <v>31</v>
      </c>
      <c r="E31" s="81">
        <v>8</v>
      </c>
      <c r="F31" s="82">
        <v>16123</v>
      </c>
      <c r="G31" s="83">
        <f t="shared" si="3"/>
        <v>128984</v>
      </c>
      <c r="H31" s="84"/>
      <c r="I31" s="85"/>
      <c r="J31" s="86"/>
      <c r="K31" s="87">
        <f>G31-(J32+J33+J34+J35+J36)</f>
        <v>639</v>
      </c>
      <c r="L31" s="153" t="s">
        <v>53</v>
      </c>
      <c r="M31" s="35"/>
      <c r="N31" s="130"/>
      <c r="O31" s="130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8.75" customHeight="1" x14ac:dyDescent="0.25">
      <c r="A32" s="77"/>
      <c r="B32" s="126" t="s">
        <v>54</v>
      </c>
      <c r="C32" s="127" t="s">
        <v>59</v>
      </c>
      <c r="D32" s="80"/>
      <c r="E32" s="81"/>
      <c r="F32" s="82"/>
      <c r="G32" s="83"/>
      <c r="H32" s="84">
        <v>3</v>
      </c>
      <c r="I32" s="85">
        <v>15725</v>
      </c>
      <c r="J32" s="86">
        <f t="shared" si="4"/>
        <v>47175</v>
      </c>
      <c r="K32" s="87"/>
      <c r="L32" s="154"/>
      <c r="M32" s="35"/>
      <c r="N32" s="130"/>
      <c r="O32" s="130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8.75" customHeight="1" x14ac:dyDescent="0.25">
      <c r="A33" s="77"/>
      <c r="B33" s="126" t="s">
        <v>55</v>
      </c>
      <c r="C33" s="127" t="s">
        <v>60</v>
      </c>
      <c r="D33" s="80"/>
      <c r="E33" s="81"/>
      <c r="F33" s="82"/>
      <c r="G33" s="83"/>
      <c r="H33" s="84">
        <v>4</v>
      </c>
      <c r="I33" s="85">
        <v>11714</v>
      </c>
      <c r="J33" s="86">
        <f t="shared" si="4"/>
        <v>46856</v>
      </c>
      <c r="K33" s="87"/>
      <c r="L33" s="154"/>
      <c r="M33" s="35"/>
      <c r="N33" s="130"/>
      <c r="O33" s="130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29.25" customHeight="1" x14ac:dyDescent="0.25">
      <c r="A34" s="77"/>
      <c r="B34" s="126" t="s">
        <v>56</v>
      </c>
      <c r="C34" s="127" t="s">
        <v>61</v>
      </c>
      <c r="D34" s="80"/>
      <c r="E34" s="81"/>
      <c r="F34" s="82"/>
      <c r="G34" s="83"/>
      <c r="H34" s="84">
        <v>1</v>
      </c>
      <c r="I34" s="85">
        <v>10795</v>
      </c>
      <c r="J34" s="86">
        <f t="shared" si="4"/>
        <v>10795</v>
      </c>
      <c r="K34" s="87"/>
      <c r="L34" s="154"/>
      <c r="M34" s="35"/>
      <c r="N34" s="130"/>
      <c r="O34" s="130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29.25" customHeight="1" x14ac:dyDescent="0.25">
      <c r="A35" s="77"/>
      <c r="B35" s="126" t="s">
        <v>57</v>
      </c>
      <c r="C35" s="127" t="s">
        <v>61</v>
      </c>
      <c r="D35" s="80"/>
      <c r="E35" s="81"/>
      <c r="F35" s="82"/>
      <c r="G35" s="83"/>
      <c r="H35" s="84">
        <v>1</v>
      </c>
      <c r="I35" s="85">
        <v>10903</v>
      </c>
      <c r="J35" s="86">
        <f t="shared" si="4"/>
        <v>10903</v>
      </c>
      <c r="K35" s="87"/>
      <c r="L35" s="154"/>
      <c r="M35" s="35"/>
      <c r="N35" s="130"/>
      <c r="O35" s="130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8.75" customHeight="1" x14ac:dyDescent="0.25">
      <c r="A36" s="77"/>
      <c r="B36" s="126" t="s">
        <v>58</v>
      </c>
      <c r="C36" s="127" t="s">
        <v>62</v>
      </c>
      <c r="D36" s="80"/>
      <c r="E36" s="81"/>
      <c r="F36" s="82"/>
      <c r="G36" s="83"/>
      <c r="H36" s="84">
        <v>1</v>
      </c>
      <c r="I36" s="85">
        <v>12616</v>
      </c>
      <c r="J36" s="86">
        <f t="shared" si="4"/>
        <v>12616</v>
      </c>
      <c r="K36" s="87"/>
      <c r="L36" s="155"/>
      <c r="M36" s="35"/>
      <c r="N36" s="130"/>
      <c r="O36" s="130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60" customHeight="1" x14ac:dyDescent="0.25">
      <c r="A37" s="77" t="s">
        <v>23</v>
      </c>
      <c r="B37" s="78">
        <v>4</v>
      </c>
      <c r="C37" s="79" t="s">
        <v>35</v>
      </c>
      <c r="D37" s="80" t="s">
        <v>31</v>
      </c>
      <c r="E37" s="81"/>
      <c r="F37" s="82"/>
      <c r="G37" s="83">
        <f t="shared" si="0"/>
        <v>0</v>
      </c>
      <c r="H37" s="84"/>
      <c r="I37" s="85"/>
      <c r="J37" s="86">
        <f t="shared" si="1"/>
        <v>0</v>
      </c>
      <c r="K37" s="87">
        <f t="shared" si="2"/>
        <v>0</v>
      </c>
      <c r="L37" s="8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70.5" customHeight="1" x14ac:dyDescent="0.25">
      <c r="A38" s="77" t="s">
        <v>23</v>
      </c>
      <c r="B38" s="78">
        <v>5</v>
      </c>
      <c r="C38" s="79" t="s">
        <v>36</v>
      </c>
      <c r="D38" s="80" t="s">
        <v>37</v>
      </c>
      <c r="E38" s="81"/>
      <c r="F38" s="82"/>
      <c r="G38" s="83">
        <f t="shared" si="0"/>
        <v>0</v>
      </c>
      <c r="H38" s="84"/>
      <c r="I38" s="85"/>
      <c r="J38" s="86">
        <f t="shared" si="1"/>
        <v>0</v>
      </c>
      <c r="K38" s="87">
        <f t="shared" si="2"/>
        <v>0</v>
      </c>
      <c r="L38" s="88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67.5" customHeight="1" x14ac:dyDescent="0.25">
      <c r="A39" s="77" t="s">
        <v>23</v>
      </c>
      <c r="B39" s="78">
        <v>6</v>
      </c>
      <c r="C39" s="79" t="s">
        <v>36</v>
      </c>
      <c r="D39" s="80" t="s">
        <v>37</v>
      </c>
      <c r="E39" s="81"/>
      <c r="F39" s="82"/>
      <c r="G39" s="83">
        <f t="shared" si="0"/>
        <v>0</v>
      </c>
      <c r="H39" s="84"/>
      <c r="I39" s="85"/>
      <c r="J39" s="86">
        <f t="shared" si="1"/>
        <v>0</v>
      </c>
      <c r="K39" s="87">
        <f t="shared" si="2"/>
        <v>0</v>
      </c>
      <c r="L39" s="88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69.75" customHeight="1" x14ac:dyDescent="0.25">
      <c r="A40" s="89" t="s">
        <v>23</v>
      </c>
      <c r="B40" s="90">
        <v>7</v>
      </c>
      <c r="C40" s="91" t="s">
        <v>36</v>
      </c>
      <c r="D40" s="92" t="s">
        <v>37</v>
      </c>
      <c r="E40" s="93"/>
      <c r="F40" s="94"/>
      <c r="G40" s="95">
        <f t="shared" si="0"/>
        <v>0</v>
      </c>
      <c r="H40" s="84"/>
      <c r="I40" s="85"/>
      <c r="J40" s="86">
        <f t="shared" si="1"/>
        <v>0</v>
      </c>
      <c r="K40" s="87">
        <f t="shared" si="2"/>
        <v>0</v>
      </c>
      <c r="L40" s="88"/>
      <c r="M40" s="35"/>
      <c r="N40" s="131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5.75" customHeight="1" x14ac:dyDescent="0.25">
      <c r="A41" s="96" t="s">
        <v>38</v>
      </c>
      <c r="B41" s="97"/>
      <c r="C41" s="98"/>
      <c r="D41" s="99"/>
      <c r="E41" s="100"/>
      <c r="F41" s="101"/>
      <c r="G41" s="102">
        <f>SUM(G27:G40)</f>
        <v>148980</v>
      </c>
      <c r="H41" s="100"/>
      <c r="I41" s="101"/>
      <c r="J41" s="102">
        <f t="shared" ref="J41:K41" si="6">SUM(J27:J40)</f>
        <v>146741</v>
      </c>
      <c r="K41" s="103">
        <f t="shared" si="6"/>
        <v>2239</v>
      </c>
      <c r="L41" s="104"/>
      <c r="M41" s="105"/>
      <c r="N41" s="105"/>
      <c r="O41" s="132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</row>
    <row r="42" spans="1:26" ht="15.75" customHeight="1" x14ac:dyDescent="0.25">
      <c r="A42" s="106"/>
      <c r="B42" s="107"/>
      <c r="C42" s="108"/>
      <c r="D42" s="108"/>
      <c r="E42" s="108"/>
      <c r="F42" s="108"/>
      <c r="G42" s="108"/>
      <c r="H42" s="108"/>
      <c r="I42" s="108"/>
      <c r="J42" s="108"/>
      <c r="K42" s="109"/>
      <c r="L42" s="110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39" t="s">
        <v>39</v>
      </c>
      <c r="B43" s="140"/>
      <c r="C43" s="141"/>
      <c r="D43" s="111"/>
      <c r="E43" s="111"/>
      <c r="F43" s="111"/>
      <c r="G43" s="112">
        <f>G23-G41</f>
        <v>0</v>
      </c>
      <c r="H43" s="111"/>
      <c r="I43" s="111"/>
      <c r="J43" s="112">
        <f>J23-J41</f>
        <v>0</v>
      </c>
      <c r="K43" s="113"/>
      <c r="L43" s="114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08"/>
      <c r="B44" s="115"/>
      <c r="C44" s="108"/>
      <c r="D44" s="108"/>
      <c r="E44" s="108"/>
      <c r="F44" s="108"/>
      <c r="G44" s="108"/>
      <c r="H44" s="108"/>
      <c r="I44" s="108"/>
      <c r="J44" s="108"/>
      <c r="K44" s="116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1"/>
      <c r="B45" s="11"/>
      <c r="C45" s="117"/>
      <c r="D45" s="118"/>
      <c r="E45" s="118"/>
      <c r="F45" s="119"/>
      <c r="G45" s="150" t="s">
        <v>51</v>
      </c>
      <c r="H45" s="150"/>
      <c r="I45" s="150"/>
      <c r="J45" s="150"/>
      <c r="K45" s="15"/>
      <c r="L45" s="108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5">
      <c r="A46" s="11"/>
      <c r="B46" s="11"/>
      <c r="C46" s="119"/>
      <c r="D46" s="142" t="s">
        <v>40</v>
      </c>
      <c r="E46" s="143"/>
      <c r="F46" s="120"/>
      <c r="G46" s="142" t="s">
        <v>41</v>
      </c>
      <c r="H46" s="143"/>
      <c r="I46" s="143"/>
      <c r="J46" s="143"/>
      <c r="K46" s="15"/>
      <c r="L46" s="10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08"/>
      <c r="B47" s="115"/>
      <c r="C47" s="108"/>
      <c r="D47" s="108"/>
      <c r="E47" s="108"/>
      <c r="F47" s="108"/>
      <c r="G47" s="108"/>
      <c r="H47" s="108"/>
      <c r="I47" s="108"/>
      <c r="J47" s="108"/>
      <c r="K47" s="15"/>
      <c r="L47" s="108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08"/>
      <c r="B48" s="115"/>
      <c r="C48" s="108"/>
      <c r="D48" s="108"/>
      <c r="E48" s="108"/>
      <c r="F48" s="108"/>
      <c r="G48" s="108"/>
      <c r="H48" s="108"/>
      <c r="I48" s="108"/>
      <c r="J48" s="108"/>
      <c r="K48" s="15"/>
      <c r="L48" s="108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08"/>
      <c r="B49" s="115"/>
      <c r="C49" s="121"/>
      <c r="J49" s="121"/>
      <c r="K49" s="15"/>
      <c r="L49" s="108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08"/>
      <c r="B50" s="115"/>
      <c r="C50" s="122"/>
      <c r="K50" s="15"/>
      <c r="L50" s="108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08"/>
      <c r="B51" s="115"/>
      <c r="C51" s="123"/>
      <c r="D51" s="15"/>
      <c r="H51" s="122"/>
      <c r="J51" s="123"/>
      <c r="K51" s="15"/>
      <c r="L51" s="108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2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2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2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2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2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2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2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24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24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24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24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24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24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24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20">
    <mergeCell ref="A10:L10"/>
    <mergeCell ref="A11:L11"/>
    <mergeCell ref="A12:L12"/>
    <mergeCell ref="D14:J14"/>
    <mergeCell ref="A15:C15"/>
    <mergeCell ref="D16:K16"/>
    <mergeCell ref="K19:K20"/>
    <mergeCell ref="L19:L20"/>
    <mergeCell ref="A43:C43"/>
    <mergeCell ref="D46:E46"/>
    <mergeCell ref="G46:J46"/>
    <mergeCell ref="A16:C16"/>
    <mergeCell ref="A19:A20"/>
    <mergeCell ref="B19:B20"/>
    <mergeCell ref="C19:C20"/>
    <mergeCell ref="D19:D20"/>
    <mergeCell ref="E19:G19"/>
    <mergeCell ref="H19:J19"/>
    <mergeCell ref="G45:J45"/>
    <mergeCell ref="L31:L36"/>
  </mergeCells>
  <printOptions horizontalCentered="1" verticalCentered="1"/>
  <pageMargins left="0.19685039370078741" right="0.19685039370078741" top="0.39370078740157483" bottom="0.39370078740157483" header="0" footer="0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UCF</dc:creator>
  <cp:lastModifiedBy>Вікторія Левицька</cp:lastModifiedBy>
  <cp:lastPrinted>2022-11-29T07:46:20Z</cp:lastPrinted>
  <dcterms:created xsi:type="dcterms:W3CDTF">2022-10-28T14:38:25Z</dcterms:created>
  <dcterms:modified xsi:type="dcterms:W3CDTF">2022-11-29T07:46:24Z</dcterms:modified>
</cp:coreProperties>
</file>