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гранти\УКФ\Стіпендія для відновлення\звіт\"/>
    </mc:Choice>
  </mc:AlternateContent>
  <bookViews>
    <workbookView xWindow="0" yWindow="0" windowWidth="20490" windowHeight="7200"/>
  </bookViews>
  <sheets>
    <sheet name="Кошторис " sheetId="1" r:id="rId1"/>
    <sheet name="Інструкція" sheetId="2" r:id="rId2"/>
  </sheets>
  <definedNames>
    <definedName name="_xlnm._FilterDatabase" localSheetId="1" hidden="1">Інструкція!$A$8:$C$8</definedName>
    <definedName name="_xlnm._FilterDatabase" localSheetId="0" hidden="1">'Кошторис '!$A$20:$L$20</definedName>
  </definedNames>
  <calcPr calcId="162913"/>
</workbook>
</file>

<file path=xl/calcChain.xml><?xml version="1.0" encoding="utf-8"?>
<calcChain xmlns="http://schemas.openxmlformats.org/spreadsheetml/2006/main">
  <c r="G97" i="1" l="1"/>
  <c r="G96" i="1"/>
  <c r="J92" i="1"/>
  <c r="J93" i="1"/>
  <c r="J94" i="1"/>
  <c r="J95" i="1"/>
  <c r="J91" i="1"/>
  <c r="G91" i="1"/>
  <c r="G92" i="1"/>
  <c r="G93" i="1"/>
  <c r="G94" i="1"/>
  <c r="G95" i="1"/>
  <c r="G71" i="1"/>
  <c r="G70" i="1"/>
  <c r="G69" i="1"/>
  <c r="G68" i="1"/>
  <c r="G36" i="1"/>
  <c r="G90" i="1"/>
  <c r="G89" i="1"/>
  <c r="G88" i="1"/>
  <c r="G87" i="1"/>
  <c r="G86" i="1"/>
  <c r="G85" i="1"/>
  <c r="J83" i="1"/>
  <c r="K83" i="1" s="1"/>
  <c r="J82" i="1"/>
  <c r="K82" i="1" s="1"/>
  <c r="J81" i="1"/>
  <c r="K81" i="1" s="1"/>
  <c r="J80" i="1"/>
  <c r="K80" i="1" s="1"/>
  <c r="J79" i="1"/>
  <c r="K79" i="1" s="1"/>
  <c r="J78" i="1"/>
  <c r="K78" i="1" s="1"/>
  <c r="J77" i="1"/>
  <c r="K77" i="1" s="1"/>
  <c r="J76" i="1"/>
  <c r="K76" i="1" s="1"/>
  <c r="J75" i="1"/>
  <c r="K75" i="1" s="1"/>
  <c r="J74" i="1"/>
  <c r="K74" i="1" s="1"/>
  <c r="J73" i="1"/>
  <c r="K73" i="1" s="1"/>
  <c r="J72" i="1"/>
  <c r="K72" i="1" s="1"/>
  <c r="G67" i="1"/>
  <c r="G66" i="1"/>
  <c r="G65" i="1"/>
  <c r="G64" i="1"/>
  <c r="G63" i="1"/>
  <c r="G62" i="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37" i="1"/>
  <c r="K37" i="1" s="1"/>
  <c r="J38" i="1"/>
  <c r="K38" i="1" s="1"/>
  <c r="J39" i="1"/>
  <c r="K39" i="1" s="1"/>
  <c r="J40" i="1"/>
  <c r="K40" i="1" s="1"/>
  <c r="J41" i="1"/>
  <c r="K41" i="1" s="1"/>
  <c r="J42" i="1"/>
  <c r="K42" i="1" s="1"/>
  <c r="J43" i="1"/>
  <c r="K43" i="1" s="1"/>
  <c r="J44" i="1"/>
  <c r="K44" i="1" s="1"/>
  <c r="J45" i="1"/>
  <c r="K45" i="1" s="1"/>
  <c r="J46" i="1"/>
  <c r="K46" i="1" s="1"/>
  <c r="J47" i="1"/>
  <c r="K47" i="1" s="1"/>
  <c r="J30" i="1"/>
  <c r="J31" i="1"/>
  <c r="J32" i="1"/>
  <c r="J33" i="1"/>
  <c r="J34" i="1"/>
  <c r="J35" i="1"/>
  <c r="G35" i="1"/>
  <c r="G34" i="1"/>
  <c r="G33" i="1"/>
  <c r="G32" i="1"/>
  <c r="G31" i="1"/>
  <c r="G30" i="1"/>
  <c r="J29" i="1"/>
  <c r="G29" i="1"/>
  <c r="K95" i="1" l="1"/>
  <c r="K93" i="1"/>
  <c r="K29" i="1"/>
  <c r="K30" i="1"/>
  <c r="K32" i="1"/>
  <c r="K34" i="1"/>
  <c r="K35" i="1"/>
  <c r="K33" i="1"/>
  <c r="K31" i="1"/>
  <c r="K91" i="1"/>
  <c r="K94" i="1"/>
  <c r="K92" i="1"/>
  <c r="J22" i="1" l="1"/>
  <c r="J23" i="1" s="1"/>
  <c r="G22" i="1"/>
  <c r="G23" i="1" s="1"/>
  <c r="J27" i="1"/>
  <c r="J26" i="1"/>
  <c r="J98" i="1" l="1"/>
  <c r="J100" i="1" s="1"/>
  <c r="K22" i="1"/>
  <c r="G27" i="1" l="1"/>
  <c r="K27" i="1" s="1"/>
  <c r="G26" i="1"/>
  <c r="K26" i="1" s="1"/>
  <c r="G98" i="1" l="1"/>
  <c r="G100" i="1" l="1"/>
  <c r="K23" i="1"/>
  <c r="L21" i="1"/>
</calcChain>
</file>

<file path=xl/sharedStrings.xml><?xml version="1.0" encoding="utf-8"?>
<sst xmlns="http://schemas.openxmlformats.org/spreadsheetml/2006/main" count="323" uniqueCount="205">
  <si>
    <t>до Договору про надання стипендії (гранту)</t>
  </si>
  <si>
    <t>Прізвище, ім'я та по-батькові Заявника:</t>
  </si>
  <si>
    <t>Назва проекту:</t>
  </si>
  <si>
    <t>Період реалізації проекту:</t>
  </si>
  <si>
    <t xml:space="preserve">Розділ: 
Стаття: </t>
  </si>
  <si>
    <t>№</t>
  </si>
  <si>
    <t>Найменування витрат</t>
  </si>
  <si>
    <t>Одиниця 
виміру</t>
  </si>
  <si>
    <t>Примітки</t>
  </si>
  <si>
    <t>Кількість/
Період</t>
  </si>
  <si>
    <t>Загальна сума, 
грн (=5*6)</t>
  </si>
  <si>
    <t>Розділ:</t>
  </si>
  <si>
    <t>І</t>
  </si>
  <si>
    <t>Надходження:</t>
  </si>
  <si>
    <t>Стаття:</t>
  </si>
  <si>
    <t>1</t>
  </si>
  <si>
    <t>Український культурний фонд</t>
  </si>
  <si>
    <t>грн</t>
  </si>
  <si>
    <t xml:space="preserve">Всього по розділу І "Надходження": </t>
  </si>
  <si>
    <t>ІІ</t>
  </si>
  <si>
    <t>Витрати:</t>
  </si>
  <si>
    <t>Вартість проїзду 
(вказати маршрут)</t>
  </si>
  <si>
    <t>шт</t>
  </si>
  <si>
    <t>2</t>
  </si>
  <si>
    <t>Вартість проживання 
(вказати місце проживання)</t>
  </si>
  <si>
    <t>доба</t>
  </si>
  <si>
    <t>3</t>
  </si>
  <si>
    <t>Вартість витратних матеріалів
(вказати найменування)</t>
  </si>
  <si>
    <t>4</t>
  </si>
  <si>
    <t>Вартість обладнання, інструментів, інвентаря, які не є основними засобами
(вказати найменування)</t>
  </si>
  <si>
    <t>5</t>
  </si>
  <si>
    <t>Інші витрати, які здійснюються на підставі чеків, рахунків, квитанцій тощо та не передбачають укладення угод або договорів 
(деталізувати, які саме витрати)</t>
  </si>
  <si>
    <t>послуга</t>
  </si>
  <si>
    <t>6</t>
  </si>
  <si>
    <t>7</t>
  </si>
  <si>
    <t xml:space="preserve">Всього по розділу ІІ "Витрати": </t>
  </si>
  <si>
    <t>РЕЗУЛЬТАТ РЕАЛІЗАЦІЇ ПРОЕКТУ</t>
  </si>
  <si>
    <t>(підпис)</t>
  </si>
  <si>
    <t>(Прізвище та ініціали)</t>
  </si>
  <si>
    <t>ІНСТРУКЦІЯ</t>
  </si>
  <si>
    <t xml:space="preserve">по заповненню форми Кошторису Проєкту </t>
  </si>
  <si>
    <t xml:space="preserve">Інструкція
по заповнення форми Кошторису Проєкту </t>
  </si>
  <si>
    <t>Стовпці:</t>
  </si>
  <si>
    <t xml:space="preserve"> Кошторис містить формули для полегшення обрахунку загальної суми витрат, які заборонено змінювати. 
Забороняється змінювати назви статтей та одиниці виміру у кошторисі.
Колонка  "Примітки" є обов'язковою до заповнення.
До кошторису включаються тільки допустимі витрати, які будуть понесені Стипендіатом.</t>
  </si>
  <si>
    <t>До статті кошторису "Український культурний фонд" відносять запитувану суму стипендії від УКФ.</t>
  </si>
  <si>
    <t>Вартість проїзду (вказати маршрут)</t>
  </si>
  <si>
    <t>До статті кошторису "Вартість проїзду" відносять вартість квитків (не вище другого класу, економ класу або вагонів купе) з деталізацією маршруту, що вказується в колонці "Найменування витрат". 
В колонці "Кількість" вказується кількість (шт.) квитків. 
В колонці "Вартість за одиницю" вказується вартість квитка. 
В колонці "Загальна сума" вказується загальна сума вартості квитків, яка планується за кошти стипендії УКФ.
В колонці "Примітки" зазначається обґрунтування вартості, мета та період поїздки.
Забороняється видаляти формули.</t>
  </si>
  <si>
    <t>Вартість проживання (вказати місце проживання)</t>
  </si>
  <si>
    <r>
      <rPr>
        <sz val="10"/>
        <color theme="1"/>
        <rFont val="Arial"/>
        <family val="2"/>
        <charset val="204"/>
      </rPr>
      <t>До статті кошторису "Вартість проживання" відносять вартість найму житлового приміщення (рахунки з готелів, накладні з вказаним прізвищем стипендіата). 
Для  відряджень по Україні  граничні суми витрат на найм житлового приміщення за добу не можуть перевищувати норми, встановлені постановою Кабінету Міністрів України від 02.02.2011 № 98.</t>
    </r>
    <r>
      <rPr>
        <sz val="10"/>
        <color rgb="FFFF0000"/>
        <rFont val="Arial"/>
        <family val="2"/>
        <charset val="204"/>
      </rPr>
      <t xml:space="preserve">
</t>
    </r>
    <r>
      <rPr>
        <sz val="10"/>
        <color theme="1"/>
        <rFont val="Arial"/>
        <family val="2"/>
        <charset val="204"/>
      </rPr>
      <t xml:space="preserve">В колонці "Період/Кількість" вказується кількість діб найму житлового приміщення. 
В колонці "Вартість за одиницю" вказується вартість найму житлового приміщення за одну добу. 
В колонці "Загальна сума"вказується загальна сума вартості найму житлового приміщення, яка планується за кошти стипендії УКФ.
В колонці "Примітки" зазначається детальний розрахунок вартості проживання та період проживання.
</t>
    </r>
    <r>
      <rPr>
        <b/>
        <sz val="10"/>
        <color theme="1"/>
        <rFont val="Arial"/>
        <family val="2"/>
        <charset val="204"/>
      </rPr>
      <t>Забороняється видаляти формули.</t>
    </r>
  </si>
  <si>
    <r>
      <rPr>
        <sz val="10"/>
        <color theme="1"/>
        <rFont val="Arial"/>
        <family val="2"/>
        <charset val="204"/>
      </rPr>
      <t xml:space="preserve">До статті кошторису "Вартість витратних матеріалів"  відносять вартість основних та допоміжних матеріалів, необхідних для відновлення діяльності або створення культурно-мистецького продукту, а саме:
- вартість матеріалів та сировини (фарба, холст, тканина, фурнітура, нитки, деревина, цвяхи, гіпс тощо),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тощо;
- вартість носіїв, накопичувачів інформації  (вінчестери, флеш-накопичувачі, диски, тощо);
- вартість інших матеріальних витрат (канцтовари тощо).
В колонці "Найменування витрат" вказується назва основних та допоміжних матеріалів (канцтовари, папір, фарби тощо).
В колонці "Кількість" вказується кількість (шт.) основних та допоміжних матеріалів.  
В колонці "Вартість за одиницю" вказується вартість за одну штуку основних та допоміжних матеріалів. 
В колонці "Загальна сума" вказується загальна сума вартості витратних матеріалів, яка планується за кошти стипендії УКФ.
В колонці "Примітки" обґрунтовується вартість, необхідність (доцільність) матеріальних витрат, період їх придбання.
</t>
    </r>
    <r>
      <rPr>
        <b/>
        <sz val="10"/>
        <color theme="1"/>
        <rFont val="Arial"/>
        <family val="2"/>
        <charset val="204"/>
      </rPr>
      <t>Забороняється видаляти формули.</t>
    </r>
  </si>
  <si>
    <t>До статті кошторису "Вартість обладнання, інструментів, інвентаря, які не є основними засобами"  відносять вартість обладнання, інструментів, інвентаря, які
є малоцінними швидкозношувальними предметами з очікуваним строком використання менше одного року та вартістю не більше 20 000,00 грн без ПДВ за одиницю, для відновлення діяльності або створення культурно-мистецького продукту.
В колонці "Найменування витрат" вказується конкретне найменування обладнання, інструменту, інвентаря з деталізацією технічних характеристик та строком корисного використання. 
В колонці "Кількість" вказується кількість (шт.) обладнання, інструменту, інвентаря.  
В колонці "Вартість за одиницю" вказується вартість за одну штуку обладнання, інструменту, інвентаря. 
В колонці "Загальна сума" вказується загальна сума вартості обладнання, інструменту, інвентаря, яка планується за кошти стипендії УКФ.
В колонці "Примітки" обґрунтовується вартість, необхідність (доцільність) обладнання, інструменту, інвентарят, період їх придбання.
Забороняється видаляти формули.</t>
  </si>
  <si>
    <t>До статті кошторису "Інші витрати, які здійснюються на підставі чеків, рахунків, квитанцій тощо та не передбачають укладення угод або договорів 
(деталізувати, які саме витрати)" відносять вартість інших витрат, які пов'язані з відновленням діяльності або створенням культурно-мистецького продукту та не ввійшли в  перелік вищевказаних статтей.
В колонці "Кількість" вказується кількість (послуг) інших витрат.  
В колонці "Вартість за одиницю" вказується вартість за одну штуку послуги. 
В колонці "Загальна сума" вказується загальна сума вартості послуги, яка планується за кошти стипендії УКФ.
У колонці "Примітки" обґрунтовується вартість, доцільність інших витрат та їх  деталізація, період їх придбання.
Забороняється видаляти формули.</t>
  </si>
  <si>
    <r>
      <rPr>
        <sz val="10"/>
        <color theme="1"/>
        <rFont val="Arial"/>
        <family val="2"/>
        <charset val="204"/>
      </rPr>
      <t xml:space="preserve">До статті кошторису "Інші витрати, які здійснюються на підставі чеків, рахунків, квитанцій тощо та не передбачають укладення угод або договорів 
(деталізувати, які саме витрати)" відносять вартість інших витрат, які пов'язані з відновленням діяльності або створенням культурно-мистецького продукту та не ввійшли в  перелік вищевказаних статтей.
В колонці "Кількість" вказується кількість (послуг) інших витрат.  
В колонці "Вартість за одиницю" вказується вартість за одну штуку послуги. 
В колонці "Загальна сума" вказується загальна сума вартості послуги, яка планується за кошти стипендії УКФ.
У колонці "Примітки" обґрунтовується вартість, доцільність інших витрат та їх  деталізація, період їх придбання.
</t>
    </r>
    <r>
      <rPr>
        <b/>
        <sz val="10"/>
        <color theme="1"/>
        <rFont val="Arial"/>
        <family val="2"/>
        <charset val="204"/>
      </rPr>
      <t>Забороняється видаляти формули.</t>
    </r>
  </si>
  <si>
    <t>Вартість за
одиницю*, грн</t>
  </si>
  <si>
    <t>Дубодєлов Антон Вадимович</t>
  </si>
  <si>
    <t>Поезія Кольорів. Нездолані Українці.</t>
  </si>
  <si>
    <t>вересень - 15 листопада 2022 р.</t>
  </si>
  <si>
    <t>Додаток № 4</t>
  </si>
  <si>
    <t>№5DORS51-33519 від ________________2022 року</t>
  </si>
  <si>
    <t>ЗВІТ</t>
  </si>
  <si>
    <t>про надходження та використання коштів для реалізації Проєкту</t>
  </si>
  <si>
    <t>за період з 20 вересня по 15 листопада 2022 р</t>
  </si>
  <si>
    <t>Планові витрати за рахунок стипендії (гранту) УКФ</t>
  </si>
  <si>
    <t>Фактичні витрати за рахунок стипендії (гранту) УКФ</t>
  </si>
  <si>
    <t>Різниця бюджету, грн (=ст.6-ст.9)</t>
  </si>
  <si>
    <t>Загальна сума, 
грн (=7*8)</t>
  </si>
  <si>
    <t>компл</t>
  </si>
  <si>
    <t>ФОНД:</t>
  </si>
  <si>
    <t>СТИПЕНДІАТ:</t>
  </si>
  <si>
    <t>3.1.</t>
  </si>
  <si>
    <t>Ткань банерна  з друком ч/б, люверсами 4,5х42 м</t>
  </si>
  <si>
    <t>кв.м</t>
  </si>
  <si>
    <t>3.2.</t>
  </si>
  <si>
    <t>Фарба фасадна біла, відро/10 л</t>
  </si>
  <si>
    <t>3.3.</t>
  </si>
  <si>
    <t>Фарба фасадна база, відро/10 л</t>
  </si>
  <si>
    <t>3.4</t>
  </si>
  <si>
    <t xml:space="preserve">Пігмент насичених кольовів, </t>
  </si>
  <si>
    <t>3.5</t>
  </si>
  <si>
    <t xml:space="preserve">Пігмент нейтральних кольовів, </t>
  </si>
  <si>
    <t>3.6</t>
  </si>
  <si>
    <t xml:space="preserve">Пігмент блідих кольовів, </t>
  </si>
  <si>
    <t>3.7</t>
  </si>
  <si>
    <t>Дюбель ударний 8*60, уп/100 шт</t>
  </si>
  <si>
    <t>3.8</t>
  </si>
  <si>
    <t>л</t>
  </si>
  <si>
    <t>3.13</t>
  </si>
  <si>
    <t>3.14</t>
  </si>
  <si>
    <t>3.15</t>
  </si>
  <si>
    <t>3.16</t>
  </si>
  <si>
    <t>3.17</t>
  </si>
  <si>
    <t>3.18</t>
  </si>
  <si>
    <t>3.19</t>
  </si>
  <si>
    <t>Пігмент Аватінт BW</t>
  </si>
  <si>
    <t>Пігмент Аватінт BH</t>
  </si>
  <si>
    <t>Пігмент Аватінт CH</t>
  </si>
  <si>
    <t>Пігмент Аватінт VM</t>
  </si>
  <si>
    <t>Пігмент Аватінт CW</t>
  </si>
  <si>
    <t>Пігмент Аватінт RX</t>
  </si>
  <si>
    <t>Пігмент Аватінт YX</t>
  </si>
  <si>
    <t>Пігмент Аватінт WX</t>
  </si>
  <si>
    <t>Пігмент Аватінт OM</t>
  </si>
  <si>
    <t>Пігмент Аватінт YE</t>
  </si>
  <si>
    <t>Пігмент Аватінт GH</t>
  </si>
  <si>
    <t>Корпус ємкості  (відро 0,5л)</t>
  </si>
  <si>
    <t>3.20</t>
  </si>
  <si>
    <t>Корпус ємкості  (відро 1л)</t>
  </si>
  <si>
    <t>3.21</t>
  </si>
  <si>
    <t>Пензель флейцевий №40х14</t>
  </si>
  <si>
    <t>Пензель флейцевий №100х14</t>
  </si>
  <si>
    <t>Ручка валик 5 см (5 мм)</t>
  </si>
  <si>
    <t>Валик Гірпаінт 5см (5мм)</t>
  </si>
  <si>
    <t>Пензель декоративний 2мм</t>
  </si>
  <si>
    <t>Фарба гумова універсальнао біла "Фарбекс"  6 кг</t>
  </si>
  <si>
    <t>Фарба гумова універсальна база С "Фарбекс" 1.2 кг</t>
  </si>
  <si>
    <t>Фарба гумова універсальна біла "Фарбекс" 1.2 кг</t>
  </si>
  <si>
    <t>Фарба гумова універсальна база С "Фарбекс" 3.5 кг</t>
  </si>
  <si>
    <t>Кюветка для розкочування валіка, 115х215 мм</t>
  </si>
  <si>
    <t>Корпус ємності  (відро 0.5 л)</t>
  </si>
  <si>
    <t>Фарба гумова універсальна база С "Фарекс" 1.2 кг</t>
  </si>
  <si>
    <t>Фарба гумова універсальна біла "Фарбекс" 3.5 кг</t>
  </si>
  <si>
    <t>Пігмент Аватінт YH</t>
  </si>
  <si>
    <t>Пігмент Аватінт YХ</t>
  </si>
  <si>
    <t>Грунтовка Aquastop Facade 50 3л</t>
  </si>
  <si>
    <t>Ручка валіка</t>
  </si>
  <si>
    <t>Валік Гірпаінт 20 см</t>
  </si>
  <si>
    <t>Кюветка для розкочування валіка, 200х315 мм</t>
  </si>
  <si>
    <t>Грунт-концентрат, відро/3 л</t>
  </si>
  <si>
    <t>4.1</t>
  </si>
  <si>
    <t>Пензель малий</t>
  </si>
  <si>
    <t>4.2</t>
  </si>
  <si>
    <t>Пензель середній</t>
  </si>
  <si>
    <t>4.3</t>
  </si>
  <si>
    <t>Пензель великий</t>
  </si>
  <si>
    <t>4.4.</t>
  </si>
  <si>
    <t>Валік малий</t>
  </si>
  <si>
    <t>4.5</t>
  </si>
  <si>
    <t>Валік середній</t>
  </si>
  <si>
    <t>4.6</t>
  </si>
  <si>
    <t>Валік великий</t>
  </si>
  <si>
    <t>4.7</t>
  </si>
  <si>
    <t>4.8</t>
  </si>
  <si>
    <t>4.9</t>
  </si>
  <si>
    <t>4.10</t>
  </si>
  <si>
    <t>Папір для фліп-чарту</t>
  </si>
  <si>
    <t>Набір маркерів кольорових</t>
  </si>
  <si>
    <t>Свердло, 8 мм</t>
  </si>
  <si>
    <t>Бур, 8 мм</t>
  </si>
  <si>
    <t>5.1</t>
  </si>
  <si>
    <t>Послуги автовишки</t>
  </si>
  <si>
    <t>5.2</t>
  </si>
  <si>
    <t>Транспортні послуги</t>
  </si>
  <si>
    <t>5.3</t>
  </si>
  <si>
    <t>Оренда Дошки фліп-чарт</t>
  </si>
  <si>
    <t>5.4</t>
  </si>
  <si>
    <t>Оренда Дрілі ударної акумуляторної</t>
  </si>
  <si>
    <t>5.5</t>
  </si>
  <si>
    <t>Оренда Подовжувача ел. На бабині 100м, 2х1.5</t>
  </si>
  <si>
    <t>5.6</t>
  </si>
  <si>
    <t>Оренда Екшн-камера GoPro Hero 7 Silver</t>
  </si>
  <si>
    <t>год</t>
  </si>
  <si>
    <t>Послуги вантажо-підьомних механизмів</t>
  </si>
  <si>
    <t>Послуги монтажу банера 42х2.5 м</t>
  </si>
  <si>
    <t>послуги з надання в оренду приміщення з обладнанням для проведення тренінгів</t>
  </si>
  <si>
    <t>сесія</t>
  </si>
  <si>
    <t xml:space="preserve">Послуги з фото та відео фіксації </t>
  </si>
  <si>
    <t>3.9</t>
  </si>
  <si>
    <t>3.10</t>
  </si>
  <si>
    <t>3.11</t>
  </si>
  <si>
    <t>3.12</t>
  </si>
  <si>
    <t>3.22</t>
  </si>
  <si>
    <t>3.23</t>
  </si>
  <si>
    <t>3.24</t>
  </si>
  <si>
    <t>3.25</t>
  </si>
  <si>
    <t>3.26</t>
  </si>
  <si>
    <t>3.27</t>
  </si>
  <si>
    <t>3.28</t>
  </si>
  <si>
    <t>3.29</t>
  </si>
  <si>
    <t>3.30</t>
  </si>
  <si>
    <t>3.31</t>
  </si>
  <si>
    <t>4.11</t>
  </si>
  <si>
    <t>4.12</t>
  </si>
  <si>
    <t>4.13</t>
  </si>
  <si>
    <t>4.14</t>
  </si>
  <si>
    <t>4.15</t>
  </si>
  <si>
    <t>4.16</t>
  </si>
  <si>
    <t>4.17</t>
  </si>
  <si>
    <t>4.18</t>
  </si>
  <si>
    <t>4.19</t>
  </si>
  <si>
    <t>4.20</t>
  </si>
  <si>
    <t>4.21</t>
  </si>
  <si>
    <t>4.22</t>
  </si>
  <si>
    <t>5.7</t>
  </si>
  <si>
    <t>5.8</t>
  </si>
  <si>
    <t>5.9</t>
  </si>
  <si>
    <t>5.10</t>
  </si>
  <si>
    <t>5.11</t>
  </si>
  <si>
    <t>зміна ціни виготовлення виробу обумовлення зміни кольору друку з чорно-білого на багато-кольоровий</t>
  </si>
  <si>
    <t xml:space="preserve">асортимент у кошторисі був змінений згідно вимог ескіза муралу, що був затверджений виконавцями </t>
  </si>
  <si>
    <t>асортимент інструментів був змінений згідно реальних потреб при виконанні робіт</t>
  </si>
  <si>
    <t>у послугах п.5.9</t>
  </si>
  <si>
    <t>у послугах п.5.10</t>
  </si>
  <si>
    <t>у послугах п.5.7 (змінено одиницю виміру)</t>
  </si>
  <si>
    <t>у послугах п 5.8 (змінено одиницю виміру)</t>
  </si>
  <si>
    <t>у послугах п.5.11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</si>
</sst>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
    <numFmt numFmtId="165" formatCode="#,##0.00_ ;[Red]\-#,##0.00\ "/>
    <numFmt numFmtId="166" formatCode="_-* #,##0.00\ _₴_-;\-* #,##0.00\ _₴_-;_-* &quot;-&quot;??\ _₴_-;_-@"/>
    <numFmt numFmtId="167" formatCode="_-* #,##0.00_-;\-* #,##0.00_-;_-* &quot;-&quot;??_-;_-@"/>
    <numFmt numFmtId="168" formatCode="_-* #,##0.000\ _₴_-;\-* #,##0.000\ _₴_-;_-* &quot;-&quot;??\ _₴_-;_-@"/>
  </numFmts>
  <fonts count="28">
    <font>
      <sz val="11"/>
      <color theme="1"/>
      <name val="Calibri"/>
      <scheme val="minor"/>
    </font>
    <font>
      <sz val="11"/>
      <color theme="1"/>
      <name val="Calibri"/>
      <family val="2"/>
      <charset val="204"/>
      <scheme val="minor"/>
    </font>
    <font>
      <sz val="11"/>
      <color theme="1"/>
      <name val="Calibri"/>
      <family val="2"/>
      <charset val="204"/>
    </font>
    <font>
      <b/>
      <sz val="11"/>
      <color theme="1"/>
      <name val="Calibri"/>
      <family val="2"/>
      <charset val="204"/>
    </font>
    <font>
      <sz val="11"/>
      <color theme="1"/>
      <name val="Arial"/>
      <family val="2"/>
      <charset val="204"/>
    </font>
    <font>
      <b/>
      <sz val="12"/>
      <color rgb="FF000000"/>
      <name val="Arial"/>
      <family val="2"/>
      <charset val="204"/>
    </font>
    <font>
      <b/>
      <sz val="10"/>
      <color theme="1"/>
      <name val="Arial"/>
      <family val="2"/>
      <charset val="204"/>
    </font>
    <font>
      <sz val="10"/>
      <color theme="1"/>
      <name val="Arial"/>
      <family val="2"/>
      <charset val="204"/>
    </font>
    <font>
      <sz val="11"/>
      <color theme="1"/>
      <name val="Arial"/>
      <family val="2"/>
      <charset val="204"/>
    </font>
    <font>
      <sz val="11"/>
      <name val="Calibri"/>
      <family val="2"/>
      <charset val="204"/>
    </font>
    <font>
      <b/>
      <sz val="12"/>
      <color theme="1"/>
      <name val="Arial"/>
      <family val="2"/>
      <charset val="204"/>
    </font>
    <font>
      <sz val="12"/>
      <color theme="1"/>
      <name val="Arial"/>
      <family val="2"/>
      <charset val="204"/>
    </font>
    <font>
      <sz val="12"/>
      <color theme="1"/>
      <name val="Calibri"/>
      <family val="2"/>
      <charset val="204"/>
    </font>
    <font>
      <b/>
      <i/>
      <sz val="12"/>
      <color theme="1"/>
      <name val="Arial"/>
      <family val="2"/>
      <charset val="204"/>
    </font>
    <font>
      <sz val="10"/>
      <color rgb="FF000000"/>
      <name val="Arial"/>
      <family val="2"/>
      <charset val="204"/>
    </font>
    <font>
      <vertAlign val="subscript"/>
      <sz val="11"/>
      <color theme="1"/>
      <name val="Arial"/>
      <family val="2"/>
      <charset val="204"/>
    </font>
    <font>
      <vertAlign val="subscript"/>
      <sz val="10"/>
      <color theme="1"/>
      <name val="Arial"/>
      <family val="2"/>
      <charset val="204"/>
    </font>
    <font>
      <vertAlign val="subscript"/>
      <sz val="11"/>
      <color theme="1"/>
      <name val="Arial"/>
      <family val="2"/>
      <charset val="204"/>
    </font>
    <font>
      <b/>
      <sz val="12"/>
      <color theme="1"/>
      <name val="Times New Roman"/>
      <family val="1"/>
      <charset val="204"/>
    </font>
    <font>
      <sz val="11"/>
      <color rgb="FF000000"/>
      <name val="&quot;Times New Roman&quot;"/>
    </font>
    <font>
      <b/>
      <sz val="14"/>
      <color theme="1"/>
      <name val="Times New Roman"/>
      <family val="1"/>
      <charset val="204"/>
    </font>
    <font>
      <b/>
      <sz val="14"/>
      <color rgb="FF000000"/>
      <name val="Times New Roman"/>
      <family val="1"/>
      <charset val="204"/>
    </font>
    <font>
      <sz val="10"/>
      <color rgb="FFFF0000"/>
      <name val="Arial"/>
      <family val="2"/>
      <charset val="204"/>
    </font>
    <font>
      <b/>
      <sz val="10"/>
      <color theme="1"/>
      <name val="Arial"/>
      <family val="2"/>
      <charset val="204"/>
    </font>
    <font>
      <b/>
      <sz val="11"/>
      <name val="Calibri"/>
      <family val="2"/>
      <charset val="204"/>
    </font>
    <font>
      <sz val="10"/>
      <name val="Arial"/>
      <family val="2"/>
      <charset val="204"/>
    </font>
    <font>
      <b/>
      <sz val="10"/>
      <color rgb="FF000000"/>
      <name val="Arial"/>
      <family val="2"/>
      <charset val="204"/>
    </font>
    <font>
      <sz val="11"/>
      <name val="Calibri"/>
      <family val="2"/>
      <charset val="204"/>
      <scheme val="minor"/>
    </font>
  </fonts>
  <fills count="8">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FFFFFF"/>
        <bgColor rgb="FFFFFFFF"/>
      </patternFill>
    </fill>
    <fill>
      <patternFill patternType="solid">
        <fgColor theme="0"/>
        <bgColor rgb="FFFFFF00"/>
      </patternFill>
    </fill>
    <fill>
      <patternFill patternType="solid">
        <fgColor rgb="FFFFFF00"/>
        <bgColor indexed="64"/>
      </patternFill>
    </fill>
  </fills>
  <borders count="147">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thin">
        <color rgb="FF000000"/>
      </top>
      <bottom style="thin">
        <color rgb="FF000000"/>
      </bottom>
      <diagonal/>
    </border>
    <border>
      <left/>
      <right style="medium">
        <color rgb="FF000000"/>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bottom style="thin">
        <color rgb="FF000000"/>
      </bottom>
      <diagonal/>
    </border>
    <border>
      <left style="medium">
        <color rgb="FF000000"/>
      </left>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top style="thin">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diagonal/>
    </border>
    <border>
      <left style="thin">
        <color rgb="FF000000"/>
      </left>
      <right style="medium">
        <color rgb="FF000000"/>
      </right>
      <top/>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medium">
        <color rgb="FF000000"/>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thin">
        <color indexed="64"/>
      </bottom>
      <diagonal/>
    </border>
    <border>
      <left/>
      <right style="medium">
        <color indexed="64"/>
      </right>
      <top/>
      <bottom style="thin">
        <color rgb="FF000000"/>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rgb="FF000000"/>
      </top>
      <bottom/>
      <diagonal/>
    </border>
    <border>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
      <left/>
      <right style="medium">
        <color indexed="64"/>
      </right>
      <top style="thin">
        <color rgb="FF000000"/>
      </top>
      <bottom style="medium">
        <color indexed="64"/>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medium">
        <color indexed="64"/>
      </right>
      <top style="medium">
        <color indexed="64"/>
      </top>
      <bottom style="thin">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diagonal/>
    </border>
    <border>
      <left/>
      <right style="medium">
        <color indexed="64"/>
      </right>
      <top style="thin">
        <color indexed="64"/>
      </top>
      <bottom/>
      <diagonal/>
    </border>
    <border>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right/>
      <top style="medium">
        <color indexed="64"/>
      </top>
      <bottom style="thin">
        <color rgb="FF000000"/>
      </bottom>
      <diagonal/>
    </border>
    <border>
      <left style="thin">
        <color rgb="FF000000"/>
      </left>
      <right style="medium">
        <color indexed="64"/>
      </right>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medium">
        <color indexed="64"/>
      </bottom>
      <diagonal/>
    </border>
    <border>
      <left style="medium">
        <color indexed="64"/>
      </left>
      <right style="medium">
        <color rgb="FF000000"/>
      </right>
      <top style="thin">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1">
    <xf numFmtId="0" fontId="0" fillId="0" borderId="0"/>
  </cellStyleXfs>
  <cellXfs count="303">
    <xf numFmtId="0" fontId="0" fillId="0" borderId="0" xfId="0" applyFont="1" applyAlignment="1"/>
    <xf numFmtId="0" fontId="2" fillId="0" borderId="0" xfId="0" applyFont="1" applyAlignment="1">
      <alignment wrapText="1"/>
    </xf>
    <xf numFmtId="0" fontId="3" fillId="0" borderId="0" xfId="0" applyFont="1" applyAlignment="1">
      <alignment horizontal="center" wrapText="1"/>
    </xf>
    <xf numFmtId="0" fontId="4" fillId="0" borderId="0" xfId="0" applyFont="1" applyAlignment="1">
      <alignment vertical="top" wrapText="1"/>
    </xf>
    <xf numFmtId="0" fontId="4" fillId="0" borderId="0" xfId="0" applyFont="1" applyAlignment="1">
      <alignment wrapText="1"/>
    </xf>
    <xf numFmtId="0" fontId="4" fillId="0" borderId="0" xfId="0" applyFont="1" applyAlignment="1">
      <alignment vertical="top"/>
    </xf>
    <xf numFmtId="0" fontId="4" fillId="0" borderId="0" xfId="0" applyFont="1" applyAlignment="1">
      <alignment vertical="top"/>
    </xf>
    <xf numFmtId="0" fontId="2" fillId="0" borderId="0" xfId="0" applyFont="1" applyAlignment="1">
      <alignment vertical="center" wrapText="1"/>
    </xf>
    <xf numFmtId="0" fontId="5" fillId="0" borderId="0" xfId="0" applyFont="1" applyAlignment="1">
      <alignment horizontal="center" vertical="center" wrapText="1"/>
    </xf>
    <xf numFmtId="0" fontId="2" fillId="0" borderId="0" xfId="0" applyFont="1"/>
    <xf numFmtId="0" fontId="6" fillId="0" borderId="0" xfId="0" applyFont="1" applyAlignment="1">
      <alignment horizontal="left" vertical="top"/>
    </xf>
    <xf numFmtId="0" fontId="8" fillId="0" borderId="0" xfId="0" applyFont="1"/>
    <xf numFmtId="0" fontId="6" fillId="0" borderId="0" xfId="0" applyFont="1" applyAlignment="1">
      <alignment wrapText="1"/>
    </xf>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0" fontId="2" fillId="0" borderId="0" xfId="0" applyFont="1" applyAlignment="1">
      <alignment horizontal="center" wrapText="1"/>
    </xf>
    <xf numFmtId="3" fontId="6" fillId="2" borderId="12" xfId="0" applyNumberFormat="1" applyFont="1" applyFill="1" applyBorder="1" applyAlignment="1">
      <alignment horizontal="center" vertical="center" wrapText="1"/>
    </xf>
    <xf numFmtId="3" fontId="6" fillId="2" borderId="13" xfId="0" applyNumberFormat="1" applyFont="1" applyFill="1" applyBorder="1" applyAlignment="1">
      <alignment horizontal="center" vertical="center" wrapText="1"/>
    </xf>
    <xf numFmtId="3" fontId="6" fillId="2" borderId="14" xfId="0" applyNumberFormat="1" applyFont="1" applyFill="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3" fontId="6" fillId="3" borderId="17" xfId="0" applyNumberFormat="1" applyFont="1" applyFill="1" applyBorder="1" applyAlignment="1">
      <alignment horizontal="center" vertical="center" wrapText="1"/>
    </xf>
    <xf numFmtId="3" fontId="6" fillId="3" borderId="15" xfId="0" applyNumberFormat="1" applyFont="1" applyFill="1" applyBorder="1" applyAlignment="1">
      <alignment horizontal="center" vertical="center" wrapText="1"/>
    </xf>
    <xf numFmtId="3" fontId="6" fillId="3" borderId="16" xfId="0" applyNumberFormat="1" applyFont="1" applyFill="1" applyBorder="1" applyAlignment="1">
      <alignment horizontal="center" vertical="center" wrapText="1"/>
    </xf>
    <xf numFmtId="3" fontId="6" fillId="3" borderId="18" xfId="0" applyNumberFormat="1" applyFont="1" applyFill="1" applyBorder="1" applyAlignment="1">
      <alignment horizontal="center" vertical="center" wrapText="1"/>
    </xf>
    <xf numFmtId="0" fontId="6" fillId="3" borderId="19" xfId="0" applyFont="1" applyFill="1" applyBorder="1" applyAlignment="1">
      <alignment horizontal="center" vertical="center" wrapText="1"/>
    </xf>
    <xf numFmtId="0" fontId="10" fillId="4" borderId="20" xfId="0" applyFont="1" applyFill="1" applyBorder="1" applyAlignment="1">
      <alignment vertical="top" wrapText="1"/>
    </xf>
    <xf numFmtId="0" fontId="10" fillId="4" borderId="21" xfId="0" applyFont="1" applyFill="1" applyBorder="1" applyAlignment="1">
      <alignment horizontal="center" vertical="top" wrapText="1"/>
    </xf>
    <xf numFmtId="165" fontId="11" fillId="4" borderId="22" xfId="0" applyNumberFormat="1" applyFont="1" applyFill="1" applyBorder="1" applyAlignment="1">
      <alignment vertical="top" wrapText="1"/>
    </xf>
    <xf numFmtId="165" fontId="11" fillId="4" borderId="22" xfId="0" applyNumberFormat="1" applyFont="1" applyFill="1" applyBorder="1" applyAlignment="1">
      <alignment horizontal="right" vertical="top" wrapText="1"/>
    </xf>
    <xf numFmtId="0" fontId="11" fillId="4" borderId="23" xfId="0" applyFont="1" applyFill="1" applyBorder="1" applyAlignment="1">
      <alignment vertical="top" wrapText="1"/>
    </xf>
    <xf numFmtId="0" fontId="12" fillId="0" borderId="0" xfId="0" applyFont="1" applyAlignment="1">
      <alignment vertical="top" wrapText="1"/>
    </xf>
    <xf numFmtId="166" fontId="6" fillId="0" borderId="24" xfId="0" applyNumberFormat="1" applyFont="1" applyBorder="1" applyAlignment="1">
      <alignment horizontal="center" vertical="center" wrapText="1"/>
    </xf>
    <xf numFmtId="49" fontId="6" fillId="0" borderId="21" xfId="0" applyNumberFormat="1" applyFont="1" applyBorder="1" applyAlignment="1">
      <alignment horizontal="center" vertical="center" wrapText="1"/>
    </xf>
    <xf numFmtId="166" fontId="7" fillId="0" borderId="25" xfId="0" applyNumberFormat="1" applyFont="1" applyBorder="1" applyAlignment="1">
      <alignment vertical="center" wrapText="1"/>
    </xf>
    <xf numFmtId="166" fontId="7" fillId="0" borderId="4" xfId="0" applyNumberFormat="1" applyFont="1" applyBorder="1" applyAlignment="1">
      <alignment horizontal="center" vertical="center" wrapText="1"/>
    </xf>
    <xf numFmtId="166" fontId="7" fillId="0" borderId="26" xfId="0" applyNumberFormat="1" applyFont="1" applyBorder="1" applyAlignment="1">
      <alignment horizontal="center" vertical="center" wrapText="1"/>
    </xf>
    <xf numFmtId="4" fontId="7" fillId="0" borderId="27" xfId="0" applyNumberFormat="1" applyFont="1" applyBorder="1" applyAlignment="1">
      <alignment horizontal="center" vertical="center" wrapText="1"/>
    </xf>
    <xf numFmtId="4" fontId="7" fillId="0" borderId="28" xfId="0" applyNumberFormat="1" applyFont="1" applyBorder="1" applyAlignment="1">
      <alignment horizontal="right" vertical="center" wrapText="1"/>
    </xf>
    <xf numFmtId="0" fontId="7" fillId="0" borderId="29" xfId="0" applyFont="1" applyBorder="1" applyAlignment="1">
      <alignment vertical="center" wrapText="1"/>
    </xf>
    <xf numFmtId="167" fontId="13" fillId="4" borderId="20" xfId="0" applyNumberFormat="1" applyFont="1" applyFill="1" applyBorder="1" applyAlignment="1">
      <alignment vertical="top"/>
    </xf>
    <xf numFmtId="167" fontId="10" fillId="4" borderId="22" xfId="0" applyNumberFormat="1" applyFont="1" applyFill="1" applyBorder="1" applyAlignment="1">
      <alignment horizontal="center" vertical="top"/>
    </xf>
    <xf numFmtId="167" fontId="10" fillId="4" borderId="22" xfId="0" applyNumberFormat="1" applyFont="1" applyFill="1" applyBorder="1" applyAlignment="1">
      <alignment vertical="top"/>
    </xf>
    <xf numFmtId="167" fontId="10" fillId="4" borderId="23" xfId="0" applyNumberFormat="1" applyFont="1" applyFill="1" applyBorder="1" applyAlignment="1">
      <alignment vertical="top"/>
    </xf>
    <xf numFmtId="167" fontId="10" fillId="4" borderId="30" xfId="0" applyNumberFormat="1" applyFont="1" applyFill="1" applyBorder="1" applyAlignment="1">
      <alignment vertical="top"/>
    </xf>
    <xf numFmtId="4" fontId="10" fillId="4" borderId="31" xfId="0" applyNumberFormat="1" applyFont="1" applyFill="1" applyBorder="1" applyAlignment="1">
      <alignment vertical="top"/>
    </xf>
    <xf numFmtId="4" fontId="10" fillId="4" borderId="32" xfId="0" applyNumberFormat="1" applyFont="1" applyFill="1" applyBorder="1" applyAlignment="1">
      <alignment horizontal="right" vertical="top"/>
    </xf>
    <xf numFmtId="0" fontId="7" fillId="4" borderId="33" xfId="0" applyFont="1" applyFill="1" applyBorder="1" applyAlignment="1">
      <alignment vertical="top" wrapText="1"/>
    </xf>
    <xf numFmtId="0" fontId="2" fillId="0" borderId="0" xfId="0" applyFont="1" applyAlignment="1">
      <alignment vertical="top" wrapText="1"/>
    </xf>
    <xf numFmtId="167" fontId="7" fillId="0" borderId="0" xfId="0" applyNumberFormat="1" applyFont="1" applyAlignment="1">
      <alignment wrapText="1"/>
    </xf>
    <xf numFmtId="4" fontId="7" fillId="0" borderId="0" xfId="0" applyNumberFormat="1" applyFont="1" applyAlignment="1">
      <alignment wrapText="1"/>
    </xf>
    <xf numFmtId="4" fontId="7" fillId="0" borderId="0" xfId="0" applyNumberFormat="1" applyFont="1" applyAlignment="1">
      <alignment horizontal="right" vertical="top" wrapText="1"/>
    </xf>
    <xf numFmtId="0" fontId="7" fillId="0" borderId="35" xfId="0" applyFont="1" applyBorder="1" applyAlignment="1">
      <alignment vertical="top" wrapText="1"/>
    </xf>
    <xf numFmtId="166" fontId="6" fillId="0" borderId="36" xfId="0" applyNumberFormat="1" applyFont="1" applyBorder="1" applyAlignment="1">
      <alignment vertical="center" wrapText="1"/>
    </xf>
    <xf numFmtId="166" fontId="7" fillId="0" borderId="38" xfId="0" applyNumberFormat="1" applyFont="1" applyBorder="1" applyAlignment="1">
      <alignment vertical="center" wrapText="1"/>
    </xf>
    <xf numFmtId="166" fontId="7" fillId="0" borderId="37" xfId="0" applyNumberFormat="1" applyFont="1" applyBorder="1" applyAlignment="1">
      <alignment horizontal="center" vertical="center" wrapText="1"/>
    </xf>
    <xf numFmtId="0" fontId="7" fillId="0" borderId="38" xfId="0" applyFont="1" applyBorder="1" applyAlignment="1">
      <alignment vertical="center" wrapText="1"/>
    </xf>
    <xf numFmtId="4" fontId="7" fillId="0" borderId="42" xfId="0" applyNumberFormat="1" applyFont="1" applyBorder="1" applyAlignment="1">
      <alignment horizontal="center" vertical="center" wrapText="1"/>
    </xf>
    <xf numFmtId="0" fontId="7" fillId="0" borderId="40" xfId="0" applyFont="1" applyBorder="1" applyAlignment="1">
      <alignment vertical="center" wrapText="1"/>
    </xf>
    <xf numFmtId="166" fontId="6" fillId="0" borderId="24" xfId="0" applyNumberFormat="1" applyFont="1" applyBorder="1" applyAlignment="1">
      <alignment vertical="center" wrapText="1"/>
    </xf>
    <xf numFmtId="49" fontId="6" fillId="0" borderId="39" xfId="0" applyNumberFormat="1" applyFont="1" applyBorder="1" applyAlignment="1">
      <alignment horizontal="center" vertical="center" wrapText="1"/>
    </xf>
    <xf numFmtId="166" fontId="7" fillId="0" borderId="40" xfId="0" applyNumberFormat="1" applyFont="1" applyBorder="1" applyAlignment="1">
      <alignment vertical="center" wrapText="1"/>
    </xf>
    <xf numFmtId="166" fontId="14" fillId="5" borderId="44" xfId="0" applyNumberFormat="1" applyFont="1" applyFill="1" applyBorder="1" applyAlignment="1">
      <alignment vertical="center" wrapText="1"/>
    </xf>
    <xf numFmtId="166" fontId="7" fillId="0" borderId="39" xfId="0" applyNumberFormat="1" applyFont="1" applyBorder="1" applyAlignment="1">
      <alignment horizontal="center" vertical="center" wrapText="1"/>
    </xf>
    <xf numFmtId="166" fontId="6" fillId="0" borderId="45" xfId="0" applyNumberFormat="1" applyFont="1" applyBorder="1" applyAlignment="1">
      <alignment vertical="center" wrapText="1"/>
    </xf>
    <xf numFmtId="49" fontId="6" fillId="0" borderId="46" xfId="0" applyNumberFormat="1" applyFont="1" applyBorder="1" applyAlignment="1">
      <alignment horizontal="center" vertical="center" wrapText="1"/>
    </xf>
    <xf numFmtId="166" fontId="7" fillId="0" borderId="47" xfId="0" applyNumberFormat="1" applyFont="1" applyBorder="1" applyAlignment="1">
      <alignment horizontal="center" vertical="center" wrapText="1"/>
    </xf>
    <xf numFmtId="4" fontId="7" fillId="0" borderId="48" xfId="0" applyNumberFormat="1" applyFont="1" applyBorder="1" applyAlignment="1">
      <alignment horizontal="center" vertical="center" wrapText="1"/>
    </xf>
    <xf numFmtId="166" fontId="13" fillId="4" borderId="20" xfId="0" applyNumberFormat="1" applyFont="1" applyFill="1" applyBorder="1" applyAlignment="1">
      <alignment vertical="top"/>
    </xf>
    <xf numFmtId="166" fontId="10" fillId="4" borderId="22" xfId="0" applyNumberFormat="1" applyFont="1" applyFill="1" applyBorder="1" applyAlignment="1">
      <alignment horizontal="center" vertical="top"/>
    </xf>
    <xf numFmtId="166" fontId="10" fillId="4" borderId="22" xfId="0" applyNumberFormat="1" applyFont="1" applyFill="1" applyBorder="1" applyAlignment="1">
      <alignment vertical="top"/>
    </xf>
    <xf numFmtId="166" fontId="10" fillId="4" borderId="23" xfId="0" applyNumberFormat="1" applyFont="1" applyFill="1" applyBorder="1" applyAlignment="1">
      <alignment vertical="top"/>
    </xf>
    <xf numFmtId="166" fontId="10" fillId="4" borderId="49" xfId="0" applyNumberFormat="1" applyFont="1" applyFill="1" applyBorder="1" applyAlignment="1">
      <alignment vertical="top"/>
    </xf>
    <xf numFmtId="4" fontId="10" fillId="4" borderId="27" xfId="0" applyNumberFormat="1" applyFont="1" applyFill="1" applyBorder="1" applyAlignment="1">
      <alignment vertical="top"/>
    </xf>
    <xf numFmtId="4" fontId="10" fillId="4" borderId="28" xfId="0" applyNumberFormat="1" applyFont="1" applyFill="1" applyBorder="1" applyAlignment="1">
      <alignment horizontal="right" vertical="top"/>
    </xf>
    <xf numFmtId="0" fontId="12" fillId="0" borderId="0" xfId="0" applyFont="1" applyAlignment="1">
      <alignment vertical="top"/>
    </xf>
    <xf numFmtId="166" fontId="7" fillId="0" borderId="0" xfId="0" applyNumberFormat="1" applyFont="1" applyAlignment="1">
      <alignment wrapText="1"/>
    </xf>
    <xf numFmtId="0" fontId="7" fillId="0" borderId="35" xfId="0" applyFont="1" applyBorder="1" applyAlignment="1">
      <alignment wrapText="1"/>
    </xf>
    <xf numFmtId="166" fontId="6" fillId="4" borderId="23" xfId="0" applyNumberFormat="1" applyFont="1" applyFill="1" applyBorder="1" applyAlignment="1">
      <alignment wrapText="1"/>
    </xf>
    <xf numFmtId="166" fontId="6" fillId="4" borderId="49" xfId="0" applyNumberFormat="1" applyFont="1" applyFill="1" applyBorder="1" applyAlignment="1">
      <alignment wrapText="1"/>
    </xf>
    <xf numFmtId="4" fontId="6" fillId="4" borderId="27" xfId="0" applyNumberFormat="1" applyFont="1" applyFill="1" applyBorder="1" applyAlignment="1">
      <alignment wrapText="1"/>
    </xf>
    <xf numFmtId="4" fontId="6" fillId="4" borderId="27" xfId="0" applyNumberFormat="1" applyFont="1" applyFill="1" applyBorder="1" applyAlignment="1">
      <alignment horizontal="right" vertical="top" wrapText="1"/>
    </xf>
    <xf numFmtId="0" fontId="6" fillId="4" borderId="28" xfId="0" applyFont="1" applyFill="1" applyBorder="1" applyAlignment="1">
      <alignment wrapText="1"/>
    </xf>
    <xf numFmtId="0" fontId="7" fillId="0" borderId="0" xfId="0" applyFont="1" applyAlignment="1">
      <alignment wrapText="1"/>
    </xf>
    <xf numFmtId="0" fontId="6" fillId="0" borderId="0" xfId="0" applyFont="1" applyAlignment="1">
      <alignment horizontal="center" wrapText="1"/>
    </xf>
    <xf numFmtId="0" fontId="4" fillId="0" borderId="0" xfId="0" applyFont="1" applyAlignment="1">
      <alignment horizontal="left" wrapText="1"/>
    </xf>
    <xf numFmtId="0" fontId="7" fillId="0" borderId="44" xfId="0" applyFont="1" applyBorder="1" applyAlignment="1">
      <alignment wrapText="1"/>
    </xf>
    <xf numFmtId="0" fontId="16" fillId="0" borderId="0" xfId="0" applyFont="1" applyAlignment="1">
      <alignment wrapText="1"/>
    </xf>
    <xf numFmtId="0" fontId="4" fillId="0" borderId="0" xfId="0" applyFont="1"/>
    <xf numFmtId="0" fontId="6" fillId="3" borderId="15" xfId="0" applyFont="1" applyFill="1" applyBorder="1" applyAlignment="1">
      <alignment vertical="center" wrapText="1"/>
    </xf>
    <xf numFmtId="0" fontId="6" fillId="3" borderId="23" xfId="0" applyFont="1" applyFill="1" applyBorder="1" applyAlignment="1">
      <alignment horizontal="center" vertical="center" wrapText="1"/>
    </xf>
    <xf numFmtId="0" fontId="10" fillId="4" borderId="56" xfId="0" applyFont="1" applyFill="1" applyBorder="1" applyAlignment="1">
      <alignment vertical="top" wrapText="1"/>
    </xf>
    <xf numFmtId="0" fontId="10" fillId="4" borderId="57" xfId="0" applyFont="1" applyFill="1" applyBorder="1" applyAlignment="1">
      <alignment horizontal="center" vertical="top" wrapText="1"/>
    </xf>
    <xf numFmtId="0" fontId="10" fillId="4" borderId="58" xfId="0" applyFont="1" applyFill="1" applyBorder="1" applyAlignment="1">
      <alignment vertical="top" wrapText="1"/>
    </xf>
    <xf numFmtId="0" fontId="11" fillId="4" borderId="59" xfId="0" applyFont="1" applyFill="1" applyBorder="1" applyAlignment="1">
      <alignment vertical="top" wrapText="1"/>
    </xf>
    <xf numFmtId="166" fontId="6" fillId="0" borderId="41" xfId="0" applyNumberFormat="1" applyFont="1" applyBorder="1" applyAlignment="1">
      <alignment vertical="center" wrapText="1"/>
    </xf>
    <xf numFmtId="49" fontId="6" fillId="0" borderId="42" xfId="0" applyNumberFormat="1" applyFont="1" applyBorder="1" applyAlignment="1">
      <alignment horizontal="center" vertical="center" wrapText="1"/>
    </xf>
    <xf numFmtId="166" fontId="7" fillId="0" borderId="43" xfId="0" applyNumberFormat="1" applyFont="1" applyBorder="1" applyAlignment="1">
      <alignment vertical="center" wrapText="1"/>
    </xf>
    <xf numFmtId="0" fontId="10" fillId="4" borderId="60" xfId="0" applyFont="1" applyFill="1" applyBorder="1" applyAlignment="1">
      <alignment vertical="top" wrapText="1"/>
    </xf>
    <xf numFmtId="0" fontId="10" fillId="4" borderId="61" xfId="0" applyFont="1" applyFill="1" applyBorder="1" applyAlignment="1">
      <alignment horizontal="center" vertical="top" wrapText="1"/>
    </xf>
    <xf numFmtId="0" fontId="10" fillId="4" borderId="62" xfId="0" applyFont="1" applyFill="1" applyBorder="1" applyAlignment="1">
      <alignment vertical="top" wrapText="1"/>
    </xf>
    <xf numFmtId="0" fontId="12" fillId="0" borderId="0" xfId="0" applyFont="1" applyAlignment="1">
      <alignment horizontal="center" vertical="top" wrapText="1"/>
    </xf>
    <xf numFmtId="0" fontId="7" fillId="0" borderId="40" xfId="0" applyFont="1" applyBorder="1" applyAlignment="1">
      <alignment vertical="top" wrapText="1"/>
    </xf>
    <xf numFmtId="166" fontId="7" fillId="0" borderId="63" xfId="0" applyNumberFormat="1" applyFont="1" applyBorder="1" applyAlignment="1">
      <alignment vertical="center" wrapText="1"/>
    </xf>
    <xf numFmtId="0" fontId="7" fillId="0" borderId="42" xfId="0" applyFont="1" applyBorder="1" applyAlignment="1">
      <alignment vertical="top" wrapText="1"/>
    </xf>
    <xf numFmtId="49" fontId="6" fillId="0" borderId="42" xfId="0" applyNumberFormat="1" applyFont="1" applyBorder="1" applyAlignment="1">
      <alignment horizontal="center" vertical="center" wrapText="1"/>
    </xf>
    <xf numFmtId="166" fontId="7" fillId="0" borderId="64" xfId="0" applyNumberFormat="1" applyFont="1" applyBorder="1" applyAlignment="1">
      <alignment vertical="center" wrapText="1"/>
    </xf>
    <xf numFmtId="0" fontId="7" fillId="0" borderId="0" xfId="0" applyFont="1" applyAlignment="1">
      <alignment vertical="top" wrapText="1"/>
    </xf>
    <xf numFmtId="166" fontId="13" fillId="4" borderId="65" xfId="0" applyNumberFormat="1" applyFont="1" applyFill="1" applyBorder="1" applyAlignment="1">
      <alignment vertical="top"/>
    </xf>
    <xf numFmtId="166" fontId="10" fillId="4" borderId="13" xfId="0" applyNumberFormat="1" applyFont="1" applyFill="1" applyBorder="1" applyAlignment="1">
      <alignment horizontal="center" vertical="top"/>
    </xf>
    <xf numFmtId="166" fontId="10" fillId="4" borderId="14" xfId="0" applyNumberFormat="1" applyFont="1" applyFill="1" applyBorder="1" applyAlignment="1">
      <alignment vertical="top"/>
    </xf>
    <xf numFmtId="0" fontId="10" fillId="4" borderId="66" xfId="0" applyFont="1" applyFill="1" applyBorder="1" applyAlignment="1">
      <alignment vertical="top" wrapText="1"/>
    </xf>
    <xf numFmtId="0" fontId="7" fillId="0" borderId="68" xfId="0" applyFont="1" applyBorder="1" applyAlignment="1">
      <alignment wrapText="1"/>
    </xf>
    <xf numFmtId="165" fontId="6" fillId="4" borderId="28" xfId="0" applyNumberFormat="1" applyFont="1" applyFill="1" applyBorder="1" applyAlignment="1">
      <alignment wrapText="1"/>
    </xf>
    <xf numFmtId="0" fontId="2" fillId="0" borderId="0" xfId="0" applyFont="1" applyAlignment="1">
      <alignment horizontal="left" wrapText="1"/>
    </xf>
    <xf numFmtId="0" fontId="20" fillId="0" borderId="0" xfId="0" applyFont="1" applyAlignment="1">
      <alignment horizontal="right" wrapText="1"/>
    </xf>
    <xf numFmtId="0" fontId="21" fillId="0" borderId="0" xfId="0" applyFont="1"/>
    <xf numFmtId="0" fontId="7" fillId="0" borderId="0" xfId="0" applyFont="1" applyAlignment="1">
      <alignment horizontal="right" wrapText="1"/>
    </xf>
    <xf numFmtId="0" fontId="2" fillId="6" borderId="0" xfId="0" applyFont="1" applyFill="1" applyBorder="1" applyAlignment="1">
      <alignment vertical="top" wrapText="1"/>
    </xf>
    <xf numFmtId="0" fontId="0" fillId="0" borderId="0" xfId="0" applyFont="1" applyAlignment="1"/>
    <xf numFmtId="0" fontId="0" fillId="0" borderId="0" xfId="0" applyFont="1" applyAlignment="1"/>
    <xf numFmtId="0" fontId="5" fillId="0" borderId="0" xfId="0" applyFont="1" applyAlignment="1">
      <alignment horizontal="center" vertical="center" wrapText="1"/>
    </xf>
    <xf numFmtId="0" fontId="4" fillId="7" borderId="0" xfId="0" applyFont="1" applyFill="1" applyAlignment="1">
      <alignment wrapText="1"/>
    </xf>
    <xf numFmtId="3" fontId="6" fillId="3" borderId="54" xfId="0" applyNumberFormat="1" applyFont="1" applyFill="1" applyBorder="1" applyAlignment="1">
      <alignment horizontal="center" vertical="center" wrapText="1"/>
    </xf>
    <xf numFmtId="165" fontId="11" fillId="4" borderId="52" xfId="0" applyNumberFormat="1" applyFont="1" applyFill="1" applyBorder="1" applyAlignment="1">
      <alignment horizontal="right" vertical="top" wrapText="1"/>
    </xf>
    <xf numFmtId="4" fontId="7" fillId="0" borderId="29" xfId="0" applyNumberFormat="1" applyFont="1" applyBorder="1" applyAlignment="1">
      <alignment horizontal="right" vertical="center" wrapText="1"/>
    </xf>
    <xf numFmtId="4" fontId="10" fillId="4" borderId="55" xfId="0" applyNumberFormat="1" applyFont="1" applyFill="1" applyBorder="1" applyAlignment="1">
      <alignment horizontal="right" vertical="top"/>
    </xf>
    <xf numFmtId="4" fontId="6" fillId="4" borderId="70" xfId="0" applyNumberFormat="1" applyFont="1" applyFill="1" applyBorder="1" applyAlignment="1">
      <alignment horizontal="right" vertical="top" wrapText="1"/>
    </xf>
    <xf numFmtId="0" fontId="6" fillId="0" borderId="0" xfId="0" applyFont="1" applyAlignment="1">
      <alignment horizontal="left"/>
    </xf>
    <xf numFmtId="0" fontId="0" fillId="0" borderId="0" xfId="0" applyFont="1" applyAlignment="1"/>
    <xf numFmtId="49" fontId="7" fillId="0" borderId="24" xfId="0" applyNumberFormat="1" applyFont="1" applyBorder="1" applyAlignment="1">
      <alignment horizontal="center" vertical="center" wrapText="1"/>
    </xf>
    <xf numFmtId="166" fontId="6" fillId="0" borderId="0" xfId="0" applyNumberFormat="1" applyFont="1" applyBorder="1" applyAlignment="1">
      <alignment vertical="center" wrapText="1"/>
    </xf>
    <xf numFmtId="4" fontId="7" fillId="0" borderId="63" xfId="0" applyNumberFormat="1" applyFont="1" applyBorder="1" applyAlignment="1">
      <alignment horizontal="right" vertical="center" wrapText="1"/>
    </xf>
    <xf numFmtId="0" fontId="2" fillId="0" borderId="71" xfId="0" applyFont="1" applyBorder="1" applyAlignment="1">
      <alignment vertical="top" wrapText="1"/>
    </xf>
    <xf numFmtId="4" fontId="7" fillId="0" borderId="71" xfId="0" applyNumberFormat="1" applyFont="1" applyBorder="1" applyAlignment="1">
      <alignment horizontal="center" vertical="center" wrapText="1"/>
    </xf>
    <xf numFmtId="4" fontId="7" fillId="0" borderId="72" xfId="0" applyNumberFormat="1" applyFont="1" applyBorder="1" applyAlignment="1">
      <alignment horizontal="right" vertical="center" wrapText="1"/>
    </xf>
    <xf numFmtId="0" fontId="0" fillId="0" borderId="71" xfId="0" applyFont="1" applyBorder="1" applyAlignment="1"/>
    <xf numFmtId="2" fontId="2" fillId="0" borderId="71" xfId="0" applyNumberFormat="1" applyFont="1" applyBorder="1" applyAlignment="1">
      <alignment vertical="top" wrapText="1"/>
    </xf>
    <xf numFmtId="4" fontId="7" fillId="0" borderId="73" xfId="0" applyNumberFormat="1" applyFont="1" applyBorder="1" applyAlignment="1">
      <alignment horizontal="right" vertical="center" wrapText="1"/>
    </xf>
    <xf numFmtId="4" fontId="11" fillId="4" borderId="74" xfId="0" applyNumberFormat="1" applyFont="1" applyFill="1" applyBorder="1" applyAlignment="1">
      <alignment horizontal="right" vertical="top" wrapText="1"/>
    </xf>
    <xf numFmtId="0" fontId="10" fillId="4" borderId="4" xfId="0" applyFont="1" applyFill="1" applyBorder="1" applyAlignment="1">
      <alignment horizontal="center" vertical="top" wrapText="1"/>
    </xf>
    <xf numFmtId="49" fontId="6" fillId="0" borderId="78" xfId="0" applyNumberFormat="1" applyFont="1" applyBorder="1" applyAlignment="1">
      <alignment horizontal="center" vertical="center" wrapText="1"/>
    </xf>
    <xf numFmtId="49" fontId="6" fillId="0" borderId="79" xfId="0" applyNumberFormat="1" applyFont="1" applyBorder="1" applyAlignment="1">
      <alignment horizontal="center" vertical="center" wrapText="1"/>
    </xf>
    <xf numFmtId="49" fontId="23" fillId="0" borderId="79" xfId="0" applyNumberFormat="1" applyFont="1" applyBorder="1" applyAlignment="1">
      <alignment horizontal="center" vertical="center" wrapText="1"/>
    </xf>
    <xf numFmtId="49" fontId="7" fillId="0" borderId="79" xfId="0" applyNumberFormat="1" applyFont="1" applyBorder="1" applyAlignment="1">
      <alignment horizontal="center" vertical="center" wrapText="1"/>
    </xf>
    <xf numFmtId="49" fontId="7" fillId="0" borderId="80" xfId="0" applyNumberFormat="1" applyFont="1" applyBorder="1" applyAlignment="1">
      <alignment horizontal="center" vertical="center" wrapText="1"/>
    </xf>
    <xf numFmtId="0" fontId="10" fillId="4" borderId="74" xfId="0" applyFont="1" applyFill="1" applyBorder="1" applyAlignment="1">
      <alignment vertical="top" wrapText="1"/>
    </xf>
    <xf numFmtId="166" fontId="6" fillId="0" borderId="81" xfId="0" applyNumberFormat="1" applyFont="1" applyBorder="1" applyAlignment="1">
      <alignment vertical="center" wrapText="1"/>
    </xf>
    <xf numFmtId="166" fontId="6" fillId="0" borderId="82" xfId="0" applyNumberFormat="1" applyFont="1" applyBorder="1" applyAlignment="1">
      <alignment vertical="center" wrapText="1"/>
    </xf>
    <xf numFmtId="0" fontId="25" fillId="0" borderId="83" xfId="0" applyFont="1" applyBorder="1" applyAlignment="1">
      <alignment horizontal="left" vertical="center" wrapText="1"/>
    </xf>
    <xf numFmtId="166" fontId="7" fillId="0" borderId="84" xfId="0" applyNumberFormat="1" applyFont="1" applyBorder="1" applyAlignment="1">
      <alignment vertical="center" wrapText="1"/>
    </xf>
    <xf numFmtId="166" fontId="7" fillId="0" borderId="85" xfId="0" applyNumberFormat="1" applyFont="1" applyBorder="1" applyAlignment="1">
      <alignment vertical="center" wrapText="1"/>
    </xf>
    <xf numFmtId="166" fontId="7" fillId="0" borderId="86" xfId="0" applyNumberFormat="1" applyFont="1" applyBorder="1" applyAlignment="1">
      <alignment vertical="center" wrapText="1"/>
    </xf>
    <xf numFmtId="0" fontId="25" fillId="0" borderId="85" xfId="0" applyFont="1" applyBorder="1" applyAlignment="1">
      <alignment horizontal="left" vertical="center" wrapText="1"/>
    </xf>
    <xf numFmtId="0" fontId="25" fillId="0" borderId="87" xfId="0" applyFont="1" applyBorder="1" applyAlignment="1">
      <alignment horizontal="left" vertical="center" wrapText="1"/>
    </xf>
    <xf numFmtId="0" fontId="25" fillId="0" borderId="86" xfId="0" applyFont="1" applyBorder="1" applyAlignment="1">
      <alignment horizontal="left" vertical="center" wrapText="1"/>
    </xf>
    <xf numFmtId="0" fontId="25" fillId="0" borderId="88" xfId="0" applyFont="1" applyBorder="1" applyAlignment="1">
      <alignment horizontal="left" vertical="center" wrapText="1"/>
    </xf>
    <xf numFmtId="166" fontId="7" fillId="0" borderId="89" xfId="0" applyNumberFormat="1" applyFont="1" applyBorder="1" applyAlignment="1">
      <alignment horizontal="center" vertical="center" wrapText="1"/>
    </xf>
    <xf numFmtId="165" fontId="11" fillId="4" borderId="74" xfId="0" applyNumberFormat="1" applyFont="1" applyFill="1" applyBorder="1" applyAlignment="1">
      <alignment vertical="top" wrapText="1"/>
    </xf>
    <xf numFmtId="166" fontId="7" fillId="0" borderId="81" xfId="0" applyNumberFormat="1" applyFont="1" applyBorder="1" applyAlignment="1">
      <alignment horizontal="center" vertical="center" wrapText="1"/>
    </xf>
    <xf numFmtId="166" fontId="7" fillId="0" borderId="82" xfId="0" applyNumberFormat="1" applyFont="1" applyBorder="1" applyAlignment="1">
      <alignment horizontal="center" vertical="center" wrapText="1"/>
    </xf>
    <xf numFmtId="166" fontId="7" fillId="0" borderId="90" xfId="0" applyNumberFormat="1" applyFont="1" applyBorder="1" applyAlignment="1">
      <alignment horizontal="center" vertical="center" wrapText="1"/>
    </xf>
    <xf numFmtId="168" fontId="7" fillId="0" borderId="89" xfId="0" applyNumberFormat="1" applyFont="1" applyBorder="1" applyAlignment="1">
      <alignment horizontal="center" vertical="center" wrapText="1"/>
    </xf>
    <xf numFmtId="4" fontId="11" fillId="4" borderId="74" xfId="0" applyNumberFormat="1" applyFont="1" applyFill="1" applyBorder="1" applyAlignment="1">
      <alignment vertical="top" wrapText="1"/>
    </xf>
    <xf numFmtId="166" fontId="7" fillId="0" borderId="60" xfId="0" applyNumberFormat="1" applyFont="1" applyBorder="1" applyAlignment="1">
      <alignment horizontal="center" vertical="center" wrapText="1"/>
    </xf>
    <xf numFmtId="4" fontId="7" fillId="0" borderId="61" xfId="0" applyNumberFormat="1" applyFont="1" applyBorder="1" applyAlignment="1">
      <alignment horizontal="center" vertical="center" wrapText="1"/>
    </xf>
    <xf numFmtId="166" fontId="7" fillId="0" borderId="91" xfId="0" applyNumberFormat="1" applyFont="1" applyBorder="1" applyAlignment="1">
      <alignment horizontal="center" vertical="center" wrapText="1"/>
    </xf>
    <xf numFmtId="4" fontId="7" fillId="0" borderId="92" xfId="0" applyNumberFormat="1" applyFont="1" applyBorder="1" applyAlignment="1">
      <alignment horizontal="center" vertical="center" wrapText="1"/>
    </xf>
    <xf numFmtId="4" fontId="7" fillId="0" borderId="93" xfId="0" applyNumberFormat="1" applyFont="1" applyBorder="1" applyAlignment="1">
      <alignment horizontal="right" vertical="center" wrapText="1"/>
    </xf>
    <xf numFmtId="4" fontId="7" fillId="0" borderId="94" xfId="0" applyNumberFormat="1" applyFont="1" applyBorder="1" applyAlignment="1">
      <alignment horizontal="right" vertical="center" wrapText="1"/>
    </xf>
    <xf numFmtId="166" fontId="7" fillId="0" borderId="95" xfId="0" applyNumberFormat="1" applyFont="1" applyBorder="1" applyAlignment="1">
      <alignment horizontal="center" vertical="center" wrapText="1"/>
    </xf>
    <xf numFmtId="4" fontId="7" fillId="0" borderId="96" xfId="0" applyNumberFormat="1" applyFont="1" applyBorder="1" applyAlignment="1">
      <alignment horizontal="center" vertical="center" wrapText="1"/>
    </xf>
    <xf numFmtId="4" fontId="7" fillId="0" borderId="97" xfId="0" applyNumberFormat="1" applyFont="1" applyBorder="1" applyAlignment="1">
      <alignment horizontal="right" vertical="center" wrapText="1"/>
    </xf>
    <xf numFmtId="4" fontId="7" fillId="0" borderId="98" xfId="0" applyNumberFormat="1" applyFont="1" applyBorder="1" applyAlignment="1">
      <alignment horizontal="right" vertical="center" wrapText="1"/>
    </xf>
    <xf numFmtId="4" fontId="7" fillId="0" borderId="86" xfId="0" applyNumberFormat="1" applyFont="1" applyBorder="1" applyAlignment="1">
      <alignment horizontal="right" vertical="center" wrapText="1"/>
    </xf>
    <xf numFmtId="4" fontId="7" fillId="0" borderId="88" xfId="0" applyNumberFormat="1" applyFont="1" applyBorder="1" applyAlignment="1">
      <alignment horizontal="right" vertical="center" wrapText="1"/>
    </xf>
    <xf numFmtId="49" fontId="6" fillId="0" borderId="76" xfId="0" applyNumberFormat="1" applyFont="1" applyBorder="1" applyAlignment="1">
      <alignment horizontal="center" vertical="center" wrapText="1"/>
    </xf>
    <xf numFmtId="166" fontId="26" fillId="5" borderId="76" xfId="0" applyNumberFormat="1" applyFont="1" applyFill="1" applyBorder="1" applyAlignment="1">
      <alignment vertical="center" wrapText="1"/>
    </xf>
    <xf numFmtId="166" fontId="7" fillId="0" borderId="76" xfId="0" applyNumberFormat="1" applyFont="1" applyBorder="1" applyAlignment="1">
      <alignment horizontal="center" vertical="center" wrapText="1"/>
    </xf>
    <xf numFmtId="166" fontId="7" fillId="0" borderId="99" xfId="0" applyNumberFormat="1" applyFont="1" applyBorder="1" applyAlignment="1">
      <alignment horizontal="center" vertical="center" wrapText="1"/>
    </xf>
    <xf numFmtId="4" fontId="7" fillId="0" borderId="100" xfId="0" applyNumberFormat="1" applyFont="1" applyBorder="1" applyAlignment="1">
      <alignment horizontal="center" vertical="center" wrapText="1"/>
    </xf>
    <xf numFmtId="4" fontId="7" fillId="0" borderId="101" xfId="0" applyNumberFormat="1" applyFont="1" applyBorder="1" applyAlignment="1">
      <alignment horizontal="right" vertical="center" wrapText="1"/>
    </xf>
    <xf numFmtId="0" fontId="2" fillId="0" borderId="102" xfId="0" applyFont="1" applyBorder="1" applyAlignment="1">
      <alignment vertical="top" wrapText="1"/>
    </xf>
    <xf numFmtId="0" fontId="2" fillId="0" borderId="103" xfId="0" applyFont="1" applyBorder="1" applyAlignment="1">
      <alignment vertical="top" wrapText="1"/>
    </xf>
    <xf numFmtId="0" fontId="2" fillId="0" borderId="104" xfId="0" applyFont="1" applyBorder="1" applyAlignment="1">
      <alignment vertical="top" wrapText="1"/>
    </xf>
    <xf numFmtId="49" fontId="7" fillId="0" borderId="78" xfId="0" applyNumberFormat="1" applyFont="1" applyBorder="1" applyAlignment="1">
      <alignment horizontal="center" vertical="center" wrapText="1"/>
    </xf>
    <xf numFmtId="49" fontId="7" fillId="0" borderId="105" xfId="0" applyNumberFormat="1" applyFont="1" applyBorder="1" applyAlignment="1">
      <alignment horizontal="center" vertical="center" wrapText="1"/>
    </xf>
    <xf numFmtId="166" fontId="14" fillId="5" borderId="81" xfId="0" applyNumberFormat="1" applyFont="1" applyFill="1" applyBorder="1" applyAlignment="1">
      <alignment vertical="center" wrapText="1"/>
    </xf>
    <xf numFmtId="166" fontId="14" fillId="5" borderId="84" xfId="0" applyNumberFormat="1" applyFont="1" applyFill="1" applyBorder="1" applyAlignment="1">
      <alignment vertical="center" wrapText="1"/>
    </xf>
    <xf numFmtId="166" fontId="14" fillId="5" borderId="85" xfId="0" applyNumberFormat="1" applyFont="1" applyFill="1" applyBorder="1" applyAlignment="1">
      <alignment vertical="center" wrapText="1"/>
    </xf>
    <xf numFmtId="0" fontId="1" fillId="0" borderId="86" xfId="0" applyFont="1" applyBorder="1" applyAlignment="1"/>
    <xf numFmtId="0" fontId="1" fillId="0" borderId="106" xfId="0" applyFont="1" applyBorder="1" applyAlignment="1"/>
    <xf numFmtId="166" fontId="7" fillId="0" borderId="90" xfId="0" applyNumberFormat="1" applyFont="1" applyBorder="1" applyAlignment="1">
      <alignment vertical="center" wrapText="1"/>
    </xf>
    <xf numFmtId="166" fontId="7" fillId="0" borderId="107" xfId="0" applyNumberFormat="1" applyFont="1" applyBorder="1" applyAlignment="1">
      <alignment horizontal="center" vertical="center" wrapText="1"/>
    </xf>
    <xf numFmtId="166" fontId="7" fillId="0" borderId="87" xfId="0" applyNumberFormat="1" applyFont="1" applyBorder="1" applyAlignment="1">
      <alignment horizontal="center" vertical="center" wrapText="1"/>
    </xf>
    <xf numFmtId="4" fontId="7" fillId="0" borderId="108" xfId="0" applyNumberFormat="1" applyFont="1" applyBorder="1" applyAlignment="1">
      <alignment horizontal="right" vertical="center" wrapText="1"/>
    </xf>
    <xf numFmtId="0" fontId="2" fillId="0" borderId="109" xfId="0" applyFont="1" applyBorder="1" applyAlignment="1">
      <alignment vertical="top" wrapText="1"/>
    </xf>
    <xf numFmtId="0" fontId="2" fillId="0" borderId="110" xfId="0" applyFont="1" applyBorder="1" applyAlignment="1">
      <alignment vertical="top" wrapText="1"/>
    </xf>
    <xf numFmtId="0" fontId="2" fillId="0" borderId="111" xfId="0" applyFont="1" applyBorder="1" applyAlignment="1">
      <alignment vertical="top" wrapText="1"/>
    </xf>
    <xf numFmtId="0" fontId="2" fillId="0" borderId="98" xfId="0" applyFont="1" applyBorder="1" applyAlignment="1">
      <alignment vertical="top" wrapText="1"/>
    </xf>
    <xf numFmtId="0" fontId="2" fillId="0" borderId="86" xfId="0" applyFont="1" applyBorder="1" applyAlignment="1">
      <alignment vertical="top" wrapText="1"/>
    </xf>
    <xf numFmtId="0" fontId="7" fillId="0" borderId="64" xfId="0" applyFont="1" applyBorder="1" applyAlignment="1">
      <alignment vertical="center" wrapText="1"/>
    </xf>
    <xf numFmtId="0" fontId="7" fillId="0" borderId="53" xfId="0" applyFont="1" applyBorder="1" applyAlignment="1">
      <alignment vertical="center" wrapText="1"/>
    </xf>
    <xf numFmtId="2" fontId="2" fillId="0" borderId="75" xfId="0" applyNumberFormat="1" applyFont="1" applyBorder="1" applyAlignment="1">
      <alignment vertical="top" wrapText="1"/>
    </xf>
    <xf numFmtId="0" fontId="2" fillId="0" borderId="112" xfId="0" applyFont="1" applyBorder="1" applyAlignment="1">
      <alignment vertical="top" wrapText="1"/>
    </xf>
    <xf numFmtId="0" fontId="10" fillId="4" borderId="55" xfId="0" applyFont="1" applyFill="1" applyBorder="1" applyAlignment="1">
      <alignment vertical="top" wrapText="1"/>
    </xf>
    <xf numFmtId="4" fontId="7" fillId="0" borderId="113" xfId="0" applyNumberFormat="1" applyFont="1" applyBorder="1" applyAlignment="1">
      <alignment horizontal="right" vertical="center" wrapText="1"/>
    </xf>
    <xf numFmtId="4" fontId="7" fillId="0" borderId="114" xfId="0" applyNumberFormat="1" applyFont="1" applyBorder="1" applyAlignment="1">
      <alignment horizontal="right" vertical="center" wrapText="1"/>
    </xf>
    <xf numFmtId="0" fontId="7" fillId="0" borderId="115" xfId="0" applyFont="1" applyBorder="1" applyAlignment="1">
      <alignment vertical="center" wrapText="1"/>
    </xf>
    <xf numFmtId="0" fontId="2" fillId="0" borderId="116" xfId="0" applyFont="1" applyBorder="1" applyAlignment="1">
      <alignment vertical="top" wrapText="1"/>
    </xf>
    <xf numFmtId="0" fontId="2" fillId="0" borderId="117" xfId="0" applyFont="1" applyBorder="1" applyAlignment="1">
      <alignment vertical="top" wrapText="1"/>
    </xf>
    <xf numFmtId="0" fontId="2" fillId="0" borderId="118" xfId="0" applyFont="1" applyBorder="1" applyAlignment="1">
      <alignment vertical="top" wrapText="1"/>
    </xf>
    <xf numFmtId="0" fontId="7" fillId="0" borderId="119" xfId="0" applyFont="1" applyBorder="1" applyAlignment="1">
      <alignment vertical="center" wrapText="1"/>
    </xf>
    <xf numFmtId="0" fontId="7" fillId="0" borderId="120" xfId="0" applyFont="1" applyBorder="1" applyAlignment="1">
      <alignment vertical="center" wrapText="1"/>
    </xf>
    <xf numFmtId="166" fontId="7" fillId="0" borderId="120" xfId="0" applyNumberFormat="1" applyFont="1" applyBorder="1" applyAlignment="1">
      <alignment horizontal="center" vertical="center" wrapText="1"/>
    </xf>
    <xf numFmtId="0" fontId="0" fillId="0" borderId="120" xfId="0" applyFont="1" applyBorder="1" applyAlignment="1"/>
    <xf numFmtId="166" fontId="7" fillId="0" borderId="121" xfId="0" applyNumberFormat="1" applyFont="1" applyBorder="1" applyAlignment="1">
      <alignment horizontal="center" vertical="center" wrapText="1"/>
    </xf>
    <xf numFmtId="4" fontId="7" fillId="0" borderId="122" xfId="0" applyNumberFormat="1" applyFont="1" applyBorder="1" applyAlignment="1">
      <alignment horizontal="center" vertical="center" wrapText="1"/>
    </xf>
    <xf numFmtId="0" fontId="2" fillId="0" borderId="124" xfId="0" applyFont="1" applyBorder="1" applyAlignment="1">
      <alignment vertical="top" wrapText="1"/>
    </xf>
    <xf numFmtId="4" fontId="7" fillId="0" borderId="112" xfId="0" applyNumberFormat="1" applyFont="1" applyBorder="1" applyAlignment="1">
      <alignment horizontal="right" vertical="center" wrapText="1"/>
    </xf>
    <xf numFmtId="0" fontId="0" fillId="0" borderId="112" xfId="0" applyFont="1" applyBorder="1" applyAlignment="1"/>
    <xf numFmtId="4" fontId="7" fillId="0" borderId="125" xfId="0" applyNumberFormat="1" applyFont="1" applyBorder="1" applyAlignment="1">
      <alignment horizontal="right" vertical="center" wrapText="1"/>
    </xf>
    <xf numFmtId="0" fontId="2" fillId="0" borderId="126" xfId="0" applyFont="1" applyBorder="1" applyAlignment="1">
      <alignment vertical="top" wrapText="1"/>
    </xf>
    <xf numFmtId="0" fontId="2" fillId="0" borderId="127" xfId="0" applyFont="1" applyBorder="1" applyAlignment="1">
      <alignment vertical="top" wrapText="1"/>
    </xf>
    <xf numFmtId="4" fontId="7" fillId="0" borderId="127" xfId="0" applyNumberFormat="1" applyFont="1" applyBorder="1" applyAlignment="1">
      <alignment horizontal="right" vertical="center" wrapText="1"/>
    </xf>
    <xf numFmtId="0" fontId="0" fillId="0" borderId="127" xfId="0" applyFont="1" applyBorder="1" applyAlignment="1"/>
    <xf numFmtId="4" fontId="7" fillId="0" borderId="128" xfId="0" applyNumberFormat="1" applyFont="1" applyBorder="1" applyAlignment="1">
      <alignment horizontal="right" vertical="center" wrapText="1"/>
    </xf>
    <xf numFmtId="0" fontId="2" fillId="0" borderId="76" xfId="0" applyFont="1" applyBorder="1" applyAlignment="1">
      <alignment vertical="top" wrapText="1"/>
    </xf>
    <xf numFmtId="166" fontId="6" fillId="0" borderId="104" xfId="0" applyNumberFormat="1" applyFont="1" applyBorder="1" applyAlignment="1">
      <alignment vertical="center" wrapText="1"/>
    </xf>
    <xf numFmtId="166" fontId="7" fillId="0" borderId="104" xfId="0" applyNumberFormat="1" applyFont="1" applyBorder="1" applyAlignment="1">
      <alignment horizontal="center" vertical="center" wrapText="1"/>
    </xf>
    <xf numFmtId="4" fontId="7" fillId="0" borderId="129" xfId="0" applyNumberFormat="1" applyFont="1" applyBorder="1" applyAlignment="1">
      <alignment horizontal="right" vertical="center" wrapText="1"/>
    </xf>
    <xf numFmtId="0" fontId="7" fillId="0" borderId="130" xfId="0" applyFont="1" applyBorder="1" applyAlignment="1">
      <alignment vertical="center" wrapText="1"/>
    </xf>
    <xf numFmtId="49" fontId="6" fillId="0" borderId="36" xfId="0" applyNumberFormat="1" applyFont="1" applyBorder="1" applyAlignment="1">
      <alignment horizontal="center" vertical="center" wrapText="1"/>
    </xf>
    <xf numFmtId="49" fontId="6" fillId="0" borderId="24" xfId="0" applyNumberFormat="1" applyFont="1" applyBorder="1" applyAlignment="1">
      <alignment horizontal="center" vertical="center" wrapText="1"/>
    </xf>
    <xf numFmtId="49" fontId="7" fillId="0" borderId="45" xfId="0" applyNumberFormat="1" applyFont="1" applyBorder="1" applyAlignment="1">
      <alignment horizontal="center" vertical="center" wrapText="1"/>
    </xf>
    <xf numFmtId="166" fontId="7" fillId="0" borderId="78" xfId="0" applyNumberFormat="1" applyFont="1" applyBorder="1" applyAlignment="1">
      <alignment vertical="center" wrapText="1"/>
    </xf>
    <xf numFmtId="166" fontId="7" fillId="0" borderId="79" xfId="0" applyNumberFormat="1" applyFont="1" applyBorder="1" applyAlignment="1">
      <alignment vertical="center" wrapText="1"/>
    </xf>
    <xf numFmtId="166" fontId="25" fillId="5" borderId="131" xfId="0" applyNumberFormat="1" applyFont="1" applyFill="1" applyBorder="1" applyAlignment="1">
      <alignment vertical="center" wrapText="1"/>
    </xf>
    <xf numFmtId="0" fontId="27" fillId="0" borderId="132" xfId="0" applyFont="1" applyBorder="1" applyAlignment="1">
      <alignment horizontal="left" vertical="center"/>
    </xf>
    <xf numFmtId="0" fontId="27" fillId="0" borderId="127" xfId="0" applyFont="1" applyBorder="1" applyAlignment="1">
      <alignment horizontal="left" vertical="center"/>
    </xf>
    <xf numFmtId="0" fontId="27" fillId="0" borderId="127" xfId="0" applyFont="1" applyBorder="1" applyAlignment="1">
      <alignment horizontal="left" vertical="center" wrapText="1"/>
    </xf>
    <xf numFmtId="0" fontId="27" fillId="0" borderId="128" xfId="0" applyFont="1" applyBorder="1" applyAlignment="1">
      <alignment horizontal="left" vertical="center" wrapText="1"/>
    </xf>
    <xf numFmtId="166" fontId="7" fillId="0" borderId="86" xfId="0" applyNumberFormat="1" applyFont="1" applyBorder="1" applyAlignment="1">
      <alignment horizontal="center" vertical="center" wrapText="1"/>
    </xf>
    <xf numFmtId="166" fontId="7" fillId="0" borderId="88" xfId="0" applyNumberFormat="1" applyFont="1" applyBorder="1" applyAlignment="1">
      <alignment horizontal="center" vertical="center" wrapText="1"/>
    </xf>
    <xf numFmtId="2" fontId="7" fillId="0" borderId="77" xfId="0" applyNumberFormat="1" applyFont="1" applyBorder="1" applyAlignment="1">
      <alignment vertical="center" wrapText="1"/>
    </xf>
    <xf numFmtId="166" fontId="7" fillId="0" borderId="133" xfId="0" applyNumberFormat="1" applyFont="1" applyBorder="1" applyAlignment="1">
      <alignment horizontal="center" vertical="center" wrapText="1"/>
    </xf>
    <xf numFmtId="166" fontId="7" fillId="0" borderId="134" xfId="0" applyNumberFormat="1" applyFont="1" applyBorder="1" applyAlignment="1">
      <alignment horizontal="center" vertical="center" wrapText="1"/>
    </xf>
    <xf numFmtId="166" fontId="7" fillId="0" borderId="135" xfId="0" applyNumberFormat="1" applyFont="1" applyBorder="1" applyAlignment="1">
      <alignment horizontal="center" vertical="center" wrapText="1"/>
    </xf>
    <xf numFmtId="0" fontId="7" fillId="0" borderId="136" xfId="0" applyFont="1" applyBorder="1" applyAlignment="1">
      <alignment vertical="center" wrapText="1"/>
    </xf>
    <xf numFmtId="4" fontId="7" fillId="0" borderId="137" xfId="0" applyNumberFormat="1" applyFont="1" applyBorder="1" applyAlignment="1">
      <alignment horizontal="right" vertical="center" wrapText="1"/>
    </xf>
    <xf numFmtId="2" fontId="7" fillId="0" borderId="138" xfId="0" applyNumberFormat="1" applyFont="1" applyBorder="1" applyAlignment="1">
      <alignment vertical="center" wrapText="1"/>
    </xf>
    <xf numFmtId="2" fontId="2" fillId="0" borderId="122" xfId="0" applyNumberFormat="1" applyFont="1" applyBorder="1" applyAlignment="1">
      <alignment vertical="top" wrapText="1"/>
    </xf>
    <xf numFmtId="4" fontId="7" fillId="0" borderId="139" xfId="0" applyNumberFormat="1" applyFont="1" applyBorder="1" applyAlignment="1">
      <alignment horizontal="right" vertical="center" wrapText="1"/>
    </xf>
    <xf numFmtId="0" fontId="2" fillId="0" borderId="88" xfId="0" applyFont="1" applyBorder="1" applyAlignment="1">
      <alignment vertical="top" wrapText="1"/>
    </xf>
    <xf numFmtId="166" fontId="10" fillId="4" borderId="30" xfId="0" applyNumberFormat="1" applyFont="1" applyFill="1" applyBorder="1" applyAlignment="1">
      <alignment vertical="top"/>
    </xf>
    <xf numFmtId="0" fontId="7" fillId="0" borderId="140" xfId="0" applyFont="1" applyBorder="1" applyAlignment="1">
      <alignment vertical="center" wrapText="1"/>
    </xf>
    <xf numFmtId="0" fontId="7" fillId="0" borderId="141" xfId="0" applyFont="1" applyBorder="1" applyAlignment="1">
      <alignment vertical="center" wrapText="1"/>
    </xf>
    <xf numFmtId="0" fontId="2" fillId="0" borderId="122" xfId="0" applyFont="1" applyBorder="1" applyAlignment="1">
      <alignment vertical="top" wrapText="1"/>
    </xf>
    <xf numFmtId="0" fontId="2" fillId="0" borderId="123" xfId="0" applyFont="1" applyBorder="1" applyAlignment="1">
      <alignment vertical="top" wrapText="1"/>
    </xf>
    <xf numFmtId="0" fontId="7" fillId="0" borderId="0" xfId="0" applyFont="1" applyAlignment="1">
      <alignment horizontal="left" vertical="center"/>
    </xf>
    <xf numFmtId="0" fontId="0" fillId="0" borderId="0" xfId="0" applyFont="1" applyAlignment="1"/>
    <xf numFmtId="0" fontId="6" fillId="2" borderId="1" xfId="0" applyFont="1" applyFill="1" applyBorder="1" applyAlignment="1">
      <alignment horizontal="center" vertical="center" wrapText="1"/>
    </xf>
    <xf numFmtId="0" fontId="9" fillId="0" borderId="8" xfId="0" applyFont="1" applyBorder="1"/>
    <xf numFmtId="164" fontId="6" fillId="2" borderId="4" xfId="0" applyNumberFormat="1" applyFont="1" applyFill="1" applyBorder="1" applyAlignment="1">
      <alignment horizontal="center" vertical="center" wrapText="1"/>
    </xf>
    <xf numFmtId="164" fontId="6" fillId="2" borderId="11"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9" fillId="0" borderId="9" xfId="0" applyFont="1" applyBorder="1"/>
    <xf numFmtId="0" fontId="6" fillId="2" borderId="3" xfId="0" applyFont="1" applyFill="1" applyBorder="1" applyAlignment="1">
      <alignment horizontal="center" vertical="center" wrapText="1"/>
    </xf>
    <xf numFmtId="0" fontId="9" fillId="0" borderId="10" xfId="0" applyFont="1" applyBorder="1"/>
    <xf numFmtId="0" fontId="6" fillId="2" borderId="5" xfId="0" applyFont="1" applyFill="1" applyBorder="1" applyAlignment="1">
      <alignment horizontal="center" vertical="center" wrapText="1"/>
    </xf>
    <xf numFmtId="0" fontId="9" fillId="0" borderId="6" xfId="0" applyFont="1" applyBorder="1"/>
    <xf numFmtId="0" fontId="9" fillId="0" borderId="7" xfId="0" applyFont="1" applyBorder="1"/>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horizontal="left" vertical="center"/>
    </xf>
    <xf numFmtId="166" fontId="10" fillId="4" borderId="50" xfId="0" applyNumberFormat="1" applyFont="1" applyFill="1" applyBorder="1" applyAlignment="1">
      <alignment horizontal="left" wrapText="1"/>
    </xf>
    <xf numFmtId="0" fontId="9" fillId="0" borderId="51" xfId="0" applyFont="1" applyBorder="1"/>
    <xf numFmtId="0" fontId="9" fillId="0" borderId="52" xfId="0" applyFont="1" applyBorder="1"/>
    <xf numFmtId="0" fontId="15" fillId="0" borderId="53" xfId="0" applyFont="1" applyBorder="1" applyAlignment="1">
      <alignment horizontal="center"/>
    </xf>
    <xf numFmtId="0" fontId="9" fillId="0" borderId="53" xfId="0" applyFont="1" applyBorder="1"/>
    <xf numFmtId="0" fontId="17" fillId="0" borderId="0" xfId="0" applyFont="1" applyAlignment="1">
      <alignment horizontal="center"/>
    </xf>
    <xf numFmtId="3" fontId="6" fillId="2" borderId="4" xfId="0" applyNumberFormat="1" applyFont="1" applyFill="1" applyBorder="1" applyAlignment="1">
      <alignment horizontal="center" vertical="center" wrapText="1"/>
    </xf>
    <xf numFmtId="0" fontId="9" fillId="0" borderId="11" xfId="0" applyFont="1" applyBorder="1"/>
    <xf numFmtId="167" fontId="7" fillId="0" borderId="34" xfId="0" applyNumberFormat="1" applyFont="1" applyBorder="1" applyAlignment="1">
      <alignment horizontal="center" wrapText="1"/>
    </xf>
    <xf numFmtId="166" fontId="7" fillId="0" borderId="34" xfId="0" applyNumberFormat="1" applyFont="1" applyBorder="1" applyAlignment="1">
      <alignment horizontal="center" wrapText="1"/>
    </xf>
    <xf numFmtId="0" fontId="7" fillId="0" borderId="142" xfId="0" applyFont="1" applyBorder="1" applyAlignment="1">
      <alignment horizontal="left" vertical="center" wrapText="1"/>
    </xf>
    <xf numFmtId="0" fontId="7" fillId="0" borderId="143" xfId="0" applyFont="1" applyBorder="1" applyAlignment="1">
      <alignment horizontal="left" vertical="center" wrapText="1"/>
    </xf>
    <xf numFmtId="0" fontId="7" fillId="0" borderId="144" xfId="0" applyFont="1" applyBorder="1" applyAlignment="1">
      <alignment horizontal="left" vertical="center" wrapText="1"/>
    </xf>
    <xf numFmtId="0" fontId="2" fillId="0" borderId="145" xfId="0" applyFont="1" applyBorder="1" applyAlignment="1">
      <alignment horizontal="left" vertical="center" wrapText="1"/>
    </xf>
    <xf numFmtId="0" fontId="2" fillId="0" borderId="132" xfId="0" applyFont="1" applyBorder="1" applyAlignment="1">
      <alignment horizontal="left" vertical="center" wrapText="1"/>
    </xf>
    <xf numFmtId="0" fontId="2" fillId="0" borderId="146" xfId="0" applyFont="1" applyBorder="1" applyAlignment="1">
      <alignment horizontal="left" vertical="center" wrapText="1"/>
    </xf>
    <xf numFmtId="0" fontId="18" fillId="0" borderId="0" xfId="0" applyFont="1" applyAlignment="1">
      <alignment horizontal="right" wrapText="1"/>
    </xf>
    <xf numFmtId="164" fontId="6" fillId="2" borderId="54" xfId="0" applyNumberFormat="1" applyFont="1" applyFill="1" applyBorder="1" applyAlignment="1">
      <alignment horizontal="center" vertical="center" wrapText="1"/>
    </xf>
    <xf numFmtId="0" fontId="9" fillId="0" borderId="55" xfId="0" applyFont="1" applyBorder="1"/>
    <xf numFmtId="0" fontId="19" fillId="0" borderId="0" xfId="0" applyFont="1" applyAlignment="1">
      <alignment horizontal="left" vertical="top" wrapText="1"/>
    </xf>
    <xf numFmtId="0" fontId="9" fillId="0" borderId="67" xfId="0" applyFont="1" applyBorder="1"/>
    <xf numFmtId="0" fontId="9" fillId="0" borderId="69" xfId="0" applyFont="1" applyBorder="1"/>
    <xf numFmtId="0" fontId="20" fillId="0" borderId="0" xfId="0" applyFont="1" applyAlignment="1">
      <alignment horizontal="left" wrapText="1"/>
    </xf>
    <xf numFmtId="0" fontId="6" fillId="3" borderId="50" xfId="0" applyFont="1" applyFill="1" applyBorder="1" applyAlignment="1">
      <alignment horizontal="center" vertical="center" wrapText="1"/>
    </xf>
    <xf numFmtId="0" fontId="9" fillId="0" borderId="29"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76200</xdr:rowOff>
    </xdr:from>
    <xdr:ext cx="1990725" cy="1638300"/>
    <xdr:pic>
      <xdr:nvPicPr>
        <xdr:cNvPr id="2" name="image1.png" descr="Mac SSD:Users:andrew:Desktop:logo.png" title="Изображение"/>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1069"/>
  <sheetViews>
    <sheetView tabSelected="1" topLeftCell="B1" zoomScale="80" zoomScaleNormal="80" workbookViewId="0">
      <selection activeCell="H75" sqref="H75"/>
    </sheetView>
  </sheetViews>
  <sheetFormatPr defaultColWidth="14.42578125" defaultRowHeight="15" customHeight="1"/>
  <cols>
    <col min="1" max="1" width="14.28515625" customWidth="1"/>
    <col min="2" max="2" width="7.140625" customWidth="1"/>
    <col min="3" max="3" width="43.85546875" customWidth="1"/>
    <col min="4" max="4" width="9.85546875" customWidth="1"/>
    <col min="5" max="5" width="13.85546875" customWidth="1"/>
    <col min="6" max="7" width="16.28515625" customWidth="1"/>
    <col min="8" max="8" width="13.85546875" style="122" customWidth="1"/>
    <col min="9" max="11" width="16.28515625" style="122" customWidth="1"/>
    <col min="12" max="12" width="56.28515625" style="122" customWidth="1"/>
    <col min="13" max="14" width="5.7109375" style="122" customWidth="1"/>
    <col min="15" max="28" width="5.7109375" customWidth="1"/>
  </cols>
  <sheetData>
    <row r="1" spans="1:28">
      <c r="A1" s="1"/>
      <c r="B1" s="2"/>
      <c r="C1" s="1"/>
      <c r="D1" s="1"/>
      <c r="E1" s="1"/>
      <c r="F1" s="1"/>
      <c r="G1" s="1"/>
      <c r="H1" s="1"/>
      <c r="I1" s="1"/>
      <c r="J1" s="1"/>
      <c r="K1" s="1"/>
      <c r="L1" s="1"/>
      <c r="M1" s="1"/>
      <c r="N1" s="1"/>
      <c r="O1" s="1"/>
      <c r="P1" s="1"/>
      <c r="Q1" s="1"/>
      <c r="R1" s="1"/>
      <c r="S1" s="1"/>
      <c r="T1" s="1"/>
      <c r="U1" s="1"/>
      <c r="V1" s="1"/>
      <c r="W1" s="1"/>
      <c r="X1" s="1"/>
      <c r="Y1" s="1"/>
      <c r="Z1" s="1"/>
      <c r="AA1" s="1"/>
      <c r="AB1" s="1"/>
    </row>
    <row r="2" spans="1:28">
      <c r="A2" s="1"/>
      <c r="B2" s="2"/>
      <c r="F2" s="1"/>
      <c r="G2" s="1"/>
      <c r="I2" s="1"/>
      <c r="J2" s="1"/>
      <c r="K2" s="1"/>
      <c r="L2" s="1"/>
      <c r="M2" s="1"/>
      <c r="N2" s="1"/>
      <c r="O2" s="1"/>
      <c r="P2" s="1"/>
      <c r="Q2" s="1"/>
      <c r="R2" s="1"/>
      <c r="S2" s="1"/>
      <c r="T2" s="1"/>
      <c r="U2" s="1"/>
      <c r="V2" s="1"/>
      <c r="W2" s="1"/>
      <c r="X2" s="1"/>
      <c r="Y2" s="1"/>
      <c r="Z2" s="1"/>
      <c r="AA2" s="1"/>
      <c r="AB2" s="1"/>
    </row>
    <row r="3" spans="1:28">
      <c r="A3" s="1"/>
      <c r="B3" s="2"/>
      <c r="F3" s="1"/>
      <c r="G3" s="3" t="s">
        <v>57</v>
      </c>
      <c r="I3" s="1"/>
      <c r="J3" s="3" t="s">
        <v>57</v>
      </c>
      <c r="K3" s="3"/>
      <c r="L3" s="4"/>
      <c r="M3" s="1"/>
      <c r="N3" s="1"/>
      <c r="O3" s="1"/>
      <c r="P3" s="1"/>
      <c r="Q3" s="1"/>
      <c r="R3" s="1"/>
      <c r="S3" s="1"/>
      <c r="T3" s="1"/>
      <c r="U3" s="1"/>
      <c r="V3" s="1"/>
      <c r="W3" s="1"/>
      <c r="X3" s="1"/>
      <c r="Y3" s="1"/>
      <c r="Z3" s="1"/>
      <c r="AA3" s="1"/>
      <c r="AB3" s="1"/>
    </row>
    <row r="4" spans="1:28">
      <c r="A4" s="1"/>
      <c r="B4" s="2"/>
      <c r="F4" s="1"/>
      <c r="G4" s="5" t="s">
        <v>0</v>
      </c>
      <c r="I4" s="1"/>
      <c r="J4" s="6" t="s">
        <v>0</v>
      </c>
      <c r="K4" s="6"/>
      <c r="L4" s="4"/>
      <c r="M4" s="1"/>
      <c r="N4" s="1"/>
      <c r="O4" s="1"/>
      <c r="P4" s="1"/>
      <c r="Q4" s="1"/>
      <c r="R4" s="1"/>
      <c r="S4" s="1"/>
      <c r="T4" s="1"/>
      <c r="U4" s="1"/>
      <c r="V4" s="1"/>
      <c r="W4" s="1"/>
      <c r="X4" s="1"/>
      <c r="Y4" s="1"/>
      <c r="Z4" s="1"/>
      <c r="AA4" s="1"/>
      <c r="AB4" s="1"/>
    </row>
    <row r="5" spans="1:28">
      <c r="A5" s="1"/>
      <c r="B5" s="2"/>
      <c r="C5" s="1"/>
      <c r="D5" s="1"/>
      <c r="E5" s="1"/>
      <c r="F5" s="1"/>
      <c r="G5" s="6" t="s">
        <v>58</v>
      </c>
      <c r="H5" s="1"/>
      <c r="I5" s="1"/>
      <c r="J5" s="6" t="s">
        <v>58</v>
      </c>
      <c r="K5" s="6"/>
      <c r="L5" s="124"/>
      <c r="M5" s="1"/>
      <c r="N5" s="1"/>
      <c r="O5" s="1"/>
      <c r="P5" s="1"/>
      <c r="Q5" s="1"/>
      <c r="R5" s="1"/>
      <c r="S5" s="1"/>
      <c r="T5" s="1"/>
      <c r="U5" s="1"/>
      <c r="V5" s="1"/>
      <c r="W5" s="1"/>
      <c r="X5" s="1"/>
      <c r="Y5" s="1"/>
      <c r="Z5" s="1"/>
      <c r="AA5" s="1"/>
      <c r="AB5" s="1"/>
    </row>
    <row r="6" spans="1:28">
      <c r="A6" s="1"/>
      <c r="B6" s="2"/>
      <c r="C6" s="1"/>
      <c r="D6" s="1"/>
      <c r="E6" s="1"/>
      <c r="F6" s="1"/>
      <c r="G6" s="1"/>
      <c r="H6" s="1"/>
      <c r="I6" s="1"/>
      <c r="J6" s="1"/>
      <c r="K6" s="1"/>
      <c r="L6" s="1"/>
      <c r="M6" s="1"/>
      <c r="N6" s="1"/>
      <c r="O6" s="1"/>
      <c r="P6" s="1"/>
      <c r="Q6" s="1"/>
      <c r="R6" s="1"/>
      <c r="S6" s="1"/>
      <c r="T6" s="1"/>
      <c r="U6" s="1"/>
      <c r="V6" s="1"/>
      <c r="W6" s="1"/>
      <c r="X6" s="1"/>
      <c r="Y6" s="1"/>
      <c r="Z6" s="1"/>
      <c r="AA6" s="1"/>
      <c r="AB6" s="1"/>
    </row>
    <row r="7" spans="1:28">
      <c r="A7" s="1"/>
      <c r="B7" s="2"/>
      <c r="C7" s="1"/>
      <c r="D7" s="1"/>
      <c r="E7" s="1"/>
      <c r="F7" s="1"/>
      <c r="G7" s="1"/>
      <c r="H7" s="1"/>
      <c r="I7" s="1"/>
      <c r="J7" s="1"/>
      <c r="K7" s="1"/>
      <c r="L7" s="1"/>
      <c r="M7" s="1"/>
      <c r="N7" s="1"/>
      <c r="O7" s="1"/>
      <c r="P7" s="1"/>
      <c r="Q7" s="1"/>
      <c r="R7" s="1"/>
      <c r="S7" s="1"/>
      <c r="T7" s="1"/>
      <c r="U7" s="1"/>
      <c r="V7" s="1"/>
      <c r="W7" s="1"/>
      <c r="X7" s="1"/>
      <c r="Y7" s="1"/>
      <c r="Z7" s="1"/>
      <c r="AA7" s="1"/>
      <c r="AB7" s="1"/>
    </row>
    <row r="8" spans="1:28">
      <c r="A8" s="1"/>
      <c r="B8" s="2"/>
      <c r="C8" s="1"/>
      <c r="D8" s="1"/>
      <c r="E8" s="1"/>
      <c r="F8" s="1"/>
      <c r="G8" s="1"/>
      <c r="H8" s="1"/>
      <c r="I8" s="1"/>
      <c r="J8" s="1"/>
      <c r="K8" s="1"/>
      <c r="L8" s="1"/>
      <c r="M8" s="1"/>
      <c r="N8" s="1"/>
      <c r="O8" s="1"/>
      <c r="P8" s="1"/>
      <c r="Q8" s="1"/>
      <c r="R8" s="1"/>
      <c r="S8" s="1"/>
      <c r="T8" s="1"/>
      <c r="U8" s="1"/>
      <c r="V8" s="1"/>
      <c r="W8" s="1"/>
      <c r="X8" s="1"/>
      <c r="Y8" s="1"/>
      <c r="Z8" s="1"/>
      <c r="AA8" s="1"/>
      <c r="AB8" s="1"/>
    </row>
    <row r="9" spans="1:28" ht="15.75" customHeight="1">
      <c r="A9" s="276" t="s">
        <v>59</v>
      </c>
      <c r="B9" s="262"/>
      <c r="C9" s="262"/>
      <c r="D9" s="262"/>
      <c r="E9" s="262"/>
      <c r="F9" s="262"/>
      <c r="G9" s="262"/>
      <c r="H9" s="262"/>
      <c r="I9" s="262"/>
      <c r="J9" s="262"/>
      <c r="K9" s="262"/>
      <c r="L9" s="262"/>
      <c r="M9" s="7"/>
      <c r="N9" s="7"/>
      <c r="O9" s="7"/>
      <c r="P9" s="7"/>
      <c r="Q9" s="7"/>
      <c r="R9" s="7"/>
      <c r="S9" s="7"/>
      <c r="T9" s="7"/>
      <c r="U9" s="7"/>
      <c r="V9" s="7"/>
      <c r="W9" s="7"/>
      <c r="X9" s="7"/>
      <c r="Y9" s="7"/>
      <c r="Z9" s="7"/>
      <c r="AA9" s="7"/>
      <c r="AB9" s="7"/>
    </row>
    <row r="10" spans="1:28" s="121" customFormat="1" ht="15.75" customHeight="1">
      <c r="A10" s="276" t="s">
        <v>60</v>
      </c>
      <c r="B10" s="276"/>
      <c r="C10" s="276"/>
      <c r="D10" s="276"/>
      <c r="E10" s="276"/>
      <c r="F10" s="276"/>
      <c r="G10" s="276"/>
      <c r="H10" s="276"/>
      <c r="I10" s="276"/>
      <c r="J10" s="276"/>
      <c r="K10" s="276"/>
      <c r="L10" s="276"/>
      <c r="M10" s="7"/>
      <c r="N10" s="7"/>
      <c r="O10" s="7"/>
      <c r="P10" s="7"/>
      <c r="Q10" s="7"/>
      <c r="R10" s="7"/>
      <c r="S10" s="7"/>
      <c r="T10" s="7"/>
      <c r="U10" s="7"/>
      <c r="V10" s="7"/>
      <c r="W10" s="7"/>
      <c r="X10" s="7"/>
      <c r="Y10" s="7"/>
      <c r="Z10" s="7"/>
      <c r="AA10" s="7"/>
      <c r="AB10" s="7"/>
    </row>
    <row r="11" spans="1:28" s="121" customFormat="1" ht="15.75" customHeight="1">
      <c r="A11" s="276" t="s">
        <v>61</v>
      </c>
      <c r="B11" s="276"/>
      <c r="C11" s="276"/>
      <c r="D11" s="276"/>
      <c r="E11" s="276"/>
      <c r="F11" s="276"/>
      <c r="G11" s="276"/>
      <c r="H11" s="276"/>
      <c r="I11" s="276"/>
      <c r="J11" s="276"/>
      <c r="K11" s="276"/>
      <c r="L11" s="276"/>
      <c r="M11" s="7"/>
      <c r="N11" s="7"/>
      <c r="O11" s="7"/>
      <c r="P11" s="7"/>
      <c r="Q11" s="7"/>
      <c r="R11" s="7"/>
      <c r="S11" s="7"/>
      <c r="T11" s="7"/>
      <c r="U11" s="7"/>
      <c r="V11" s="7"/>
      <c r="W11" s="7"/>
      <c r="X11" s="7"/>
      <c r="Y11" s="7"/>
      <c r="Z11" s="7"/>
      <c r="AA11" s="7"/>
      <c r="AB11" s="7"/>
    </row>
    <row r="12" spans="1:28" ht="15.75" customHeight="1">
      <c r="A12" s="276"/>
      <c r="B12" s="262"/>
      <c r="C12" s="262"/>
      <c r="D12" s="262"/>
      <c r="E12" s="262"/>
      <c r="F12" s="262"/>
      <c r="G12" s="262"/>
      <c r="H12" s="262"/>
      <c r="I12" s="262"/>
      <c r="J12" s="262"/>
      <c r="K12" s="262"/>
      <c r="L12" s="262"/>
      <c r="M12" s="7"/>
      <c r="N12" s="7"/>
      <c r="O12" s="7"/>
      <c r="P12" s="7"/>
      <c r="Q12" s="7"/>
      <c r="R12" s="7"/>
      <c r="S12" s="7"/>
      <c r="T12" s="7"/>
      <c r="U12" s="7"/>
      <c r="V12" s="7"/>
      <c r="W12" s="7"/>
      <c r="X12" s="7"/>
      <c r="Y12" s="7"/>
      <c r="Z12" s="7"/>
      <c r="AA12" s="7"/>
      <c r="AB12" s="7"/>
    </row>
    <row r="13" spans="1:28" ht="15.75" customHeight="1">
      <c r="A13" s="8"/>
      <c r="B13" s="8"/>
      <c r="C13" s="8"/>
      <c r="D13" s="8"/>
      <c r="E13" s="8"/>
      <c r="F13" s="8"/>
      <c r="G13" s="8"/>
      <c r="H13" s="123"/>
      <c r="I13" s="123"/>
      <c r="J13" s="123"/>
      <c r="K13" s="123"/>
      <c r="L13" s="123"/>
      <c r="M13" s="7"/>
      <c r="N13" s="7"/>
      <c r="O13" s="7"/>
      <c r="P13" s="7"/>
      <c r="Q13" s="7"/>
      <c r="R13" s="7"/>
      <c r="S13" s="7"/>
      <c r="T13" s="7"/>
      <c r="U13" s="7"/>
      <c r="V13" s="7"/>
      <c r="W13" s="7"/>
      <c r="X13" s="7"/>
      <c r="Y13" s="7"/>
      <c r="Z13" s="7"/>
      <c r="AA13" s="7"/>
      <c r="AB13" s="7"/>
    </row>
    <row r="14" spans="1:28">
      <c r="A14" s="277" t="s">
        <v>1</v>
      </c>
      <c r="B14" s="262"/>
      <c r="C14" s="262"/>
      <c r="D14" s="261" t="s">
        <v>54</v>
      </c>
      <c r="E14" s="262"/>
      <c r="F14" s="262"/>
      <c r="G14" s="262"/>
      <c r="H14" s="262"/>
      <c r="I14" s="262"/>
      <c r="J14" s="262"/>
      <c r="K14" s="262"/>
      <c r="L14" s="262"/>
      <c r="M14" s="9"/>
      <c r="N14" s="9"/>
      <c r="O14" s="9"/>
      <c r="P14" s="9"/>
      <c r="Q14" s="9"/>
      <c r="R14" s="9"/>
      <c r="S14" s="9"/>
      <c r="T14" s="9"/>
      <c r="U14" s="9"/>
      <c r="V14" s="9"/>
      <c r="W14" s="9"/>
      <c r="X14" s="9"/>
      <c r="Y14" s="9"/>
      <c r="Z14" s="9"/>
      <c r="AA14" s="9"/>
      <c r="AB14" s="9"/>
    </row>
    <row r="15" spans="1:28" ht="20.25" customHeight="1">
      <c r="A15" s="10" t="s">
        <v>2</v>
      </c>
      <c r="B15" s="11"/>
      <c r="C15" s="11"/>
      <c r="D15" s="261" t="s">
        <v>55</v>
      </c>
      <c r="E15" s="262"/>
      <c r="F15" s="262"/>
      <c r="G15" s="262"/>
      <c r="H15" s="262"/>
      <c r="I15" s="262"/>
      <c r="J15" s="262"/>
      <c r="K15" s="262"/>
      <c r="L15" s="262"/>
      <c r="M15" s="9"/>
      <c r="N15" s="9"/>
      <c r="O15" s="9"/>
      <c r="P15" s="9"/>
      <c r="Q15" s="9"/>
      <c r="R15" s="9"/>
      <c r="S15" s="9"/>
      <c r="T15" s="9"/>
      <c r="U15" s="9"/>
      <c r="V15" s="9"/>
      <c r="W15" s="9"/>
      <c r="X15" s="9"/>
      <c r="Y15" s="9"/>
      <c r="Z15" s="9"/>
      <c r="AA15" s="9"/>
      <c r="AB15" s="9"/>
    </row>
    <row r="16" spans="1:28" ht="50.25" customHeight="1">
      <c r="A16" s="10" t="s">
        <v>3</v>
      </c>
      <c r="B16" s="11"/>
      <c r="C16" s="11"/>
      <c r="D16" s="261" t="s">
        <v>56</v>
      </c>
      <c r="E16" s="262"/>
      <c r="F16" s="262"/>
      <c r="G16" s="262"/>
      <c r="H16" s="262"/>
      <c r="I16" s="262"/>
      <c r="J16" s="262"/>
      <c r="K16" s="262"/>
      <c r="L16" s="262"/>
      <c r="M16" s="9"/>
      <c r="N16" s="9"/>
      <c r="O16" s="9"/>
      <c r="P16" s="9"/>
      <c r="Q16" s="9"/>
      <c r="R16" s="9"/>
      <c r="S16" s="9"/>
      <c r="T16" s="9"/>
      <c r="U16" s="9"/>
      <c r="V16" s="9"/>
      <c r="W16" s="9"/>
      <c r="X16" s="9"/>
      <c r="Y16" s="9"/>
      <c r="Z16" s="9"/>
      <c r="AA16" s="9"/>
      <c r="AB16" s="9"/>
    </row>
    <row r="17" spans="1:28" ht="15.75" thickBot="1">
      <c r="A17" s="12"/>
      <c r="B17" s="13"/>
      <c r="C17" s="14"/>
      <c r="D17" s="15"/>
      <c r="E17" s="15"/>
      <c r="F17" s="15"/>
      <c r="G17" s="15"/>
      <c r="H17" s="15"/>
      <c r="I17" s="15"/>
      <c r="J17" s="15"/>
      <c r="K17" s="15"/>
      <c r="L17" s="16"/>
      <c r="M17" s="1"/>
      <c r="N17" s="1"/>
      <c r="O17" s="1"/>
      <c r="P17" s="1"/>
      <c r="Q17" s="1"/>
      <c r="R17" s="1"/>
      <c r="S17" s="1"/>
      <c r="T17" s="1"/>
      <c r="U17" s="1"/>
      <c r="V17" s="1"/>
      <c r="W17" s="1"/>
      <c r="X17" s="1"/>
      <c r="Y17" s="1"/>
      <c r="Z17" s="1"/>
      <c r="AA17" s="1"/>
      <c r="AB17" s="1"/>
    </row>
    <row r="18" spans="1:28" ht="71.25" customHeight="1">
      <c r="A18" s="263" t="s">
        <v>4</v>
      </c>
      <c r="B18" s="267" t="s">
        <v>5</v>
      </c>
      <c r="C18" s="269" t="s">
        <v>6</v>
      </c>
      <c r="D18" s="284" t="s">
        <v>7</v>
      </c>
      <c r="E18" s="271" t="s">
        <v>62</v>
      </c>
      <c r="F18" s="272"/>
      <c r="G18" s="273"/>
      <c r="H18" s="271" t="s">
        <v>63</v>
      </c>
      <c r="I18" s="272"/>
      <c r="J18" s="273"/>
      <c r="K18" s="274" t="s">
        <v>64</v>
      </c>
      <c r="L18" s="265" t="s">
        <v>8</v>
      </c>
      <c r="M18" s="17"/>
      <c r="N18" s="17"/>
      <c r="O18" s="17"/>
      <c r="P18" s="17"/>
      <c r="Q18" s="17"/>
      <c r="R18" s="17"/>
      <c r="S18" s="17"/>
      <c r="T18" s="17"/>
      <c r="U18" s="17"/>
      <c r="V18" s="17"/>
      <c r="W18" s="17"/>
      <c r="X18" s="17"/>
      <c r="Y18" s="17"/>
      <c r="Z18" s="17"/>
      <c r="AA18" s="17"/>
      <c r="AB18" s="17"/>
    </row>
    <row r="19" spans="1:28" ht="41.25" customHeight="1" thickBot="1">
      <c r="A19" s="264"/>
      <c r="B19" s="268"/>
      <c r="C19" s="270"/>
      <c r="D19" s="285"/>
      <c r="E19" s="18" t="s">
        <v>9</v>
      </c>
      <c r="F19" s="19" t="s">
        <v>53</v>
      </c>
      <c r="G19" s="20" t="s">
        <v>10</v>
      </c>
      <c r="H19" s="18" t="s">
        <v>9</v>
      </c>
      <c r="I19" s="19" t="s">
        <v>53</v>
      </c>
      <c r="J19" s="20" t="s">
        <v>65</v>
      </c>
      <c r="K19" s="275"/>
      <c r="L19" s="266"/>
      <c r="M19" s="1"/>
      <c r="N19" s="1"/>
      <c r="O19" s="1"/>
      <c r="P19" s="1"/>
      <c r="Q19" s="1"/>
      <c r="R19" s="1"/>
      <c r="S19" s="1"/>
      <c r="T19" s="1"/>
      <c r="U19" s="1"/>
      <c r="V19" s="1"/>
      <c r="W19" s="1"/>
      <c r="X19" s="1"/>
      <c r="Y19" s="1"/>
      <c r="Z19" s="1"/>
      <c r="AA19" s="1"/>
      <c r="AB19" s="1"/>
    </row>
    <row r="20" spans="1:28" ht="15.75" thickBot="1">
      <c r="A20" s="21"/>
      <c r="B20" s="22">
        <v>1</v>
      </c>
      <c r="C20" s="22">
        <v>2</v>
      </c>
      <c r="D20" s="23">
        <v>3</v>
      </c>
      <c r="E20" s="24">
        <v>4</v>
      </c>
      <c r="F20" s="25">
        <v>5</v>
      </c>
      <c r="G20" s="26">
        <v>6</v>
      </c>
      <c r="H20" s="24">
        <v>7</v>
      </c>
      <c r="I20" s="25">
        <v>8</v>
      </c>
      <c r="J20" s="26">
        <v>9</v>
      </c>
      <c r="K20" s="125">
        <v>10</v>
      </c>
      <c r="L20" s="27">
        <v>11</v>
      </c>
      <c r="M20" s="1"/>
      <c r="N20" s="1"/>
      <c r="O20" s="1"/>
      <c r="P20" s="1"/>
      <c r="Q20" s="1"/>
      <c r="R20" s="1"/>
      <c r="S20" s="1"/>
      <c r="T20" s="1"/>
      <c r="U20" s="1"/>
      <c r="V20" s="1"/>
      <c r="W20" s="1"/>
      <c r="X20" s="1"/>
      <c r="Y20" s="1"/>
      <c r="Z20" s="1"/>
      <c r="AA20" s="1"/>
      <c r="AB20" s="1"/>
    </row>
    <row r="21" spans="1:28" ht="19.5" customHeight="1" thickBot="1">
      <c r="A21" s="28" t="s">
        <v>11</v>
      </c>
      <c r="B21" s="29" t="s">
        <v>12</v>
      </c>
      <c r="C21" s="28" t="s">
        <v>13</v>
      </c>
      <c r="D21" s="30"/>
      <c r="E21" s="30"/>
      <c r="F21" s="30"/>
      <c r="G21" s="31"/>
      <c r="H21" s="30"/>
      <c r="I21" s="30"/>
      <c r="J21" s="31"/>
      <c r="K21" s="126"/>
      <c r="L21" s="32">
        <f ca="1">L21:L97</f>
        <v>0</v>
      </c>
      <c r="M21" s="33"/>
      <c r="N21" s="33"/>
      <c r="O21" s="33"/>
      <c r="P21" s="33"/>
      <c r="Q21" s="33"/>
      <c r="R21" s="33"/>
      <c r="S21" s="33"/>
      <c r="T21" s="33"/>
      <c r="U21" s="33"/>
      <c r="V21" s="33"/>
      <c r="W21" s="33"/>
      <c r="X21" s="33"/>
      <c r="Y21" s="33"/>
      <c r="Z21" s="33"/>
      <c r="AA21" s="33"/>
      <c r="AB21" s="33"/>
    </row>
    <row r="22" spans="1:28" ht="30" customHeight="1" thickBot="1">
      <c r="A22" s="34" t="s">
        <v>14</v>
      </c>
      <c r="B22" s="35" t="s">
        <v>15</v>
      </c>
      <c r="C22" s="36" t="s">
        <v>16</v>
      </c>
      <c r="D22" s="37" t="s">
        <v>17</v>
      </c>
      <c r="E22" s="38">
        <v>2</v>
      </c>
      <c r="F22" s="39">
        <v>32170</v>
      </c>
      <c r="G22" s="40">
        <f>E22*F22</f>
        <v>64340</v>
      </c>
      <c r="H22" s="38">
        <v>2</v>
      </c>
      <c r="I22" s="39">
        <v>32170</v>
      </c>
      <c r="J22" s="40">
        <f>H22*I22</f>
        <v>64340</v>
      </c>
      <c r="K22" s="127">
        <f>G22-J22</f>
        <v>0</v>
      </c>
      <c r="L22" s="41"/>
      <c r="M22" s="7"/>
      <c r="N22" s="7"/>
      <c r="O22" s="7"/>
      <c r="P22" s="7"/>
      <c r="Q22" s="7"/>
      <c r="R22" s="7"/>
      <c r="S22" s="7"/>
      <c r="T22" s="7"/>
      <c r="U22" s="7"/>
      <c r="V22" s="7"/>
      <c r="W22" s="7"/>
      <c r="X22" s="7"/>
      <c r="Y22" s="7"/>
      <c r="Z22" s="7"/>
      <c r="AA22" s="7"/>
      <c r="AB22" s="7"/>
    </row>
    <row r="23" spans="1:28" ht="19.5" customHeight="1" thickBot="1">
      <c r="A23" s="42" t="s">
        <v>18</v>
      </c>
      <c r="B23" s="43"/>
      <c r="C23" s="44"/>
      <c r="D23" s="45"/>
      <c r="E23" s="46"/>
      <c r="F23" s="47"/>
      <c r="G23" s="48">
        <f>SUM(G22)</f>
        <v>64340</v>
      </c>
      <c r="H23" s="46"/>
      <c r="I23" s="47"/>
      <c r="J23" s="48">
        <f>SUM(J22)</f>
        <v>64340</v>
      </c>
      <c r="K23" s="128">
        <f>G23-J23</f>
        <v>0</v>
      </c>
      <c r="L23" s="49"/>
      <c r="M23" s="50"/>
      <c r="N23" s="50"/>
      <c r="O23" s="50"/>
      <c r="P23" s="50"/>
      <c r="Q23" s="50"/>
      <c r="R23" s="50"/>
      <c r="S23" s="50"/>
      <c r="T23" s="50"/>
      <c r="U23" s="50"/>
      <c r="V23" s="50"/>
      <c r="W23" s="50"/>
      <c r="X23" s="50"/>
      <c r="Y23" s="50"/>
      <c r="Z23" s="50"/>
      <c r="AA23" s="50"/>
      <c r="AB23" s="50"/>
    </row>
    <row r="24" spans="1:28" ht="12" customHeight="1" thickBot="1">
      <c r="A24" s="286"/>
      <c r="B24" s="262"/>
      <c r="C24" s="262"/>
      <c r="D24" s="51"/>
      <c r="E24" s="51"/>
      <c r="F24" s="52"/>
      <c r="G24" s="53"/>
      <c r="H24" s="51"/>
      <c r="I24" s="52"/>
      <c r="J24" s="53"/>
      <c r="K24" s="53"/>
      <c r="L24" s="54"/>
      <c r="M24" s="50"/>
      <c r="N24" s="50"/>
      <c r="O24" s="50"/>
      <c r="P24" s="50"/>
      <c r="Q24" s="50"/>
      <c r="R24" s="50"/>
      <c r="S24" s="50"/>
      <c r="T24" s="50"/>
      <c r="U24" s="50"/>
      <c r="V24" s="50"/>
      <c r="W24" s="50"/>
      <c r="X24" s="50"/>
      <c r="Y24" s="50"/>
      <c r="Z24" s="50"/>
      <c r="AA24" s="50"/>
      <c r="AB24" s="50"/>
    </row>
    <row r="25" spans="1:28" ht="19.5" customHeight="1" thickBot="1">
      <c r="A25" s="28" t="s">
        <v>11</v>
      </c>
      <c r="B25" s="142" t="s">
        <v>19</v>
      </c>
      <c r="C25" s="148" t="s">
        <v>20</v>
      </c>
      <c r="D25" s="160"/>
      <c r="E25" s="160"/>
      <c r="F25" s="165"/>
      <c r="G25" s="141"/>
      <c r="H25" s="160"/>
      <c r="I25" s="165"/>
      <c r="J25" s="141"/>
      <c r="K25" s="141"/>
      <c r="L25" s="32"/>
      <c r="M25" s="33"/>
      <c r="N25" s="33"/>
      <c r="O25" s="33"/>
      <c r="P25" s="33"/>
      <c r="Q25" s="33"/>
      <c r="R25" s="33"/>
      <c r="S25" s="33"/>
      <c r="T25" s="33"/>
      <c r="U25" s="33"/>
      <c r="V25" s="33"/>
      <c r="W25" s="33"/>
      <c r="X25" s="33"/>
      <c r="Y25" s="33"/>
      <c r="Z25" s="33"/>
      <c r="AA25" s="33"/>
      <c r="AB25" s="33"/>
    </row>
    <row r="26" spans="1:28" ht="25.5">
      <c r="A26" s="55" t="s">
        <v>14</v>
      </c>
      <c r="B26" s="143" t="s">
        <v>15</v>
      </c>
      <c r="C26" s="149" t="s">
        <v>21</v>
      </c>
      <c r="D26" s="161" t="s">
        <v>22</v>
      </c>
      <c r="E26" s="168"/>
      <c r="F26" s="169"/>
      <c r="G26" s="170">
        <f t="shared" ref="G26:G27" si="0">E26*F26</f>
        <v>0</v>
      </c>
      <c r="H26" s="168"/>
      <c r="I26" s="169"/>
      <c r="J26" s="170">
        <f t="shared" ref="J26:J27" si="1">H26*I26</f>
        <v>0</v>
      </c>
      <c r="K26" s="175">
        <f t="shared" ref="K26:K27" si="2">G26-J26</f>
        <v>0</v>
      </c>
      <c r="L26" s="58"/>
      <c r="M26" s="50"/>
      <c r="N26" s="50"/>
      <c r="O26" s="50"/>
      <c r="P26" s="50"/>
      <c r="Q26" s="50"/>
      <c r="R26" s="50"/>
      <c r="S26" s="50"/>
      <c r="T26" s="50"/>
      <c r="U26" s="50"/>
      <c r="V26" s="50"/>
      <c r="W26" s="50"/>
      <c r="X26" s="50"/>
      <c r="Y26" s="50"/>
      <c r="Z26" s="50"/>
      <c r="AA26" s="50"/>
      <c r="AB26" s="50"/>
    </row>
    <row r="27" spans="1:28" ht="25.5">
      <c r="A27" s="55" t="s">
        <v>14</v>
      </c>
      <c r="B27" s="144" t="s">
        <v>23</v>
      </c>
      <c r="C27" s="150" t="s">
        <v>24</v>
      </c>
      <c r="D27" s="162" t="s">
        <v>25</v>
      </c>
      <c r="E27" s="159"/>
      <c r="F27" s="59"/>
      <c r="G27" s="171">
        <f t="shared" si="0"/>
        <v>0</v>
      </c>
      <c r="H27" s="159"/>
      <c r="I27" s="59"/>
      <c r="J27" s="171">
        <f t="shared" si="1"/>
        <v>0</v>
      </c>
      <c r="K27" s="176">
        <f t="shared" si="2"/>
        <v>0</v>
      </c>
      <c r="L27" s="60"/>
      <c r="M27" s="50"/>
      <c r="N27" s="50"/>
      <c r="O27" s="50"/>
      <c r="P27" s="50"/>
      <c r="Q27" s="50"/>
      <c r="R27" s="50"/>
      <c r="S27" s="50"/>
      <c r="T27" s="50"/>
      <c r="U27" s="50"/>
      <c r="V27" s="50"/>
      <c r="W27" s="50"/>
      <c r="X27" s="50"/>
      <c r="Y27" s="50"/>
      <c r="Z27" s="50"/>
      <c r="AA27" s="50"/>
      <c r="AB27" s="50"/>
    </row>
    <row r="28" spans="1:28" ht="25.5">
      <c r="A28" s="61" t="s">
        <v>14</v>
      </c>
      <c r="B28" s="145" t="s">
        <v>26</v>
      </c>
      <c r="C28" s="150" t="s">
        <v>27</v>
      </c>
      <c r="D28" s="162"/>
      <c r="E28" s="159"/>
      <c r="F28" s="59"/>
      <c r="G28" s="171"/>
      <c r="H28" s="159"/>
      <c r="I28" s="59"/>
      <c r="J28" s="171"/>
      <c r="K28" s="176"/>
      <c r="L28" s="60"/>
      <c r="M28" s="50"/>
      <c r="N28" s="50"/>
      <c r="O28" s="50"/>
      <c r="P28" s="50"/>
      <c r="Q28" s="50"/>
      <c r="R28" s="50"/>
      <c r="S28" s="50"/>
      <c r="T28" s="50"/>
      <c r="U28" s="50"/>
      <c r="V28" s="50"/>
      <c r="W28" s="50"/>
      <c r="X28" s="50"/>
      <c r="Y28" s="50"/>
      <c r="Z28" s="50"/>
      <c r="AA28" s="50"/>
      <c r="AB28" s="50"/>
    </row>
    <row r="29" spans="1:28" s="131" customFormat="1" ht="25.5">
      <c r="A29" s="61"/>
      <c r="B29" s="146" t="s">
        <v>69</v>
      </c>
      <c r="C29" s="151" t="s">
        <v>70</v>
      </c>
      <c r="D29" s="162" t="s">
        <v>71</v>
      </c>
      <c r="E29" s="159">
        <v>125</v>
      </c>
      <c r="F29" s="59">
        <v>160</v>
      </c>
      <c r="G29" s="171">
        <f t="shared" ref="G29" si="3">E29*F29</f>
        <v>20000</v>
      </c>
      <c r="H29" s="159">
        <v>105</v>
      </c>
      <c r="I29" s="59">
        <v>190.47620000000001</v>
      </c>
      <c r="J29" s="171">
        <f>H29*I29</f>
        <v>20000.001</v>
      </c>
      <c r="K29" s="176">
        <f>G29-J29</f>
        <v>-1.0000000002037268E-3</v>
      </c>
      <c r="L29" s="60" t="s">
        <v>197</v>
      </c>
      <c r="M29" s="50"/>
      <c r="N29" s="50"/>
      <c r="O29" s="50"/>
      <c r="P29" s="50"/>
      <c r="Q29" s="50"/>
      <c r="R29" s="50"/>
      <c r="S29" s="50"/>
      <c r="T29" s="50"/>
      <c r="U29" s="50"/>
      <c r="V29" s="50"/>
      <c r="W29" s="50"/>
      <c r="X29" s="50"/>
      <c r="Y29" s="50"/>
      <c r="Z29" s="50"/>
      <c r="AA29" s="50"/>
      <c r="AB29" s="50"/>
    </row>
    <row r="30" spans="1:28" s="131" customFormat="1" ht="15" customHeight="1">
      <c r="A30" s="61"/>
      <c r="B30" s="146" t="s">
        <v>72</v>
      </c>
      <c r="C30" s="152" t="s">
        <v>73</v>
      </c>
      <c r="D30" s="162" t="s">
        <v>22</v>
      </c>
      <c r="E30" s="159">
        <v>2</v>
      </c>
      <c r="F30" s="59">
        <v>2500</v>
      </c>
      <c r="G30" s="171">
        <f>E30*F30</f>
        <v>5000</v>
      </c>
      <c r="H30" s="159">
        <v>0</v>
      </c>
      <c r="I30" s="59"/>
      <c r="J30" s="171">
        <f t="shared" ref="J30:J35" si="4">H30*I30</f>
        <v>0</v>
      </c>
      <c r="K30" s="176">
        <f t="shared" ref="K30:K35" si="5">G30-J30</f>
        <v>5000</v>
      </c>
      <c r="L30" s="288" t="s">
        <v>198</v>
      </c>
      <c r="M30" s="50"/>
      <c r="N30" s="50"/>
      <c r="O30" s="50"/>
      <c r="P30" s="50"/>
      <c r="Q30" s="50"/>
      <c r="R30" s="50"/>
      <c r="S30" s="50"/>
      <c r="T30" s="50"/>
      <c r="U30" s="50"/>
      <c r="V30" s="50"/>
      <c r="W30" s="50"/>
      <c r="X30" s="50"/>
      <c r="Y30" s="50"/>
      <c r="Z30" s="50"/>
      <c r="AA30" s="50"/>
      <c r="AB30" s="50"/>
    </row>
    <row r="31" spans="1:28" s="131" customFormat="1">
      <c r="A31" s="61"/>
      <c r="B31" s="146" t="s">
        <v>74</v>
      </c>
      <c r="C31" s="152" t="s">
        <v>75</v>
      </c>
      <c r="D31" s="162" t="s">
        <v>22</v>
      </c>
      <c r="E31" s="159">
        <v>2</v>
      </c>
      <c r="F31" s="59">
        <v>2250</v>
      </c>
      <c r="G31" s="171">
        <f t="shared" ref="G31:G36" si="6">E31*F31</f>
        <v>4500</v>
      </c>
      <c r="H31" s="159">
        <v>0</v>
      </c>
      <c r="I31" s="59"/>
      <c r="J31" s="171">
        <f t="shared" si="4"/>
        <v>0</v>
      </c>
      <c r="K31" s="176">
        <f t="shared" si="5"/>
        <v>4500</v>
      </c>
      <c r="L31" s="289"/>
      <c r="M31" s="50"/>
      <c r="N31" s="50"/>
      <c r="O31" s="50"/>
      <c r="P31" s="50"/>
      <c r="Q31" s="50"/>
      <c r="R31" s="50"/>
      <c r="S31" s="50"/>
      <c r="T31" s="50"/>
      <c r="U31" s="50"/>
      <c r="V31" s="50"/>
      <c r="W31" s="50"/>
      <c r="X31" s="50"/>
      <c r="Y31" s="50"/>
      <c r="Z31" s="50"/>
      <c r="AA31" s="50"/>
      <c r="AB31" s="50"/>
    </row>
    <row r="32" spans="1:28" s="131" customFormat="1">
      <c r="A32" s="61"/>
      <c r="B32" s="146" t="s">
        <v>76</v>
      </c>
      <c r="C32" s="152" t="s">
        <v>77</v>
      </c>
      <c r="D32" s="162" t="s">
        <v>22</v>
      </c>
      <c r="E32" s="159">
        <v>2</v>
      </c>
      <c r="F32" s="59">
        <v>1100</v>
      </c>
      <c r="G32" s="171">
        <f t="shared" si="6"/>
        <v>2200</v>
      </c>
      <c r="H32" s="159">
        <v>0</v>
      </c>
      <c r="I32" s="59"/>
      <c r="J32" s="171">
        <f t="shared" si="4"/>
        <v>0</v>
      </c>
      <c r="K32" s="176">
        <f t="shared" si="5"/>
        <v>2200</v>
      </c>
      <c r="L32" s="289"/>
      <c r="M32" s="50"/>
      <c r="N32" s="50"/>
      <c r="O32" s="50"/>
      <c r="P32" s="50"/>
      <c r="Q32" s="50"/>
      <c r="R32" s="50"/>
      <c r="S32" s="50"/>
      <c r="T32" s="50"/>
      <c r="U32" s="50"/>
      <c r="V32" s="50"/>
      <c r="W32" s="50"/>
      <c r="X32" s="50"/>
      <c r="Y32" s="50"/>
      <c r="Z32" s="50"/>
      <c r="AA32" s="50"/>
      <c r="AB32" s="50"/>
    </row>
    <row r="33" spans="1:28" s="131" customFormat="1">
      <c r="A33" s="61"/>
      <c r="B33" s="146" t="s">
        <v>78</v>
      </c>
      <c r="C33" s="152" t="s">
        <v>79</v>
      </c>
      <c r="D33" s="162" t="s">
        <v>22</v>
      </c>
      <c r="E33" s="159">
        <v>2</v>
      </c>
      <c r="F33" s="59">
        <v>500</v>
      </c>
      <c r="G33" s="171">
        <f t="shared" si="6"/>
        <v>1000</v>
      </c>
      <c r="H33" s="159">
        <v>0</v>
      </c>
      <c r="I33" s="59"/>
      <c r="J33" s="171">
        <f t="shared" si="4"/>
        <v>0</v>
      </c>
      <c r="K33" s="176">
        <f t="shared" si="5"/>
        <v>1000</v>
      </c>
      <c r="L33" s="289"/>
      <c r="M33" s="50"/>
      <c r="N33" s="50"/>
      <c r="O33" s="50"/>
      <c r="P33" s="50"/>
      <c r="Q33" s="50"/>
      <c r="R33" s="50"/>
      <c r="S33" s="50"/>
      <c r="T33" s="50"/>
      <c r="U33" s="50"/>
      <c r="V33" s="50"/>
      <c r="W33" s="50"/>
      <c r="X33" s="50"/>
      <c r="Y33" s="50"/>
      <c r="Z33" s="50"/>
      <c r="AA33" s="50"/>
      <c r="AB33" s="50"/>
    </row>
    <row r="34" spans="1:28" s="131" customFormat="1">
      <c r="A34" s="61"/>
      <c r="B34" s="146" t="s">
        <v>80</v>
      </c>
      <c r="C34" s="152" t="s">
        <v>81</v>
      </c>
      <c r="D34" s="162" t="s">
        <v>22</v>
      </c>
      <c r="E34" s="159">
        <v>2</v>
      </c>
      <c r="F34" s="59">
        <v>300</v>
      </c>
      <c r="G34" s="171">
        <f t="shared" si="6"/>
        <v>600</v>
      </c>
      <c r="H34" s="159">
        <v>0</v>
      </c>
      <c r="I34" s="59"/>
      <c r="J34" s="171">
        <f t="shared" si="4"/>
        <v>0</v>
      </c>
      <c r="K34" s="176">
        <f t="shared" si="5"/>
        <v>600</v>
      </c>
      <c r="L34" s="289"/>
      <c r="M34" s="50"/>
      <c r="N34" s="50"/>
      <c r="O34" s="50"/>
      <c r="P34" s="50"/>
      <c r="Q34" s="50"/>
      <c r="R34" s="50"/>
      <c r="S34" s="50"/>
      <c r="T34" s="50"/>
      <c r="U34" s="50"/>
      <c r="V34" s="50"/>
      <c r="W34" s="50"/>
      <c r="X34" s="50"/>
      <c r="Y34" s="50"/>
      <c r="Z34" s="50"/>
      <c r="AA34" s="50"/>
      <c r="AB34" s="50"/>
    </row>
    <row r="35" spans="1:28" s="131" customFormat="1">
      <c r="A35" s="61"/>
      <c r="B35" s="146" t="s">
        <v>82</v>
      </c>
      <c r="C35" s="152" t="s">
        <v>83</v>
      </c>
      <c r="D35" s="162" t="s">
        <v>22</v>
      </c>
      <c r="E35" s="159">
        <v>2</v>
      </c>
      <c r="F35" s="59">
        <v>150</v>
      </c>
      <c r="G35" s="171">
        <f t="shared" si="6"/>
        <v>300</v>
      </c>
      <c r="H35" s="159">
        <v>0</v>
      </c>
      <c r="I35" s="59"/>
      <c r="J35" s="171">
        <f t="shared" si="4"/>
        <v>0</v>
      </c>
      <c r="K35" s="176">
        <f t="shared" si="5"/>
        <v>300</v>
      </c>
      <c r="L35" s="289"/>
      <c r="M35" s="50"/>
      <c r="N35" s="50"/>
      <c r="O35" s="50"/>
      <c r="P35" s="50"/>
      <c r="Q35" s="50"/>
      <c r="R35" s="50"/>
      <c r="S35" s="50"/>
      <c r="T35" s="50"/>
      <c r="U35" s="50"/>
      <c r="V35" s="50"/>
      <c r="W35" s="50"/>
      <c r="X35" s="50"/>
      <c r="Y35" s="50"/>
      <c r="Z35" s="50"/>
      <c r="AA35" s="50"/>
      <c r="AB35" s="50"/>
    </row>
    <row r="36" spans="1:28" s="131" customFormat="1">
      <c r="A36" s="61"/>
      <c r="B36" s="146" t="s">
        <v>84</v>
      </c>
      <c r="C36" s="153" t="s">
        <v>127</v>
      </c>
      <c r="D36" s="162" t="s">
        <v>22</v>
      </c>
      <c r="E36" s="159">
        <v>1</v>
      </c>
      <c r="F36" s="59">
        <v>350</v>
      </c>
      <c r="G36" s="171">
        <f t="shared" si="6"/>
        <v>350</v>
      </c>
      <c r="H36" s="159">
        <v>0</v>
      </c>
      <c r="I36" s="59"/>
      <c r="J36" s="171"/>
      <c r="K36" s="176"/>
      <c r="L36" s="289"/>
      <c r="M36" s="50"/>
      <c r="N36" s="50"/>
      <c r="O36" s="50"/>
      <c r="P36" s="50"/>
      <c r="Q36" s="50"/>
      <c r="R36" s="50"/>
      <c r="S36" s="50"/>
      <c r="T36" s="50"/>
      <c r="U36" s="50"/>
      <c r="V36" s="50"/>
      <c r="W36" s="50"/>
      <c r="X36" s="50"/>
      <c r="Y36" s="50"/>
      <c r="Z36" s="50"/>
      <c r="AA36" s="50"/>
      <c r="AB36" s="50"/>
    </row>
    <row r="37" spans="1:28" s="131" customFormat="1">
      <c r="A37" s="61"/>
      <c r="B37" s="146" t="s">
        <v>166</v>
      </c>
      <c r="C37" s="154" t="s">
        <v>93</v>
      </c>
      <c r="D37" s="162" t="s">
        <v>85</v>
      </c>
      <c r="E37" s="159"/>
      <c r="F37" s="59"/>
      <c r="G37" s="171"/>
      <c r="H37" s="164">
        <v>6.0000000000000001E-3</v>
      </c>
      <c r="I37" s="59">
        <v>843</v>
      </c>
      <c r="J37" s="171">
        <f t="shared" ref="J37:J60" si="7">H37*I37</f>
        <v>5.0579999999999998</v>
      </c>
      <c r="K37" s="176">
        <f t="shared" ref="K37:K60" si="8">G37-J37</f>
        <v>-5.0579999999999998</v>
      </c>
      <c r="L37" s="289"/>
      <c r="M37" s="50"/>
      <c r="N37" s="50"/>
      <c r="O37" s="50"/>
      <c r="P37" s="50"/>
      <c r="Q37" s="50"/>
      <c r="R37" s="50"/>
      <c r="S37" s="50"/>
      <c r="T37" s="50"/>
      <c r="U37" s="50"/>
      <c r="V37" s="50"/>
      <c r="W37" s="50"/>
      <c r="X37" s="50"/>
      <c r="Y37" s="50"/>
      <c r="Z37" s="50"/>
      <c r="AA37" s="50"/>
      <c r="AB37" s="50"/>
    </row>
    <row r="38" spans="1:28" s="131" customFormat="1">
      <c r="A38" s="61"/>
      <c r="B38" s="146" t="s">
        <v>167</v>
      </c>
      <c r="C38" s="154" t="s">
        <v>94</v>
      </c>
      <c r="D38" s="162" t="s">
        <v>85</v>
      </c>
      <c r="E38" s="159"/>
      <c r="F38" s="59"/>
      <c r="G38" s="171"/>
      <c r="H38" s="164">
        <v>1.2999999999999999E-2</v>
      </c>
      <c r="I38" s="59">
        <v>2400</v>
      </c>
      <c r="J38" s="171">
        <f t="shared" si="7"/>
        <v>31.2</v>
      </c>
      <c r="K38" s="176">
        <f t="shared" si="8"/>
        <v>-31.2</v>
      </c>
      <c r="L38" s="289"/>
      <c r="M38" s="50"/>
      <c r="N38" s="50"/>
      <c r="O38" s="50"/>
      <c r="P38" s="50"/>
      <c r="Q38" s="50"/>
      <c r="R38" s="50"/>
      <c r="S38" s="50"/>
      <c r="T38" s="50"/>
      <c r="U38" s="50"/>
      <c r="V38" s="50"/>
      <c r="W38" s="50"/>
      <c r="X38" s="50"/>
      <c r="Y38" s="50"/>
      <c r="Z38" s="50"/>
      <c r="AA38" s="50"/>
      <c r="AB38" s="50"/>
    </row>
    <row r="39" spans="1:28" s="131" customFormat="1">
      <c r="A39" s="61"/>
      <c r="B39" s="146" t="s">
        <v>168</v>
      </c>
      <c r="C39" s="154" t="s">
        <v>95</v>
      </c>
      <c r="D39" s="162" t="s">
        <v>85</v>
      </c>
      <c r="E39" s="159"/>
      <c r="F39" s="59"/>
      <c r="G39" s="171"/>
      <c r="H39" s="164">
        <v>2.5999999999999999E-2</v>
      </c>
      <c r="I39" s="59">
        <v>1521</v>
      </c>
      <c r="J39" s="171">
        <f t="shared" si="7"/>
        <v>39.545999999999999</v>
      </c>
      <c r="K39" s="176">
        <f t="shared" si="8"/>
        <v>-39.545999999999999</v>
      </c>
      <c r="L39" s="289"/>
      <c r="M39" s="50"/>
      <c r="N39" s="50"/>
      <c r="O39" s="50"/>
      <c r="P39" s="50"/>
      <c r="Q39" s="50"/>
      <c r="R39" s="50"/>
      <c r="S39" s="50"/>
      <c r="T39" s="50"/>
      <c r="U39" s="50"/>
      <c r="V39" s="50"/>
      <c r="W39" s="50"/>
      <c r="X39" s="50"/>
      <c r="Y39" s="50"/>
      <c r="Z39" s="50"/>
      <c r="AA39" s="50"/>
      <c r="AB39" s="50"/>
    </row>
    <row r="40" spans="1:28" s="131" customFormat="1">
      <c r="A40" s="61"/>
      <c r="B40" s="146" t="s">
        <v>169</v>
      </c>
      <c r="C40" s="154" t="s">
        <v>96</v>
      </c>
      <c r="D40" s="162" t="s">
        <v>85</v>
      </c>
      <c r="E40" s="159"/>
      <c r="F40" s="59"/>
      <c r="G40" s="171"/>
      <c r="H40" s="164">
        <v>4.1000000000000002E-2</v>
      </c>
      <c r="I40" s="59">
        <v>2460</v>
      </c>
      <c r="J40" s="171">
        <f t="shared" si="7"/>
        <v>100.86</v>
      </c>
      <c r="K40" s="176">
        <f t="shared" si="8"/>
        <v>-100.86</v>
      </c>
      <c r="L40" s="289"/>
      <c r="M40" s="50"/>
      <c r="N40" s="50"/>
      <c r="O40" s="50"/>
      <c r="P40" s="50"/>
      <c r="Q40" s="50"/>
      <c r="R40" s="50"/>
      <c r="S40" s="50"/>
      <c r="T40" s="50"/>
      <c r="U40" s="50"/>
      <c r="V40" s="50"/>
      <c r="W40" s="50"/>
      <c r="X40" s="50"/>
      <c r="Y40" s="50"/>
      <c r="Z40" s="50"/>
      <c r="AA40" s="50"/>
      <c r="AB40" s="50"/>
    </row>
    <row r="41" spans="1:28" s="131" customFormat="1">
      <c r="A41" s="61"/>
      <c r="B41" s="146" t="s">
        <v>86</v>
      </c>
      <c r="C41" s="154" t="s">
        <v>97</v>
      </c>
      <c r="D41" s="162" t="s">
        <v>85</v>
      </c>
      <c r="E41" s="159"/>
      <c r="F41" s="59"/>
      <c r="G41" s="171"/>
      <c r="H41" s="164">
        <v>2.1999999999999999E-2</v>
      </c>
      <c r="I41" s="59">
        <v>942</v>
      </c>
      <c r="J41" s="171">
        <f t="shared" si="7"/>
        <v>20.724</v>
      </c>
      <c r="K41" s="176">
        <f t="shared" si="8"/>
        <v>-20.724</v>
      </c>
      <c r="L41" s="289"/>
      <c r="M41" s="50"/>
      <c r="N41" s="50"/>
      <c r="O41" s="50"/>
      <c r="P41" s="50"/>
      <c r="Q41" s="50"/>
      <c r="R41" s="50"/>
      <c r="S41" s="50"/>
      <c r="T41" s="50"/>
      <c r="U41" s="50"/>
      <c r="V41" s="50"/>
      <c r="W41" s="50"/>
      <c r="X41" s="50"/>
      <c r="Y41" s="50"/>
      <c r="Z41" s="50"/>
      <c r="AA41" s="50"/>
      <c r="AB41" s="50"/>
    </row>
    <row r="42" spans="1:28" s="131" customFormat="1">
      <c r="A42" s="61"/>
      <c r="B42" s="146" t="s">
        <v>87</v>
      </c>
      <c r="C42" s="154" t="s">
        <v>98</v>
      </c>
      <c r="D42" s="162" t="s">
        <v>85</v>
      </c>
      <c r="E42" s="159"/>
      <c r="F42" s="59"/>
      <c r="G42" s="171"/>
      <c r="H42" s="164">
        <v>0.02</v>
      </c>
      <c r="I42" s="59">
        <v>1500</v>
      </c>
      <c r="J42" s="171">
        <f t="shared" si="7"/>
        <v>30</v>
      </c>
      <c r="K42" s="176">
        <f t="shared" si="8"/>
        <v>-30</v>
      </c>
      <c r="L42" s="289"/>
      <c r="M42" s="50"/>
      <c r="N42" s="50"/>
      <c r="O42" s="50"/>
      <c r="P42" s="50"/>
      <c r="Q42" s="50"/>
      <c r="R42" s="50"/>
      <c r="S42" s="50"/>
      <c r="T42" s="50"/>
      <c r="U42" s="50"/>
      <c r="V42" s="50"/>
      <c r="W42" s="50"/>
      <c r="X42" s="50"/>
      <c r="Y42" s="50"/>
      <c r="Z42" s="50"/>
      <c r="AA42" s="50"/>
      <c r="AB42" s="50"/>
    </row>
    <row r="43" spans="1:28" s="131" customFormat="1">
      <c r="A43" s="61"/>
      <c r="B43" s="146" t="s">
        <v>88</v>
      </c>
      <c r="C43" s="154" t="s">
        <v>99</v>
      </c>
      <c r="D43" s="162" t="s">
        <v>85</v>
      </c>
      <c r="E43" s="159"/>
      <c r="F43" s="59"/>
      <c r="G43" s="171"/>
      <c r="H43" s="164">
        <v>5.8999999999999997E-2</v>
      </c>
      <c r="I43" s="59">
        <v>1536</v>
      </c>
      <c r="J43" s="171">
        <f t="shared" si="7"/>
        <v>90.623999999999995</v>
      </c>
      <c r="K43" s="176">
        <f t="shared" si="8"/>
        <v>-90.623999999999995</v>
      </c>
      <c r="L43" s="289"/>
      <c r="M43" s="50"/>
      <c r="N43" s="50"/>
      <c r="O43" s="50"/>
      <c r="P43" s="50"/>
      <c r="Q43" s="50"/>
      <c r="R43" s="50"/>
      <c r="S43" s="50"/>
      <c r="T43" s="50"/>
      <c r="U43" s="50"/>
      <c r="V43" s="50"/>
      <c r="W43" s="50"/>
      <c r="X43" s="50"/>
      <c r="Y43" s="50"/>
      <c r="Z43" s="50"/>
      <c r="AA43" s="50"/>
      <c r="AB43" s="50"/>
    </row>
    <row r="44" spans="1:28" s="131" customFormat="1">
      <c r="A44" s="61"/>
      <c r="B44" s="146" t="s">
        <v>89</v>
      </c>
      <c r="C44" s="154" t="s">
        <v>100</v>
      </c>
      <c r="D44" s="162" t="s">
        <v>85</v>
      </c>
      <c r="E44" s="159"/>
      <c r="F44" s="59"/>
      <c r="G44" s="171"/>
      <c r="H44" s="164">
        <v>9.8000000000000004E-2</v>
      </c>
      <c r="I44" s="59">
        <v>1320</v>
      </c>
      <c r="J44" s="171">
        <f t="shared" si="7"/>
        <v>129.36000000000001</v>
      </c>
      <c r="K44" s="176">
        <f t="shared" si="8"/>
        <v>-129.36000000000001</v>
      </c>
      <c r="L44" s="289"/>
      <c r="M44" s="50"/>
      <c r="N44" s="50"/>
      <c r="O44" s="50"/>
      <c r="P44" s="50"/>
      <c r="Q44" s="50"/>
      <c r="R44" s="50"/>
      <c r="S44" s="50"/>
      <c r="T44" s="50"/>
      <c r="U44" s="50"/>
      <c r="V44" s="50"/>
      <c r="W44" s="50"/>
      <c r="X44" s="50"/>
      <c r="Y44" s="50"/>
      <c r="Z44" s="50"/>
      <c r="AA44" s="50"/>
      <c r="AB44" s="50"/>
    </row>
    <row r="45" spans="1:28" s="131" customFormat="1">
      <c r="A45" s="61"/>
      <c r="B45" s="146" t="s">
        <v>90</v>
      </c>
      <c r="C45" s="154" t="s">
        <v>101</v>
      </c>
      <c r="D45" s="162" t="s">
        <v>85</v>
      </c>
      <c r="E45" s="159"/>
      <c r="F45" s="59"/>
      <c r="G45" s="171"/>
      <c r="H45" s="164">
        <v>1.4999999999999999E-2</v>
      </c>
      <c r="I45" s="59">
        <v>3657</v>
      </c>
      <c r="J45" s="171">
        <f t="shared" si="7"/>
        <v>54.854999999999997</v>
      </c>
      <c r="K45" s="176">
        <f t="shared" si="8"/>
        <v>-54.854999999999997</v>
      </c>
      <c r="L45" s="289"/>
      <c r="M45" s="50"/>
      <c r="N45" s="50"/>
      <c r="O45" s="50"/>
      <c r="P45" s="50"/>
      <c r="Q45" s="50"/>
      <c r="R45" s="50"/>
      <c r="S45" s="50"/>
      <c r="T45" s="50"/>
      <c r="U45" s="50"/>
      <c r="V45" s="50"/>
      <c r="W45" s="50"/>
      <c r="X45" s="50"/>
      <c r="Y45" s="50"/>
      <c r="Z45" s="50"/>
      <c r="AA45" s="50"/>
      <c r="AB45" s="50"/>
    </row>
    <row r="46" spans="1:28" s="131" customFormat="1">
      <c r="A46" s="61"/>
      <c r="B46" s="146" t="s">
        <v>91</v>
      </c>
      <c r="C46" s="154" t="s">
        <v>102</v>
      </c>
      <c r="D46" s="162" t="s">
        <v>85</v>
      </c>
      <c r="E46" s="159"/>
      <c r="F46" s="59"/>
      <c r="G46" s="171"/>
      <c r="H46" s="164">
        <v>2.4E-2</v>
      </c>
      <c r="I46" s="59">
        <v>6204</v>
      </c>
      <c r="J46" s="171">
        <f t="shared" si="7"/>
        <v>148.89600000000002</v>
      </c>
      <c r="K46" s="176">
        <f t="shared" si="8"/>
        <v>-148.89600000000002</v>
      </c>
      <c r="L46" s="289"/>
      <c r="M46" s="50"/>
      <c r="N46" s="50"/>
      <c r="O46" s="50"/>
      <c r="P46" s="50"/>
      <c r="Q46" s="50"/>
      <c r="R46" s="50"/>
      <c r="S46" s="50"/>
      <c r="T46" s="50"/>
      <c r="U46" s="50"/>
      <c r="V46" s="50"/>
      <c r="W46" s="50"/>
      <c r="X46" s="50"/>
      <c r="Y46" s="50"/>
      <c r="Z46" s="50"/>
      <c r="AA46" s="50"/>
      <c r="AB46" s="50"/>
    </row>
    <row r="47" spans="1:28" s="131" customFormat="1">
      <c r="A47" s="61"/>
      <c r="B47" s="146" t="s">
        <v>92</v>
      </c>
      <c r="C47" s="154" t="s">
        <v>103</v>
      </c>
      <c r="D47" s="162" t="s">
        <v>85</v>
      </c>
      <c r="E47" s="159"/>
      <c r="F47" s="59"/>
      <c r="G47" s="171"/>
      <c r="H47" s="164">
        <v>2E-3</v>
      </c>
      <c r="I47" s="59">
        <v>2802</v>
      </c>
      <c r="J47" s="171">
        <f t="shared" si="7"/>
        <v>5.6040000000000001</v>
      </c>
      <c r="K47" s="176">
        <f t="shared" si="8"/>
        <v>-5.6040000000000001</v>
      </c>
      <c r="L47" s="289"/>
      <c r="M47" s="50"/>
      <c r="N47" s="50"/>
      <c r="O47" s="50"/>
      <c r="P47" s="50"/>
      <c r="Q47" s="50"/>
      <c r="R47" s="50"/>
      <c r="S47" s="50"/>
      <c r="T47" s="50"/>
      <c r="U47" s="50"/>
      <c r="V47" s="50"/>
      <c r="W47" s="50"/>
      <c r="X47" s="50"/>
      <c r="Y47" s="50"/>
      <c r="Z47" s="50"/>
      <c r="AA47" s="50"/>
      <c r="AB47" s="50"/>
    </row>
    <row r="48" spans="1:28" s="131" customFormat="1" ht="25.5">
      <c r="A48" s="61"/>
      <c r="B48" s="146" t="s">
        <v>105</v>
      </c>
      <c r="C48" s="155" t="s">
        <v>113</v>
      </c>
      <c r="D48" s="162" t="s">
        <v>22</v>
      </c>
      <c r="E48" s="159"/>
      <c r="F48" s="59"/>
      <c r="G48" s="171"/>
      <c r="H48" s="159">
        <v>8</v>
      </c>
      <c r="I48" s="59">
        <v>1326</v>
      </c>
      <c r="J48" s="171">
        <f t="shared" si="7"/>
        <v>10608</v>
      </c>
      <c r="K48" s="176">
        <f t="shared" si="8"/>
        <v>-10608</v>
      </c>
      <c r="L48" s="289"/>
      <c r="M48" s="50"/>
      <c r="N48" s="50"/>
      <c r="O48" s="50"/>
      <c r="P48" s="50"/>
      <c r="Q48" s="50"/>
      <c r="R48" s="50"/>
      <c r="S48" s="50"/>
      <c r="T48" s="50"/>
      <c r="U48" s="50"/>
      <c r="V48" s="50"/>
      <c r="W48" s="50"/>
      <c r="X48" s="50"/>
      <c r="Y48" s="50"/>
      <c r="Z48" s="50"/>
      <c r="AA48" s="50"/>
      <c r="AB48" s="50"/>
    </row>
    <row r="49" spans="1:28" s="131" customFormat="1" ht="25.5">
      <c r="A49" s="61"/>
      <c r="B49" s="146" t="s">
        <v>107</v>
      </c>
      <c r="C49" s="156" t="s">
        <v>115</v>
      </c>
      <c r="D49" s="162" t="s">
        <v>22</v>
      </c>
      <c r="E49" s="159"/>
      <c r="F49" s="59"/>
      <c r="G49" s="171"/>
      <c r="H49" s="159">
        <v>9</v>
      </c>
      <c r="I49" s="59">
        <v>282</v>
      </c>
      <c r="J49" s="171">
        <f t="shared" si="7"/>
        <v>2538</v>
      </c>
      <c r="K49" s="176">
        <f t="shared" si="8"/>
        <v>-2538</v>
      </c>
      <c r="L49" s="289"/>
      <c r="M49" s="50"/>
      <c r="N49" s="50"/>
      <c r="O49" s="50"/>
      <c r="P49" s="50"/>
      <c r="Q49" s="50"/>
      <c r="R49" s="50"/>
      <c r="S49" s="50"/>
      <c r="T49" s="50"/>
      <c r="U49" s="50"/>
      <c r="V49" s="50"/>
      <c r="W49" s="50"/>
      <c r="X49" s="50"/>
      <c r="Y49" s="50"/>
      <c r="Z49" s="50"/>
      <c r="AA49" s="50"/>
      <c r="AB49" s="50"/>
    </row>
    <row r="50" spans="1:28" s="131" customFormat="1" ht="25.5">
      <c r="A50" s="61"/>
      <c r="B50" s="146" t="s">
        <v>170</v>
      </c>
      <c r="C50" s="156" t="s">
        <v>114</v>
      </c>
      <c r="D50" s="162" t="s">
        <v>22</v>
      </c>
      <c r="E50" s="159"/>
      <c r="F50" s="59"/>
      <c r="G50" s="171"/>
      <c r="H50" s="159">
        <v>9</v>
      </c>
      <c r="I50" s="59">
        <v>234</v>
      </c>
      <c r="J50" s="171">
        <f t="shared" si="7"/>
        <v>2106</v>
      </c>
      <c r="K50" s="176">
        <f t="shared" si="8"/>
        <v>-2106</v>
      </c>
      <c r="L50" s="289"/>
      <c r="M50" s="50"/>
      <c r="N50" s="50"/>
      <c r="O50" s="50"/>
      <c r="P50" s="50"/>
      <c r="Q50" s="50"/>
      <c r="R50" s="50"/>
      <c r="S50" s="50"/>
      <c r="T50" s="50"/>
      <c r="U50" s="50"/>
      <c r="V50" s="50"/>
      <c r="W50" s="50"/>
      <c r="X50" s="50"/>
      <c r="Y50" s="50"/>
      <c r="Z50" s="50"/>
      <c r="AA50" s="50"/>
      <c r="AB50" s="50"/>
    </row>
    <row r="51" spans="1:28" s="131" customFormat="1" ht="25.5">
      <c r="A51" s="61"/>
      <c r="B51" s="146" t="s">
        <v>171</v>
      </c>
      <c r="C51" s="156" t="s">
        <v>116</v>
      </c>
      <c r="D51" s="162" t="s">
        <v>22</v>
      </c>
      <c r="E51" s="159"/>
      <c r="F51" s="59"/>
      <c r="G51" s="171"/>
      <c r="H51" s="159">
        <v>3</v>
      </c>
      <c r="I51" s="59">
        <v>660</v>
      </c>
      <c r="J51" s="171">
        <f t="shared" si="7"/>
        <v>1980</v>
      </c>
      <c r="K51" s="176">
        <f t="shared" si="8"/>
        <v>-1980</v>
      </c>
      <c r="L51" s="289"/>
      <c r="M51" s="50"/>
      <c r="N51" s="50"/>
      <c r="O51" s="50"/>
      <c r="P51" s="50"/>
      <c r="Q51" s="50"/>
      <c r="R51" s="50"/>
      <c r="S51" s="50"/>
      <c r="T51" s="50"/>
      <c r="U51" s="50"/>
      <c r="V51" s="50"/>
      <c r="W51" s="50"/>
      <c r="X51" s="50"/>
      <c r="Y51" s="50"/>
      <c r="Z51" s="50"/>
      <c r="AA51" s="50"/>
      <c r="AB51" s="50"/>
    </row>
    <row r="52" spans="1:28" s="131" customFormat="1" ht="25.5">
      <c r="A52" s="61"/>
      <c r="B52" s="146" t="s">
        <v>172</v>
      </c>
      <c r="C52" s="156" t="s">
        <v>119</v>
      </c>
      <c r="D52" s="162" t="s">
        <v>22</v>
      </c>
      <c r="E52" s="159"/>
      <c r="F52" s="59"/>
      <c r="G52" s="171"/>
      <c r="H52" s="159">
        <v>2</v>
      </c>
      <c r="I52" s="59">
        <v>234</v>
      </c>
      <c r="J52" s="171">
        <f t="shared" si="7"/>
        <v>468</v>
      </c>
      <c r="K52" s="176">
        <f t="shared" si="8"/>
        <v>-468</v>
      </c>
      <c r="L52" s="289"/>
      <c r="M52" s="50"/>
      <c r="N52" s="50"/>
      <c r="O52" s="50"/>
      <c r="P52" s="50"/>
      <c r="Q52" s="50"/>
      <c r="R52" s="50"/>
      <c r="S52" s="50"/>
      <c r="T52" s="50"/>
      <c r="U52" s="50"/>
      <c r="V52" s="50"/>
      <c r="W52" s="50"/>
      <c r="X52" s="50"/>
      <c r="Y52" s="50"/>
      <c r="Z52" s="50"/>
      <c r="AA52" s="50"/>
      <c r="AB52" s="50"/>
    </row>
    <row r="53" spans="1:28" s="131" customFormat="1" ht="25.5">
      <c r="A53" s="61"/>
      <c r="B53" s="146" t="s">
        <v>173</v>
      </c>
      <c r="C53" s="157" t="s">
        <v>120</v>
      </c>
      <c r="D53" s="162" t="s">
        <v>22</v>
      </c>
      <c r="E53" s="159"/>
      <c r="F53" s="59"/>
      <c r="G53" s="171"/>
      <c r="H53" s="159">
        <v>0.16700000000000001</v>
      </c>
      <c r="I53" s="59">
        <v>792</v>
      </c>
      <c r="J53" s="171">
        <f t="shared" si="7"/>
        <v>132.26400000000001</v>
      </c>
      <c r="K53" s="176">
        <f t="shared" si="8"/>
        <v>-132.26400000000001</v>
      </c>
      <c r="L53" s="289"/>
      <c r="M53" s="50"/>
      <c r="N53" s="50"/>
      <c r="O53" s="50"/>
      <c r="P53" s="50"/>
      <c r="Q53" s="50"/>
      <c r="R53" s="50"/>
      <c r="S53" s="50"/>
      <c r="T53" s="50"/>
      <c r="U53" s="50"/>
      <c r="V53" s="50"/>
      <c r="W53" s="50"/>
      <c r="X53" s="50"/>
      <c r="Y53" s="50"/>
      <c r="Z53" s="50"/>
      <c r="AA53" s="50"/>
      <c r="AB53" s="50"/>
    </row>
    <row r="54" spans="1:28" s="131" customFormat="1">
      <c r="A54" s="61"/>
      <c r="B54" s="146" t="s">
        <v>174</v>
      </c>
      <c r="C54" s="154" t="s">
        <v>103</v>
      </c>
      <c r="D54" s="162" t="s">
        <v>85</v>
      </c>
      <c r="E54" s="159"/>
      <c r="F54" s="59"/>
      <c r="G54" s="171"/>
      <c r="H54" s="164">
        <v>1.0999999999999999E-2</v>
      </c>
      <c r="I54" s="59">
        <v>2802</v>
      </c>
      <c r="J54" s="171">
        <f t="shared" si="7"/>
        <v>30.821999999999999</v>
      </c>
      <c r="K54" s="176">
        <f t="shared" si="8"/>
        <v>-30.821999999999999</v>
      </c>
      <c r="L54" s="289"/>
      <c r="M54" s="50"/>
      <c r="N54" s="50"/>
      <c r="O54" s="50"/>
      <c r="P54" s="50"/>
      <c r="Q54" s="50"/>
      <c r="R54" s="50"/>
      <c r="S54" s="50"/>
      <c r="T54" s="50"/>
      <c r="U54" s="50"/>
      <c r="V54" s="50"/>
      <c r="W54" s="50"/>
      <c r="X54" s="50"/>
      <c r="Y54" s="50"/>
      <c r="Z54" s="50"/>
      <c r="AA54" s="50"/>
      <c r="AB54" s="50"/>
    </row>
    <row r="55" spans="1:28" s="131" customFormat="1">
      <c r="A55" s="61"/>
      <c r="B55" s="146" t="s">
        <v>175</v>
      </c>
      <c r="C55" s="154" t="s">
        <v>100</v>
      </c>
      <c r="D55" s="162" t="s">
        <v>85</v>
      </c>
      <c r="E55" s="159"/>
      <c r="F55" s="59"/>
      <c r="G55" s="171"/>
      <c r="H55" s="164">
        <v>8.9999999999999993E-3</v>
      </c>
      <c r="I55" s="59">
        <v>1320</v>
      </c>
      <c r="J55" s="171">
        <f t="shared" si="7"/>
        <v>11.879999999999999</v>
      </c>
      <c r="K55" s="176">
        <f t="shared" si="8"/>
        <v>-11.879999999999999</v>
      </c>
      <c r="L55" s="289"/>
      <c r="M55" s="50"/>
      <c r="N55" s="50"/>
      <c r="O55" s="50"/>
      <c r="P55" s="50"/>
      <c r="Q55" s="50"/>
      <c r="R55" s="50"/>
      <c r="S55" s="50"/>
      <c r="T55" s="50"/>
      <c r="U55" s="50"/>
      <c r="V55" s="50"/>
      <c r="W55" s="50"/>
      <c r="X55" s="50"/>
      <c r="Y55" s="50"/>
      <c r="Z55" s="50"/>
      <c r="AA55" s="50"/>
      <c r="AB55" s="50"/>
    </row>
    <row r="56" spans="1:28" s="131" customFormat="1">
      <c r="A56" s="61"/>
      <c r="B56" s="146" t="s">
        <v>176</v>
      </c>
      <c r="C56" s="154" t="s">
        <v>121</v>
      </c>
      <c r="D56" s="162" t="s">
        <v>85</v>
      </c>
      <c r="E56" s="159"/>
      <c r="F56" s="59"/>
      <c r="G56" s="171"/>
      <c r="H56" s="164">
        <v>3.1E-2</v>
      </c>
      <c r="I56" s="59">
        <v>2652</v>
      </c>
      <c r="J56" s="171">
        <f t="shared" si="7"/>
        <v>82.212000000000003</v>
      </c>
      <c r="K56" s="176">
        <f t="shared" si="8"/>
        <v>-82.212000000000003</v>
      </c>
      <c r="L56" s="289"/>
      <c r="M56" s="50"/>
      <c r="N56" s="50"/>
      <c r="O56" s="50"/>
      <c r="P56" s="50"/>
      <c r="Q56" s="50"/>
      <c r="R56" s="50"/>
      <c r="S56" s="50"/>
      <c r="T56" s="50"/>
      <c r="U56" s="50"/>
      <c r="V56" s="50"/>
      <c r="W56" s="50"/>
      <c r="X56" s="50"/>
      <c r="Y56" s="50"/>
      <c r="Z56" s="50"/>
      <c r="AA56" s="50"/>
      <c r="AB56" s="50"/>
    </row>
    <row r="57" spans="1:28" s="131" customFormat="1">
      <c r="A57" s="61"/>
      <c r="B57" s="146" t="s">
        <v>177</v>
      </c>
      <c r="C57" s="154" t="s">
        <v>122</v>
      </c>
      <c r="D57" s="162" t="s">
        <v>85</v>
      </c>
      <c r="E57" s="159"/>
      <c r="F57" s="59"/>
      <c r="G57" s="171"/>
      <c r="H57" s="164">
        <v>2E-3</v>
      </c>
      <c r="I57" s="59">
        <v>1536</v>
      </c>
      <c r="J57" s="171">
        <f t="shared" si="7"/>
        <v>3.0720000000000001</v>
      </c>
      <c r="K57" s="176">
        <f t="shared" si="8"/>
        <v>-3.0720000000000001</v>
      </c>
      <c r="L57" s="289"/>
      <c r="M57" s="50"/>
      <c r="N57" s="50"/>
      <c r="O57" s="50"/>
      <c r="P57" s="50"/>
      <c r="Q57" s="50"/>
      <c r="R57" s="50"/>
      <c r="S57" s="50"/>
      <c r="T57" s="50"/>
      <c r="U57" s="50"/>
      <c r="V57" s="50"/>
      <c r="W57" s="50"/>
      <c r="X57" s="50"/>
      <c r="Y57" s="50"/>
      <c r="Z57" s="50"/>
      <c r="AA57" s="50"/>
      <c r="AB57" s="50"/>
    </row>
    <row r="58" spans="1:28" s="131" customFormat="1">
      <c r="A58" s="61"/>
      <c r="B58" s="146" t="s">
        <v>178</v>
      </c>
      <c r="C58" s="154" t="s">
        <v>97</v>
      </c>
      <c r="D58" s="162" t="s">
        <v>85</v>
      </c>
      <c r="E58" s="159"/>
      <c r="F58" s="59"/>
      <c r="G58" s="171"/>
      <c r="H58" s="164">
        <v>4.0000000000000001E-3</v>
      </c>
      <c r="I58" s="59">
        <v>942</v>
      </c>
      <c r="J58" s="171">
        <f t="shared" si="7"/>
        <v>3.7680000000000002</v>
      </c>
      <c r="K58" s="176">
        <f t="shared" si="8"/>
        <v>-3.7680000000000002</v>
      </c>
      <c r="L58" s="289"/>
      <c r="M58" s="50"/>
      <c r="N58" s="50"/>
      <c r="O58" s="50"/>
      <c r="P58" s="50"/>
      <c r="Q58" s="50"/>
      <c r="R58" s="50"/>
      <c r="S58" s="50"/>
      <c r="T58" s="50"/>
      <c r="U58" s="50"/>
      <c r="V58" s="50"/>
      <c r="W58" s="50"/>
      <c r="X58" s="50"/>
      <c r="Y58" s="50"/>
      <c r="Z58" s="50"/>
      <c r="AA58" s="50"/>
      <c r="AB58" s="50"/>
    </row>
    <row r="59" spans="1:28" s="131" customFormat="1">
      <c r="A59" s="61"/>
      <c r="B59" s="146" t="s">
        <v>179</v>
      </c>
      <c r="C59" s="154" t="s">
        <v>93</v>
      </c>
      <c r="D59" s="162" t="s">
        <v>85</v>
      </c>
      <c r="E59" s="159"/>
      <c r="F59" s="59"/>
      <c r="G59" s="171"/>
      <c r="H59" s="164">
        <v>1E-3</v>
      </c>
      <c r="I59" s="59">
        <v>843</v>
      </c>
      <c r="J59" s="171">
        <f t="shared" si="7"/>
        <v>0.84299999999999997</v>
      </c>
      <c r="K59" s="176">
        <f t="shared" si="8"/>
        <v>-0.84299999999999997</v>
      </c>
      <c r="L59" s="289"/>
      <c r="M59" s="50"/>
      <c r="N59" s="50"/>
      <c r="O59" s="50"/>
      <c r="P59" s="50"/>
      <c r="Q59" s="50"/>
      <c r="R59" s="50"/>
      <c r="S59" s="50"/>
      <c r="T59" s="50"/>
      <c r="U59" s="50"/>
      <c r="V59" s="50"/>
      <c r="W59" s="50"/>
      <c r="X59" s="50"/>
      <c r="Y59" s="50"/>
      <c r="Z59" s="50"/>
      <c r="AA59" s="50"/>
      <c r="AB59" s="50"/>
    </row>
    <row r="60" spans="1:28" s="131" customFormat="1" ht="15.75" thickBot="1">
      <c r="A60" s="61"/>
      <c r="B60" s="147"/>
      <c r="C60" s="158" t="s">
        <v>123</v>
      </c>
      <c r="D60" s="163" t="s">
        <v>22</v>
      </c>
      <c r="E60" s="172"/>
      <c r="F60" s="173"/>
      <c r="G60" s="174"/>
      <c r="H60" s="172">
        <v>1</v>
      </c>
      <c r="I60" s="173">
        <v>978</v>
      </c>
      <c r="J60" s="174">
        <f t="shared" si="7"/>
        <v>978</v>
      </c>
      <c r="K60" s="177">
        <f t="shared" si="8"/>
        <v>-978</v>
      </c>
      <c r="L60" s="290"/>
      <c r="M60" s="50"/>
      <c r="N60" s="50"/>
      <c r="O60" s="50"/>
      <c r="P60" s="50"/>
      <c r="Q60" s="50"/>
      <c r="R60" s="50"/>
      <c r="S60" s="50"/>
      <c r="T60" s="50"/>
      <c r="U60" s="50"/>
      <c r="V60" s="50"/>
      <c r="W60" s="50"/>
      <c r="X60" s="50"/>
      <c r="Y60" s="50"/>
      <c r="Z60" s="50"/>
      <c r="AA60" s="50"/>
      <c r="AB60" s="50"/>
    </row>
    <row r="61" spans="1:28" s="131" customFormat="1" ht="39" thickBot="1">
      <c r="A61" s="61" t="s">
        <v>14</v>
      </c>
      <c r="B61" s="178" t="s">
        <v>28</v>
      </c>
      <c r="C61" s="179" t="s">
        <v>29</v>
      </c>
      <c r="D61" s="180"/>
      <c r="E61" s="181"/>
      <c r="F61" s="182"/>
      <c r="G61" s="183"/>
      <c r="H61" s="210"/>
      <c r="I61" s="211"/>
      <c r="J61" s="212"/>
      <c r="K61" s="213"/>
      <c r="L61" s="229"/>
      <c r="M61" s="50"/>
      <c r="N61" s="50"/>
      <c r="O61" s="50"/>
      <c r="P61" s="50"/>
      <c r="Q61" s="50"/>
      <c r="R61" s="50"/>
      <c r="S61" s="50"/>
      <c r="T61" s="50"/>
      <c r="U61" s="50"/>
      <c r="V61" s="50"/>
      <c r="W61" s="50"/>
      <c r="X61" s="50"/>
    </row>
    <row r="62" spans="1:28" s="131" customFormat="1">
      <c r="A62" s="61"/>
      <c r="B62" s="187" t="s">
        <v>128</v>
      </c>
      <c r="C62" s="189" t="s">
        <v>129</v>
      </c>
      <c r="D62" s="161" t="s">
        <v>22</v>
      </c>
      <c r="E62" s="168">
        <v>50</v>
      </c>
      <c r="F62" s="169">
        <v>30</v>
      </c>
      <c r="G62" s="208">
        <f t="shared" ref="G62:G71" si="9">E62*F62</f>
        <v>1500</v>
      </c>
      <c r="H62" s="214"/>
      <c r="I62" s="198"/>
      <c r="J62" s="220"/>
      <c r="K62" s="224"/>
      <c r="L62" s="291" t="s">
        <v>199</v>
      </c>
      <c r="M62" s="50"/>
      <c r="N62" s="50"/>
      <c r="O62" s="50"/>
      <c r="P62" s="50"/>
      <c r="Q62" s="50"/>
      <c r="R62" s="50"/>
      <c r="S62" s="50"/>
      <c r="T62" s="50"/>
      <c r="U62" s="50"/>
      <c r="V62" s="50"/>
      <c r="W62" s="50"/>
      <c r="X62" s="50"/>
    </row>
    <row r="63" spans="1:28" s="131" customFormat="1">
      <c r="A63" s="61"/>
      <c r="B63" s="146" t="s">
        <v>130</v>
      </c>
      <c r="C63" s="190" t="s">
        <v>131</v>
      </c>
      <c r="D63" s="162" t="s">
        <v>22</v>
      </c>
      <c r="E63" s="159">
        <v>25</v>
      </c>
      <c r="F63" s="59">
        <v>45</v>
      </c>
      <c r="G63" s="134">
        <f t="shared" si="9"/>
        <v>1125</v>
      </c>
      <c r="H63" s="215"/>
      <c r="I63" s="135"/>
      <c r="J63" s="206"/>
      <c r="K63" s="225"/>
      <c r="L63" s="292"/>
      <c r="M63" s="50"/>
      <c r="N63" s="50"/>
      <c r="O63" s="50"/>
      <c r="P63" s="50"/>
      <c r="Q63" s="50"/>
      <c r="R63" s="50"/>
      <c r="S63" s="50"/>
      <c r="T63" s="50"/>
      <c r="U63" s="50"/>
      <c r="V63" s="50"/>
      <c r="W63" s="50"/>
      <c r="X63" s="50"/>
    </row>
    <row r="64" spans="1:28" s="131" customFormat="1">
      <c r="A64" s="61"/>
      <c r="B64" s="146" t="s">
        <v>132</v>
      </c>
      <c r="C64" s="191" t="s">
        <v>133</v>
      </c>
      <c r="D64" s="162" t="s">
        <v>22</v>
      </c>
      <c r="E64" s="159">
        <v>10</v>
      </c>
      <c r="F64" s="59">
        <v>60</v>
      </c>
      <c r="G64" s="134">
        <f t="shared" si="9"/>
        <v>600</v>
      </c>
      <c r="H64" s="215"/>
      <c r="I64" s="135"/>
      <c r="J64" s="206"/>
      <c r="K64" s="225"/>
      <c r="L64" s="292"/>
      <c r="M64" s="50"/>
      <c r="N64" s="50"/>
      <c r="O64" s="50"/>
      <c r="P64" s="50"/>
      <c r="Q64" s="50"/>
      <c r="R64" s="50"/>
      <c r="S64" s="50"/>
      <c r="T64" s="50"/>
      <c r="U64" s="50"/>
      <c r="V64" s="50"/>
      <c r="W64" s="50"/>
      <c r="X64" s="50"/>
    </row>
    <row r="65" spans="1:28" s="131" customFormat="1">
      <c r="A65" s="61"/>
      <c r="B65" s="146" t="s">
        <v>134</v>
      </c>
      <c r="C65" s="192" t="s">
        <v>135</v>
      </c>
      <c r="D65" s="162" t="s">
        <v>22</v>
      </c>
      <c r="E65" s="159">
        <v>20</v>
      </c>
      <c r="F65" s="59">
        <v>50</v>
      </c>
      <c r="G65" s="134">
        <f t="shared" si="9"/>
        <v>1000</v>
      </c>
      <c r="H65" s="215"/>
      <c r="I65" s="135"/>
      <c r="J65" s="206"/>
      <c r="K65" s="225"/>
      <c r="L65" s="292"/>
      <c r="M65" s="50"/>
      <c r="N65" s="50"/>
      <c r="O65" s="50"/>
      <c r="P65" s="50"/>
      <c r="Q65" s="50"/>
      <c r="R65" s="50"/>
      <c r="S65" s="50"/>
      <c r="T65" s="50"/>
      <c r="U65" s="50"/>
      <c r="V65" s="50"/>
      <c r="W65" s="50"/>
      <c r="X65" s="50"/>
    </row>
    <row r="66" spans="1:28" s="131" customFormat="1">
      <c r="A66" s="61"/>
      <c r="B66" s="146" t="s">
        <v>136</v>
      </c>
      <c r="C66" s="192" t="s">
        <v>137</v>
      </c>
      <c r="D66" s="162" t="s">
        <v>22</v>
      </c>
      <c r="E66" s="159">
        <v>20</v>
      </c>
      <c r="F66" s="59">
        <v>100</v>
      </c>
      <c r="G66" s="134">
        <f t="shared" si="9"/>
        <v>2000</v>
      </c>
      <c r="H66" s="215"/>
      <c r="I66" s="135"/>
      <c r="J66" s="206"/>
      <c r="K66" s="225"/>
      <c r="L66" s="292"/>
      <c r="M66" s="50"/>
      <c r="N66" s="50"/>
      <c r="O66" s="50"/>
      <c r="P66" s="50"/>
      <c r="Q66" s="50"/>
      <c r="R66" s="50"/>
      <c r="S66" s="50"/>
      <c r="T66" s="50"/>
      <c r="U66" s="50"/>
      <c r="V66" s="50"/>
      <c r="W66" s="50"/>
      <c r="X66" s="50"/>
    </row>
    <row r="67" spans="1:28" s="131" customFormat="1">
      <c r="A67" s="66"/>
      <c r="B67" s="188" t="s">
        <v>138</v>
      </c>
      <c r="C67" s="193" t="s">
        <v>139</v>
      </c>
      <c r="D67" s="196" t="s">
        <v>22</v>
      </c>
      <c r="E67" s="195">
        <v>10</v>
      </c>
      <c r="F67" s="69">
        <v>130</v>
      </c>
      <c r="G67" s="137">
        <f t="shared" si="9"/>
        <v>1300</v>
      </c>
      <c r="H67" s="216"/>
      <c r="I67" s="136"/>
      <c r="J67" s="221"/>
      <c r="K67" s="226"/>
      <c r="L67" s="292"/>
      <c r="M67" s="50"/>
      <c r="N67" s="50"/>
      <c r="O67" s="50"/>
      <c r="P67" s="50"/>
      <c r="Q67" s="50"/>
      <c r="R67" s="50"/>
      <c r="S67" s="50"/>
      <c r="T67" s="50"/>
      <c r="U67" s="50"/>
      <c r="V67" s="50"/>
      <c r="W67" s="50"/>
      <c r="X67" s="50"/>
      <c r="Y67" s="50"/>
      <c r="Z67" s="50"/>
      <c r="AA67" s="50"/>
      <c r="AB67" s="50"/>
    </row>
    <row r="68" spans="1:28" s="131" customFormat="1">
      <c r="B68" s="146" t="s">
        <v>140</v>
      </c>
      <c r="C68" s="190" t="s">
        <v>144</v>
      </c>
      <c r="D68" s="162" t="s">
        <v>22</v>
      </c>
      <c r="E68" s="159">
        <v>1</v>
      </c>
      <c r="F68" s="59">
        <v>200</v>
      </c>
      <c r="G68" s="134">
        <f t="shared" si="9"/>
        <v>200</v>
      </c>
      <c r="H68" s="217"/>
      <c r="I68" s="138"/>
      <c r="J68" s="222"/>
      <c r="K68" s="227"/>
      <c r="L68" s="292"/>
    </row>
    <row r="69" spans="1:28" s="131" customFormat="1">
      <c r="B69" s="146" t="s">
        <v>141</v>
      </c>
      <c r="C69" s="190" t="s">
        <v>145</v>
      </c>
      <c r="D69" s="162" t="s">
        <v>22</v>
      </c>
      <c r="E69" s="159">
        <v>1</v>
      </c>
      <c r="F69" s="59">
        <v>500</v>
      </c>
      <c r="G69" s="134">
        <f t="shared" si="9"/>
        <v>500</v>
      </c>
      <c r="H69" s="217"/>
      <c r="I69" s="138"/>
      <c r="J69" s="222"/>
      <c r="K69" s="227"/>
      <c r="L69" s="292"/>
    </row>
    <row r="70" spans="1:28" s="131" customFormat="1">
      <c r="B70" s="146" t="s">
        <v>142</v>
      </c>
      <c r="C70" s="190" t="s">
        <v>146</v>
      </c>
      <c r="D70" s="162" t="s">
        <v>22</v>
      </c>
      <c r="E70" s="159">
        <v>3</v>
      </c>
      <c r="F70" s="59">
        <v>25</v>
      </c>
      <c r="G70" s="134">
        <f t="shared" si="9"/>
        <v>75</v>
      </c>
      <c r="H70" s="217"/>
      <c r="I70" s="138"/>
      <c r="J70" s="222"/>
      <c r="K70" s="227"/>
      <c r="L70" s="292"/>
    </row>
    <row r="71" spans="1:28" s="131" customFormat="1">
      <c r="B71" s="146" t="s">
        <v>143</v>
      </c>
      <c r="C71" s="190" t="s">
        <v>147</v>
      </c>
      <c r="D71" s="162" t="s">
        <v>22</v>
      </c>
      <c r="E71" s="159">
        <v>3</v>
      </c>
      <c r="F71" s="59">
        <v>30</v>
      </c>
      <c r="G71" s="134">
        <f t="shared" si="9"/>
        <v>90</v>
      </c>
      <c r="H71" s="217"/>
      <c r="I71" s="138"/>
      <c r="J71" s="222"/>
      <c r="K71" s="227"/>
      <c r="L71" s="292"/>
    </row>
    <row r="72" spans="1:28" s="131" customFormat="1">
      <c r="A72" s="61"/>
      <c r="B72" s="146" t="s">
        <v>180</v>
      </c>
      <c r="C72" s="153" t="s">
        <v>104</v>
      </c>
      <c r="D72" s="162" t="s">
        <v>22</v>
      </c>
      <c r="E72" s="159"/>
      <c r="F72" s="59"/>
      <c r="G72" s="134"/>
      <c r="H72" s="216">
        <v>6</v>
      </c>
      <c r="I72" s="136">
        <v>8.6999999999999993</v>
      </c>
      <c r="J72" s="221">
        <f t="shared" ref="J72:J83" si="10">H72*I72</f>
        <v>52.199999999999996</v>
      </c>
      <c r="K72" s="226">
        <f t="shared" ref="K72:K83" si="11">G72-J72</f>
        <v>-52.199999999999996</v>
      </c>
      <c r="L72" s="292"/>
      <c r="M72" s="50"/>
      <c r="N72" s="50"/>
      <c r="O72" s="50"/>
      <c r="P72" s="50"/>
      <c r="Q72" s="50"/>
      <c r="R72" s="50"/>
      <c r="S72" s="50"/>
      <c r="T72" s="50"/>
      <c r="U72" s="50"/>
      <c r="V72" s="50"/>
      <c r="W72" s="50"/>
      <c r="X72" s="50"/>
      <c r="Y72" s="50"/>
      <c r="Z72" s="50"/>
      <c r="AA72" s="50"/>
      <c r="AB72" s="50"/>
    </row>
    <row r="73" spans="1:28" s="131" customFormat="1">
      <c r="A73" s="61"/>
      <c r="B73" s="146" t="s">
        <v>181</v>
      </c>
      <c r="C73" s="156" t="s">
        <v>106</v>
      </c>
      <c r="D73" s="162" t="s">
        <v>22</v>
      </c>
      <c r="E73" s="159"/>
      <c r="F73" s="59"/>
      <c r="G73" s="134"/>
      <c r="H73" s="216">
        <v>5</v>
      </c>
      <c r="I73" s="136">
        <v>13.5</v>
      </c>
      <c r="J73" s="221">
        <f t="shared" si="10"/>
        <v>67.5</v>
      </c>
      <c r="K73" s="226">
        <f t="shared" si="11"/>
        <v>-67.5</v>
      </c>
      <c r="L73" s="292"/>
      <c r="M73" s="50"/>
      <c r="N73" s="50"/>
      <c r="O73" s="50"/>
      <c r="P73" s="50"/>
      <c r="Q73" s="50"/>
      <c r="R73" s="50"/>
      <c r="S73" s="50"/>
      <c r="T73" s="50"/>
      <c r="U73" s="50"/>
      <c r="V73" s="50"/>
      <c r="W73" s="50"/>
      <c r="X73" s="50"/>
      <c r="Y73" s="50"/>
      <c r="Z73" s="50"/>
      <c r="AA73" s="50"/>
      <c r="AB73" s="50"/>
    </row>
    <row r="74" spans="1:28" s="131" customFormat="1">
      <c r="A74" s="61"/>
      <c r="B74" s="146" t="s">
        <v>182</v>
      </c>
      <c r="C74" s="156" t="s">
        <v>108</v>
      </c>
      <c r="D74" s="162" t="s">
        <v>22</v>
      </c>
      <c r="E74" s="159"/>
      <c r="F74" s="59"/>
      <c r="G74" s="134"/>
      <c r="H74" s="216">
        <v>30</v>
      </c>
      <c r="I74" s="136">
        <v>9</v>
      </c>
      <c r="J74" s="221">
        <f t="shared" si="10"/>
        <v>270</v>
      </c>
      <c r="K74" s="226">
        <f t="shared" si="11"/>
        <v>-270</v>
      </c>
      <c r="L74" s="292"/>
      <c r="M74" s="50"/>
      <c r="N74" s="50"/>
      <c r="O74" s="50"/>
      <c r="P74" s="50"/>
      <c r="Q74" s="50"/>
      <c r="R74" s="50"/>
      <c r="S74" s="50"/>
      <c r="T74" s="50"/>
      <c r="U74" s="50"/>
      <c r="V74" s="50"/>
      <c r="W74" s="50"/>
      <c r="X74" s="50"/>
      <c r="Y74" s="50"/>
      <c r="Z74" s="50"/>
      <c r="AA74" s="50"/>
      <c r="AB74" s="50"/>
    </row>
    <row r="75" spans="1:28" s="131" customFormat="1">
      <c r="A75" s="61"/>
      <c r="B75" s="146" t="s">
        <v>183</v>
      </c>
      <c r="C75" s="156" t="s">
        <v>109</v>
      </c>
      <c r="D75" s="162" t="s">
        <v>22</v>
      </c>
      <c r="E75" s="159"/>
      <c r="F75" s="59"/>
      <c r="G75" s="134"/>
      <c r="H75" s="216">
        <v>10</v>
      </c>
      <c r="I75" s="136">
        <v>15</v>
      </c>
      <c r="J75" s="221">
        <f t="shared" si="10"/>
        <v>150</v>
      </c>
      <c r="K75" s="226">
        <f t="shared" si="11"/>
        <v>-150</v>
      </c>
      <c r="L75" s="292"/>
      <c r="M75" s="50"/>
      <c r="N75" s="50"/>
      <c r="O75" s="50"/>
      <c r="P75" s="50"/>
      <c r="Q75" s="50"/>
      <c r="R75" s="50"/>
      <c r="S75" s="50"/>
      <c r="T75" s="50"/>
      <c r="U75" s="50"/>
      <c r="V75" s="50"/>
      <c r="W75" s="50"/>
      <c r="X75" s="50"/>
      <c r="Y75" s="50"/>
      <c r="Z75" s="50"/>
      <c r="AA75" s="50"/>
      <c r="AB75" s="50"/>
    </row>
    <row r="76" spans="1:28" s="131" customFormat="1">
      <c r="A76" s="61"/>
      <c r="B76" s="146" t="s">
        <v>184</v>
      </c>
      <c r="C76" s="156" t="s">
        <v>110</v>
      </c>
      <c r="D76" s="162" t="s">
        <v>22</v>
      </c>
      <c r="E76" s="159"/>
      <c r="F76" s="59"/>
      <c r="G76" s="134"/>
      <c r="H76" s="216">
        <v>3</v>
      </c>
      <c r="I76" s="136">
        <v>21</v>
      </c>
      <c r="J76" s="221">
        <f t="shared" si="10"/>
        <v>63</v>
      </c>
      <c r="K76" s="226">
        <f t="shared" si="11"/>
        <v>-63</v>
      </c>
      <c r="L76" s="292"/>
      <c r="M76" s="50"/>
      <c r="N76" s="50"/>
      <c r="O76" s="50"/>
      <c r="P76" s="50"/>
      <c r="Q76" s="50"/>
      <c r="R76" s="50"/>
      <c r="S76" s="50"/>
      <c r="T76" s="50"/>
      <c r="U76" s="50"/>
      <c r="V76" s="50"/>
      <c r="W76" s="50"/>
      <c r="X76" s="50"/>
      <c r="Y76" s="50"/>
      <c r="Z76" s="50"/>
      <c r="AA76" s="50"/>
      <c r="AB76" s="50"/>
    </row>
    <row r="77" spans="1:28" s="131" customFormat="1">
      <c r="A77" s="61"/>
      <c r="B77" s="146" t="s">
        <v>185</v>
      </c>
      <c r="C77" s="156" t="s">
        <v>111</v>
      </c>
      <c r="D77" s="162" t="s">
        <v>22</v>
      </c>
      <c r="E77" s="159"/>
      <c r="F77" s="59"/>
      <c r="G77" s="134"/>
      <c r="H77" s="216">
        <v>12</v>
      </c>
      <c r="I77" s="136">
        <v>18</v>
      </c>
      <c r="J77" s="221">
        <f t="shared" si="10"/>
        <v>216</v>
      </c>
      <c r="K77" s="226">
        <f t="shared" si="11"/>
        <v>-216</v>
      </c>
      <c r="L77" s="292"/>
      <c r="M77" s="50"/>
      <c r="N77" s="50"/>
      <c r="O77" s="50"/>
      <c r="P77" s="50"/>
      <c r="Q77" s="50"/>
      <c r="R77" s="50"/>
      <c r="S77" s="50"/>
      <c r="T77" s="50"/>
      <c r="U77" s="50"/>
      <c r="V77" s="50"/>
      <c r="W77" s="50"/>
      <c r="X77" s="50"/>
      <c r="Y77" s="50"/>
      <c r="Z77" s="50"/>
      <c r="AA77" s="50"/>
      <c r="AB77" s="50"/>
    </row>
    <row r="78" spans="1:28" s="131" customFormat="1">
      <c r="A78" s="61"/>
      <c r="B78" s="146" t="s">
        <v>186</v>
      </c>
      <c r="C78" s="156" t="s">
        <v>112</v>
      </c>
      <c r="D78" s="162" t="s">
        <v>22</v>
      </c>
      <c r="E78" s="159"/>
      <c r="F78" s="59"/>
      <c r="G78" s="134"/>
      <c r="H78" s="216">
        <v>15</v>
      </c>
      <c r="I78" s="136">
        <v>12</v>
      </c>
      <c r="J78" s="221">
        <f t="shared" si="10"/>
        <v>180</v>
      </c>
      <c r="K78" s="226">
        <f t="shared" si="11"/>
        <v>-180</v>
      </c>
      <c r="L78" s="292"/>
      <c r="M78" s="50"/>
      <c r="N78" s="50"/>
      <c r="O78" s="50"/>
      <c r="P78" s="50"/>
      <c r="Q78" s="50"/>
      <c r="R78" s="50"/>
      <c r="S78" s="50"/>
      <c r="T78" s="50"/>
      <c r="U78" s="50"/>
      <c r="V78" s="50"/>
      <c r="W78" s="50"/>
      <c r="X78" s="50"/>
      <c r="Y78" s="50"/>
      <c r="Z78" s="50"/>
      <c r="AA78" s="50"/>
      <c r="AB78" s="50"/>
    </row>
    <row r="79" spans="1:28" s="131" customFormat="1" ht="27" customHeight="1">
      <c r="A79" s="61"/>
      <c r="B79" s="146" t="s">
        <v>187</v>
      </c>
      <c r="C79" s="156" t="s">
        <v>117</v>
      </c>
      <c r="D79" s="162" t="s">
        <v>22</v>
      </c>
      <c r="E79" s="159"/>
      <c r="F79" s="59"/>
      <c r="G79" s="134"/>
      <c r="H79" s="216">
        <v>10</v>
      </c>
      <c r="I79" s="136">
        <v>22.5</v>
      </c>
      <c r="J79" s="221">
        <f t="shared" si="10"/>
        <v>225</v>
      </c>
      <c r="K79" s="226">
        <f t="shared" si="11"/>
        <v>-225</v>
      </c>
      <c r="L79" s="292"/>
      <c r="M79" s="50"/>
      <c r="N79" s="50"/>
      <c r="O79" s="50"/>
      <c r="P79" s="50"/>
      <c r="Q79" s="50"/>
      <c r="R79" s="50"/>
      <c r="S79" s="50"/>
      <c r="T79" s="50"/>
      <c r="U79" s="50"/>
      <c r="V79" s="50"/>
      <c r="W79" s="50"/>
      <c r="X79" s="50"/>
      <c r="Y79" s="50"/>
      <c r="Z79" s="50"/>
      <c r="AA79" s="50"/>
      <c r="AB79" s="50"/>
    </row>
    <row r="80" spans="1:28" s="131" customFormat="1">
      <c r="A80" s="61"/>
      <c r="B80" s="146" t="s">
        <v>188</v>
      </c>
      <c r="C80" s="156" t="s">
        <v>118</v>
      </c>
      <c r="D80" s="162" t="s">
        <v>22</v>
      </c>
      <c r="E80" s="159"/>
      <c r="F80" s="59"/>
      <c r="G80" s="134"/>
      <c r="H80" s="216">
        <v>5</v>
      </c>
      <c r="I80" s="136">
        <v>8.6999999999999993</v>
      </c>
      <c r="J80" s="221">
        <f t="shared" si="10"/>
        <v>43.5</v>
      </c>
      <c r="K80" s="226">
        <f t="shared" si="11"/>
        <v>-43.5</v>
      </c>
      <c r="L80" s="292"/>
      <c r="M80" s="50"/>
      <c r="N80" s="50"/>
      <c r="O80" s="50"/>
      <c r="P80" s="50"/>
      <c r="Q80" s="50"/>
      <c r="R80" s="50"/>
      <c r="S80" s="50"/>
      <c r="T80" s="50"/>
      <c r="U80" s="50"/>
      <c r="V80" s="50"/>
      <c r="W80" s="50"/>
      <c r="X80" s="50"/>
      <c r="Y80" s="50"/>
      <c r="Z80" s="50"/>
      <c r="AA80" s="50"/>
      <c r="AB80" s="50"/>
    </row>
    <row r="81" spans="1:28" s="131" customFormat="1">
      <c r="A81" s="61"/>
      <c r="B81" s="146" t="s">
        <v>189</v>
      </c>
      <c r="C81" s="156" t="s">
        <v>124</v>
      </c>
      <c r="D81" s="162" t="s">
        <v>22</v>
      </c>
      <c r="E81" s="159"/>
      <c r="F81" s="59"/>
      <c r="G81" s="134"/>
      <c r="H81" s="216">
        <v>2</v>
      </c>
      <c r="I81" s="136">
        <v>56</v>
      </c>
      <c r="J81" s="221">
        <f t="shared" si="10"/>
        <v>112</v>
      </c>
      <c r="K81" s="226">
        <f t="shared" si="11"/>
        <v>-112</v>
      </c>
      <c r="L81" s="292"/>
      <c r="M81" s="50"/>
      <c r="N81" s="50"/>
      <c r="O81" s="50"/>
      <c r="P81" s="50"/>
      <c r="Q81" s="50"/>
      <c r="R81" s="50"/>
      <c r="S81" s="50"/>
      <c r="T81" s="50"/>
      <c r="U81" s="50"/>
      <c r="V81" s="50"/>
      <c r="W81" s="50"/>
      <c r="X81" s="50"/>
      <c r="Y81" s="50"/>
      <c r="Z81" s="50"/>
      <c r="AA81" s="50"/>
      <c r="AB81" s="50"/>
    </row>
    <row r="82" spans="1:28" s="131" customFormat="1">
      <c r="A82" s="61"/>
      <c r="B82" s="146" t="s">
        <v>190</v>
      </c>
      <c r="C82" s="156" t="s">
        <v>125</v>
      </c>
      <c r="D82" s="162" t="s">
        <v>22</v>
      </c>
      <c r="E82" s="159"/>
      <c r="F82" s="59"/>
      <c r="G82" s="134"/>
      <c r="H82" s="216">
        <v>2</v>
      </c>
      <c r="I82" s="136">
        <v>75</v>
      </c>
      <c r="J82" s="221">
        <f t="shared" si="10"/>
        <v>150</v>
      </c>
      <c r="K82" s="226">
        <f t="shared" si="11"/>
        <v>-150</v>
      </c>
      <c r="L82" s="292"/>
      <c r="M82" s="50"/>
      <c r="N82" s="50"/>
      <c r="O82" s="50"/>
      <c r="P82" s="50"/>
      <c r="Q82" s="50"/>
      <c r="R82" s="50"/>
      <c r="S82" s="50"/>
      <c r="T82" s="50"/>
      <c r="U82" s="50"/>
      <c r="V82" s="50"/>
      <c r="W82" s="50"/>
      <c r="X82" s="50"/>
      <c r="Y82" s="50"/>
      <c r="Z82" s="50"/>
      <c r="AA82" s="50"/>
      <c r="AB82" s="50"/>
    </row>
    <row r="83" spans="1:28" s="131" customFormat="1" ht="26.25" customHeight="1" thickBot="1">
      <c r="A83" s="61"/>
      <c r="B83" s="147" t="s">
        <v>191</v>
      </c>
      <c r="C83" s="194" t="s">
        <v>126</v>
      </c>
      <c r="D83" s="163" t="s">
        <v>22</v>
      </c>
      <c r="E83" s="172"/>
      <c r="F83" s="173"/>
      <c r="G83" s="209"/>
      <c r="H83" s="218">
        <v>2</v>
      </c>
      <c r="I83" s="219">
        <v>75</v>
      </c>
      <c r="J83" s="223">
        <f t="shared" si="10"/>
        <v>150</v>
      </c>
      <c r="K83" s="228">
        <f t="shared" si="11"/>
        <v>-150</v>
      </c>
      <c r="L83" s="293"/>
      <c r="M83" s="50"/>
      <c r="N83" s="50"/>
      <c r="O83" s="50"/>
      <c r="P83" s="50"/>
      <c r="Q83" s="50"/>
      <c r="R83" s="50"/>
      <c r="S83" s="50"/>
      <c r="T83" s="50"/>
      <c r="U83" s="50"/>
      <c r="V83" s="50"/>
      <c r="W83" s="50"/>
      <c r="X83" s="50"/>
      <c r="Y83" s="50"/>
      <c r="Z83" s="50"/>
      <c r="AA83" s="50"/>
      <c r="AB83" s="50"/>
    </row>
    <row r="84" spans="1:28" s="131" customFormat="1" ht="64.5" thickBot="1">
      <c r="A84" s="61" t="s">
        <v>14</v>
      </c>
      <c r="B84" s="178" t="s">
        <v>30</v>
      </c>
      <c r="C84" s="230" t="s">
        <v>31</v>
      </c>
      <c r="D84" s="231"/>
      <c r="E84" s="181"/>
      <c r="F84" s="182"/>
      <c r="G84" s="232"/>
      <c r="H84" s="233"/>
      <c r="I84" s="184"/>
      <c r="J84" s="185"/>
      <c r="K84" s="186"/>
      <c r="L84" s="186"/>
      <c r="M84" s="50"/>
      <c r="N84" s="50"/>
      <c r="O84" s="50"/>
      <c r="P84" s="50"/>
      <c r="Q84" s="50"/>
      <c r="R84" s="50"/>
      <c r="S84" s="50"/>
      <c r="T84" s="50"/>
      <c r="U84" s="50"/>
      <c r="V84" s="50"/>
      <c r="W84" s="50"/>
      <c r="X84" s="50"/>
    </row>
    <row r="85" spans="1:28" s="131" customFormat="1">
      <c r="A85" s="61"/>
      <c r="B85" s="234" t="s">
        <v>148</v>
      </c>
      <c r="C85" s="237" t="s">
        <v>149</v>
      </c>
      <c r="D85" s="161" t="s">
        <v>32</v>
      </c>
      <c r="E85" s="247">
        <v>1</v>
      </c>
      <c r="F85" s="169">
        <v>4000</v>
      </c>
      <c r="G85" s="170">
        <f t="shared" ref="G85:G87" si="12">E85*F85</f>
        <v>4000</v>
      </c>
      <c r="H85" s="250"/>
      <c r="I85" s="198"/>
      <c r="J85" s="199"/>
      <c r="K85" s="201"/>
      <c r="L85" s="201" t="s">
        <v>202</v>
      </c>
      <c r="M85" s="50"/>
      <c r="N85" s="50"/>
      <c r="O85" s="50"/>
      <c r="P85" s="50"/>
      <c r="Q85" s="50"/>
      <c r="R85" s="50"/>
      <c r="S85" s="50"/>
      <c r="T85" s="50"/>
      <c r="U85" s="50"/>
      <c r="V85" s="50"/>
      <c r="W85" s="50"/>
      <c r="X85" s="50"/>
    </row>
    <row r="86" spans="1:28" s="131" customFormat="1">
      <c r="A86" s="61"/>
      <c r="B86" s="235" t="s">
        <v>150</v>
      </c>
      <c r="C86" s="238" t="s">
        <v>151</v>
      </c>
      <c r="D86" s="162" t="s">
        <v>32</v>
      </c>
      <c r="E86" s="248">
        <v>1</v>
      </c>
      <c r="F86" s="59">
        <v>1000</v>
      </c>
      <c r="G86" s="171">
        <f t="shared" si="12"/>
        <v>1000</v>
      </c>
      <c r="H86" s="203"/>
      <c r="I86" s="135"/>
      <c r="J86" s="200"/>
      <c r="K86" s="202"/>
      <c r="L86" s="202" t="s">
        <v>203</v>
      </c>
      <c r="M86" s="50"/>
      <c r="N86" s="50"/>
      <c r="O86" s="50"/>
      <c r="P86" s="50"/>
      <c r="Q86" s="50"/>
      <c r="R86" s="50"/>
      <c r="S86" s="50"/>
      <c r="T86" s="50"/>
      <c r="U86" s="50"/>
      <c r="V86" s="50"/>
      <c r="W86" s="50"/>
      <c r="X86" s="50"/>
    </row>
    <row r="87" spans="1:28" s="131" customFormat="1">
      <c r="A87" s="61"/>
      <c r="B87" s="132" t="s">
        <v>152</v>
      </c>
      <c r="C87" s="239" t="s">
        <v>153</v>
      </c>
      <c r="D87" s="162" t="s">
        <v>32</v>
      </c>
      <c r="E87" s="248">
        <v>2</v>
      </c>
      <c r="F87" s="59">
        <v>1250</v>
      </c>
      <c r="G87" s="171">
        <f t="shared" si="12"/>
        <v>2500</v>
      </c>
      <c r="H87" s="203"/>
      <c r="I87" s="135"/>
      <c r="J87" s="200"/>
      <c r="K87" s="202"/>
      <c r="L87" s="202" t="s">
        <v>201</v>
      </c>
      <c r="M87" s="50"/>
      <c r="N87" s="50"/>
      <c r="O87" s="50"/>
      <c r="P87" s="50"/>
      <c r="Q87" s="50"/>
      <c r="R87" s="50"/>
      <c r="S87" s="50"/>
      <c r="T87" s="50"/>
      <c r="U87" s="50"/>
      <c r="V87" s="50"/>
      <c r="W87" s="50"/>
      <c r="X87" s="50"/>
    </row>
    <row r="88" spans="1:28" s="131" customFormat="1">
      <c r="A88" s="61"/>
      <c r="B88" s="132" t="s">
        <v>154</v>
      </c>
      <c r="C88" s="239" t="s">
        <v>155</v>
      </c>
      <c r="D88" s="162" t="s">
        <v>32</v>
      </c>
      <c r="E88" s="248">
        <v>2</v>
      </c>
      <c r="F88" s="59">
        <v>1500</v>
      </c>
      <c r="G88" s="171">
        <f>E88*F88</f>
        <v>3000</v>
      </c>
      <c r="H88" s="203"/>
      <c r="I88" s="135"/>
      <c r="J88" s="200"/>
      <c r="K88" s="202"/>
      <c r="L88" s="202" t="s">
        <v>200</v>
      </c>
      <c r="M88" s="50"/>
      <c r="N88" s="50"/>
      <c r="O88" s="50"/>
      <c r="P88" s="50"/>
      <c r="Q88" s="50"/>
      <c r="R88" s="50"/>
      <c r="S88" s="50"/>
      <c r="T88" s="50"/>
      <c r="U88" s="50"/>
      <c r="V88" s="50"/>
      <c r="W88" s="50"/>
      <c r="X88" s="50"/>
    </row>
    <row r="89" spans="1:28" s="131" customFormat="1" ht="25.5">
      <c r="A89" s="61"/>
      <c r="B89" s="132" t="s">
        <v>156</v>
      </c>
      <c r="C89" s="239" t="s">
        <v>157</v>
      </c>
      <c r="D89" s="162" t="s">
        <v>32</v>
      </c>
      <c r="E89" s="248">
        <v>1</v>
      </c>
      <c r="F89" s="59">
        <v>3000</v>
      </c>
      <c r="G89" s="171">
        <f>E89*F89</f>
        <v>3000</v>
      </c>
      <c r="H89" s="203"/>
      <c r="I89" s="135"/>
      <c r="J89" s="200"/>
      <c r="K89" s="202"/>
      <c r="L89" s="202" t="s">
        <v>200</v>
      </c>
      <c r="M89" s="50"/>
      <c r="N89" s="50"/>
      <c r="O89" s="50"/>
      <c r="P89" s="50"/>
      <c r="Q89" s="50"/>
      <c r="R89" s="50"/>
      <c r="S89" s="50"/>
      <c r="T89" s="50"/>
      <c r="U89" s="50"/>
      <c r="V89" s="50"/>
      <c r="W89" s="50"/>
      <c r="X89" s="50"/>
    </row>
    <row r="90" spans="1:28" s="131" customFormat="1">
      <c r="A90" s="61"/>
      <c r="B90" s="236" t="s">
        <v>158</v>
      </c>
      <c r="C90" s="240" t="s">
        <v>159</v>
      </c>
      <c r="D90" s="196" t="s">
        <v>32</v>
      </c>
      <c r="E90" s="249">
        <v>1</v>
      </c>
      <c r="F90" s="69">
        <v>8500</v>
      </c>
      <c r="G90" s="197">
        <f>E90*F90</f>
        <v>8500</v>
      </c>
      <c r="H90" s="204"/>
      <c r="I90" s="135"/>
      <c r="J90" s="200"/>
      <c r="K90" s="202"/>
      <c r="L90" s="202" t="s">
        <v>204</v>
      </c>
      <c r="M90" s="50"/>
      <c r="N90" s="50"/>
      <c r="O90" s="50"/>
      <c r="P90" s="50"/>
      <c r="Q90" s="50"/>
      <c r="R90" s="50"/>
      <c r="S90" s="50"/>
      <c r="T90" s="50"/>
      <c r="U90" s="50"/>
      <c r="V90" s="50"/>
      <c r="W90" s="50"/>
      <c r="X90" s="50"/>
    </row>
    <row r="91" spans="1:28" s="131" customFormat="1">
      <c r="A91" s="133"/>
      <c r="B91" s="236" t="s">
        <v>192</v>
      </c>
      <c r="C91" s="241" t="s">
        <v>151</v>
      </c>
      <c r="D91" s="244" t="s">
        <v>160</v>
      </c>
      <c r="E91" s="216"/>
      <c r="F91" s="136"/>
      <c r="G91" s="197">
        <f t="shared" ref="G91:G97" si="13">E91*F91</f>
        <v>0</v>
      </c>
      <c r="H91" s="246">
        <v>5</v>
      </c>
      <c r="I91" s="205">
        <v>200</v>
      </c>
      <c r="J91" s="251">
        <f t="shared" ref="J91" si="14">H91*I91</f>
        <v>1000</v>
      </c>
      <c r="K91" s="176">
        <f t="shared" ref="K91" si="15">G91-J91</f>
        <v>-1000</v>
      </c>
      <c r="L91" s="202"/>
      <c r="M91" s="50"/>
      <c r="N91" s="50"/>
      <c r="O91" s="50"/>
      <c r="P91" s="50"/>
      <c r="Q91" s="50"/>
      <c r="R91" s="50"/>
      <c r="S91" s="50"/>
      <c r="T91" s="50"/>
      <c r="U91" s="50"/>
      <c r="V91" s="50"/>
      <c r="W91" s="50"/>
      <c r="X91" s="50"/>
    </row>
    <row r="92" spans="1:28" s="131" customFormat="1">
      <c r="A92" s="133"/>
      <c r="B92" s="236" t="s">
        <v>193</v>
      </c>
      <c r="C92" s="241" t="s">
        <v>161</v>
      </c>
      <c r="D92" s="244" t="s">
        <v>160</v>
      </c>
      <c r="E92" s="216"/>
      <c r="F92" s="136"/>
      <c r="G92" s="197">
        <f t="shared" si="13"/>
        <v>0</v>
      </c>
      <c r="H92" s="246">
        <v>8</v>
      </c>
      <c r="I92" s="139">
        <v>500</v>
      </c>
      <c r="J92" s="197">
        <f t="shared" ref="J92:J95" si="16">H92*I92</f>
        <v>4000</v>
      </c>
      <c r="K92" s="176">
        <f t="shared" ref="K92:K95" si="17">G92-J92</f>
        <v>-4000</v>
      </c>
      <c r="L92" s="202"/>
      <c r="M92" s="50"/>
      <c r="N92" s="50"/>
      <c r="O92" s="50"/>
      <c r="P92" s="50"/>
      <c r="Q92" s="50"/>
      <c r="R92" s="50"/>
      <c r="S92" s="50"/>
      <c r="T92" s="50"/>
      <c r="U92" s="50"/>
      <c r="V92" s="50"/>
      <c r="W92" s="50"/>
      <c r="X92" s="50"/>
    </row>
    <row r="93" spans="1:28" s="131" customFormat="1">
      <c r="A93" s="133"/>
      <c r="B93" s="236" t="s">
        <v>194</v>
      </c>
      <c r="C93" s="241" t="s">
        <v>162</v>
      </c>
      <c r="D93" s="244" t="s">
        <v>66</v>
      </c>
      <c r="E93" s="216"/>
      <c r="F93" s="136"/>
      <c r="G93" s="197">
        <f t="shared" si="13"/>
        <v>0</v>
      </c>
      <c r="H93" s="246">
        <v>1</v>
      </c>
      <c r="I93" s="139">
        <v>6465</v>
      </c>
      <c r="J93" s="197">
        <f t="shared" si="16"/>
        <v>6465</v>
      </c>
      <c r="K93" s="176">
        <f t="shared" si="17"/>
        <v>-6465</v>
      </c>
      <c r="L93" s="202"/>
      <c r="M93" s="50"/>
      <c r="N93" s="50"/>
      <c r="O93" s="50"/>
      <c r="P93" s="50"/>
      <c r="Q93" s="50"/>
      <c r="R93" s="50"/>
      <c r="S93" s="50"/>
      <c r="T93" s="50"/>
      <c r="U93" s="50"/>
      <c r="V93" s="50"/>
      <c r="W93" s="50"/>
      <c r="X93" s="50"/>
    </row>
    <row r="94" spans="1:28" s="131" customFormat="1" ht="30">
      <c r="A94" s="133"/>
      <c r="B94" s="236" t="s">
        <v>195</v>
      </c>
      <c r="C94" s="242" t="s">
        <v>163</v>
      </c>
      <c r="D94" s="244" t="s">
        <v>164</v>
      </c>
      <c r="E94" s="216"/>
      <c r="F94" s="136"/>
      <c r="G94" s="197">
        <f t="shared" si="13"/>
        <v>0</v>
      </c>
      <c r="H94" s="246">
        <v>8</v>
      </c>
      <c r="I94" s="139">
        <v>400</v>
      </c>
      <c r="J94" s="197">
        <f t="shared" si="16"/>
        <v>3200</v>
      </c>
      <c r="K94" s="176">
        <f t="shared" si="17"/>
        <v>-3200</v>
      </c>
      <c r="L94" s="202"/>
      <c r="M94" s="50"/>
      <c r="N94" s="50"/>
      <c r="O94" s="50"/>
      <c r="P94" s="50"/>
      <c r="Q94" s="50"/>
      <c r="R94" s="50"/>
      <c r="S94" s="50"/>
      <c r="T94" s="50"/>
      <c r="U94" s="50"/>
      <c r="V94" s="50"/>
      <c r="W94" s="50"/>
      <c r="X94" s="50"/>
    </row>
    <row r="95" spans="1:28" s="131" customFormat="1" ht="15.75" thickBot="1">
      <c r="A95" s="133"/>
      <c r="B95" s="236" t="s">
        <v>196</v>
      </c>
      <c r="C95" s="243" t="s">
        <v>165</v>
      </c>
      <c r="D95" s="245" t="s">
        <v>160</v>
      </c>
      <c r="E95" s="218"/>
      <c r="F95" s="219"/>
      <c r="G95" s="174">
        <f t="shared" si="13"/>
        <v>0</v>
      </c>
      <c r="H95" s="252">
        <v>10</v>
      </c>
      <c r="I95" s="253">
        <v>850</v>
      </c>
      <c r="J95" s="174">
        <f t="shared" si="16"/>
        <v>8500</v>
      </c>
      <c r="K95" s="254">
        <f t="shared" si="17"/>
        <v>-8500</v>
      </c>
      <c r="L95" s="255"/>
      <c r="M95" s="50"/>
      <c r="N95" s="50"/>
      <c r="O95" s="50"/>
      <c r="P95" s="50"/>
      <c r="Q95" s="50"/>
      <c r="R95" s="50"/>
      <c r="S95" s="50"/>
      <c r="T95" s="50"/>
      <c r="U95" s="50"/>
      <c r="V95" s="50"/>
      <c r="W95" s="50"/>
      <c r="X95" s="50"/>
    </row>
    <row r="96" spans="1:28" s="131" customFormat="1" ht="51">
      <c r="A96" s="61" t="s">
        <v>14</v>
      </c>
      <c r="B96" s="62" t="s">
        <v>33</v>
      </c>
      <c r="C96" s="56" t="s">
        <v>31</v>
      </c>
      <c r="D96" s="57" t="s">
        <v>32</v>
      </c>
      <c r="E96" s="166"/>
      <c r="F96" s="167"/>
      <c r="G96" s="140">
        <f t="shared" si="13"/>
        <v>0</v>
      </c>
      <c r="H96" s="257"/>
      <c r="I96" s="198"/>
      <c r="J96" s="199"/>
      <c r="K96" s="201"/>
      <c r="L96" s="201"/>
      <c r="M96" s="50"/>
      <c r="N96" s="50"/>
      <c r="O96" s="50"/>
      <c r="P96" s="50"/>
      <c r="Q96" s="50"/>
      <c r="R96" s="50"/>
      <c r="S96" s="50"/>
      <c r="T96" s="50"/>
      <c r="U96" s="50"/>
      <c r="V96" s="50"/>
      <c r="W96" s="50"/>
      <c r="X96" s="50"/>
    </row>
    <row r="97" spans="1:28" s="131" customFormat="1" ht="51.75" thickBot="1">
      <c r="A97" s="66" t="s">
        <v>14</v>
      </c>
      <c r="B97" s="67" t="s">
        <v>34</v>
      </c>
      <c r="C97" s="63" t="s">
        <v>31</v>
      </c>
      <c r="D97" s="65" t="s">
        <v>32</v>
      </c>
      <c r="E97" s="68"/>
      <c r="F97" s="69"/>
      <c r="G97" s="134">
        <f t="shared" si="13"/>
        <v>0</v>
      </c>
      <c r="H97" s="258"/>
      <c r="I97" s="259"/>
      <c r="J97" s="260"/>
      <c r="K97" s="255"/>
      <c r="L97" s="255"/>
      <c r="M97" s="50"/>
      <c r="N97" s="50"/>
      <c r="O97" s="50"/>
      <c r="P97" s="50"/>
      <c r="Q97" s="50"/>
      <c r="R97" s="50"/>
      <c r="S97" s="50"/>
      <c r="T97" s="50"/>
      <c r="U97" s="50"/>
      <c r="V97" s="50"/>
      <c r="W97" s="50"/>
      <c r="X97" s="50"/>
    </row>
    <row r="98" spans="1:28" ht="19.5" customHeight="1" thickBot="1">
      <c r="A98" s="70" t="s">
        <v>35</v>
      </c>
      <c r="B98" s="71"/>
      <c r="C98" s="72"/>
      <c r="D98" s="73"/>
      <c r="E98" s="74"/>
      <c r="F98" s="75"/>
      <c r="G98" s="76">
        <f>SUM(G26:G97)</f>
        <v>64340</v>
      </c>
      <c r="H98" s="256"/>
      <c r="I98" s="47"/>
      <c r="J98" s="48">
        <f>SUM(J26:J97)</f>
        <v>64443.788999999997</v>
      </c>
      <c r="K98" s="128"/>
      <c r="L98" s="207"/>
      <c r="M98" s="77"/>
      <c r="N98" s="77"/>
      <c r="O98" s="77"/>
      <c r="P98" s="77"/>
      <c r="Q98" s="77"/>
      <c r="R98" s="77"/>
      <c r="S98" s="77"/>
      <c r="T98" s="77"/>
      <c r="U98" s="77"/>
      <c r="V98" s="77"/>
      <c r="W98" s="77"/>
      <c r="X98" s="77"/>
      <c r="Y98" s="77"/>
      <c r="Z98" s="77"/>
      <c r="AA98" s="77"/>
      <c r="AB98" s="77"/>
    </row>
    <row r="99" spans="1:28" ht="15.75" customHeight="1" thickBot="1">
      <c r="A99" s="287"/>
      <c r="B99" s="262"/>
      <c r="C99" s="262"/>
      <c r="D99" s="78"/>
      <c r="E99" s="78"/>
      <c r="F99" s="52"/>
      <c r="G99" s="53"/>
      <c r="H99" s="78"/>
      <c r="I99" s="52"/>
      <c r="J99" s="53"/>
      <c r="K99" s="53"/>
      <c r="L99" s="79"/>
      <c r="M99" s="1"/>
      <c r="N99" s="1"/>
      <c r="O99" s="1"/>
      <c r="P99" s="1"/>
      <c r="Q99" s="1"/>
      <c r="R99" s="1"/>
      <c r="S99" s="1"/>
      <c r="T99" s="1"/>
      <c r="U99" s="1"/>
      <c r="V99" s="1"/>
      <c r="W99" s="1"/>
      <c r="X99" s="1"/>
      <c r="Y99" s="1"/>
      <c r="Z99" s="1"/>
      <c r="AA99" s="1"/>
      <c r="AB99" s="1"/>
    </row>
    <row r="100" spans="1:28" ht="19.5" customHeight="1" thickBot="1">
      <c r="A100" s="278" t="s">
        <v>36</v>
      </c>
      <c r="B100" s="279"/>
      <c r="C100" s="280"/>
      <c r="D100" s="80"/>
      <c r="E100" s="81"/>
      <c r="F100" s="82"/>
      <c r="G100" s="83">
        <f>G23-G98</f>
        <v>0</v>
      </c>
      <c r="H100" s="81"/>
      <c r="I100" s="82"/>
      <c r="J100" s="83">
        <f>J23-J98</f>
        <v>-103.78899999999703</v>
      </c>
      <c r="K100" s="129"/>
      <c r="L100" s="84"/>
      <c r="M100" s="1"/>
      <c r="N100" s="1"/>
      <c r="O100" s="1"/>
      <c r="P100" s="1"/>
      <c r="Q100" s="1"/>
      <c r="R100" s="1"/>
      <c r="S100" s="1"/>
      <c r="T100" s="1"/>
      <c r="U100" s="1"/>
      <c r="V100" s="1"/>
      <c r="W100" s="1"/>
      <c r="X100" s="1"/>
      <c r="Y100" s="1"/>
      <c r="Z100" s="1"/>
      <c r="AA100" s="1"/>
      <c r="AB100" s="1"/>
    </row>
    <row r="101" spans="1:28" ht="15.75" customHeight="1">
      <c r="A101" s="85"/>
      <c r="B101" s="86"/>
      <c r="C101" s="85"/>
      <c r="D101" s="85"/>
      <c r="E101" s="85"/>
      <c r="F101" s="85"/>
      <c r="G101" s="85"/>
      <c r="H101" s="85"/>
      <c r="I101" s="85"/>
      <c r="J101" s="85"/>
      <c r="K101" s="85"/>
      <c r="L101" s="85"/>
      <c r="M101" s="1"/>
      <c r="N101" s="1"/>
      <c r="O101" s="1"/>
      <c r="P101" s="1"/>
      <c r="Q101" s="1"/>
      <c r="R101" s="1"/>
      <c r="S101" s="1"/>
      <c r="T101" s="1"/>
      <c r="U101" s="1"/>
      <c r="V101" s="1"/>
      <c r="W101" s="1"/>
      <c r="X101" s="1"/>
      <c r="Y101" s="1"/>
      <c r="Z101" s="1"/>
      <c r="AA101" s="1"/>
      <c r="AB101" s="1"/>
    </row>
    <row r="102" spans="1:28" ht="15.75" customHeight="1">
      <c r="A102" s="4"/>
      <c r="B102" s="4"/>
      <c r="C102" s="87"/>
      <c r="D102" s="88"/>
      <c r="E102" s="88"/>
      <c r="F102" s="85"/>
      <c r="G102" s="88"/>
      <c r="H102" s="88"/>
      <c r="I102" s="85"/>
      <c r="J102" s="88"/>
      <c r="K102" s="88"/>
      <c r="L102" s="88"/>
      <c r="M102" s="1"/>
      <c r="N102" s="1"/>
      <c r="O102" s="1"/>
      <c r="P102" s="1"/>
      <c r="Q102" s="1"/>
      <c r="R102" s="1"/>
      <c r="S102" s="1"/>
      <c r="T102" s="1"/>
      <c r="U102" s="1"/>
      <c r="V102" s="1"/>
      <c r="W102" s="1"/>
      <c r="X102" s="1"/>
      <c r="Y102" s="1"/>
      <c r="Z102" s="1"/>
      <c r="AA102" s="1"/>
      <c r="AB102" s="1"/>
    </row>
    <row r="103" spans="1:28" ht="15.75" customHeight="1">
      <c r="A103" s="4"/>
      <c r="B103" s="4"/>
      <c r="C103" s="4"/>
      <c r="D103" s="281" t="s">
        <v>37</v>
      </c>
      <c r="E103" s="282"/>
      <c r="F103" s="89"/>
      <c r="G103" s="283" t="s">
        <v>38</v>
      </c>
      <c r="H103" s="283"/>
      <c r="I103" s="283"/>
      <c r="J103" s="283"/>
      <c r="K103" s="283"/>
      <c r="L103" s="262"/>
      <c r="M103" s="1"/>
      <c r="N103" s="1"/>
      <c r="O103" s="1"/>
      <c r="P103" s="1"/>
      <c r="Q103" s="1"/>
      <c r="R103" s="1"/>
      <c r="S103" s="1"/>
      <c r="T103" s="1"/>
      <c r="U103" s="1"/>
      <c r="V103" s="1"/>
      <c r="W103" s="1"/>
      <c r="X103" s="1"/>
      <c r="Y103" s="1"/>
      <c r="Z103" s="1"/>
      <c r="AA103" s="1"/>
      <c r="AB103" s="1"/>
    </row>
    <row r="104" spans="1:28" ht="15.75" customHeight="1">
      <c r="A104" s="85"/>
      <c r="B104" s="86"/>
      <c r="C104" s="85"/>
      <c r="D104" s="85"/>
      <c r="E104" s="85"/>
      <c r="F104" s="85"/>
      <c r="G104" s="85"/>
      <c r="H104" s="85"/>
      <c r="I104" s="85"/>
      <c r="J104" s="85"/>
      <c r="K104" s="85"/>
      <c r="L104" s="85"/>
      <c r="M104" s="1"/>
      <c r="N104" s="1"/>
      <c r="O104" s="1"/>
      <c r="P104" s="1"/>
      <c r="Q104" s="1"/>
      <c r="R104" s="1"/>
      <c r="S104" s="1"/>
      <c r="T104" s="1"/>
      <c r="U104" s="1"/>
      <c r="V104" s="1"/>
      <c r="W104" s="1"/>
      <c r="X104" s="1"/>
      <c r="Y104" s="1"/>
      <c r="Z104" s="1"/>
      <c r="AA104" s="1"/>
      <c r="AB104" s="1"/>
    </row>
    <row r="105" spans="1:28" ht="15.75" customHeight="1">
      <c r="B105" s="86"/>
      <c r="C105" s="130" t="s">
        <v>67</v>
      </c>
      <c r="D105" s="12"/>
      <c r="E105" s="12"/>
      <c r="F105" s="12"/>
      <c r="G105" s="12" t="s">
        <v>68</v>
      </c>
      <c r="H105" s="85"/>
      <c r="I105" s="85"/>
      <c r="J105" s="85"/>
      <c r="K105" s="85"/>
      <c r="L105" s="85"/>
      <c r="M105" s="1"/>
      <c r="N105" s="1"/>
      <c r="O105" s="1"/>
      <c r="P105" s="1"/>
      <c r="Q105" s="1"/>
      <c r="R105" s="1"/>
      <c r="S105" s="1"/>
      <c r="T105" s="1"/>
      <c r="U105" s="1"/>
      <c r="V105" s="1"/>
      <c r="W105" s="1"/>
      <c r="X105" s="1"/>
      <c r="Y105" s="1"/>
      <c r="Z105" s="1"/>
      <c r="AA105" s="1"/>
      <c r="AB105" s="1"/>
    </row>
    <row r="106" spans="1:28" ht="15.75" customHeight="1">
      <c r="A106" s="85"/>
      <c r="B106" s="86"/>
      <c r="C106" s="85"/>
      <c r="D106" s="85"/>
      <c r="E106" s="85"/>
      <c r="F106" s="85"/>
      <c r="G106" s="85"/>
      <c r="H106" s="85"/>
      <c r="I106" s="85"/>
      <c r="J106" s="85"/>
      <c r="K106" s="85"/>
      <c r="L106" s="85"/>
      <c r="M106" s="1"/>
      <c r="N106" s="1"/>
      <c r="O106" s="1"/>
      <c r="P106" s="1"/>
      <c r="Q106" s="1"/>
      <c r="R106" s="1"/>
      <c r="S106" s="1"/>
      <c r="T106" s="1"/>
      <c r="U106" s="1"/>
      <c r="V106" s="1"/>
      <c r="W106" s="1"/>
      <c r="X106" s="1"/>
      <c r="Y106" s="1"/>
      <c r="Z106" s="1"/>
      <c r="AA106" s="1"/>
      <c r="AB106" s="1"/>
    </row>
    <row r="107" spans="1:28" ht="15.75" customHeight="1">
      <c r="A107" s="85"/>
      <c r="B107" s="86"/>
      <c r="C107" s="85"/>
      <c r="D107" s="85"/>
      <c r="E107" s="85"/>
      <c r="F107" s="85"/>
      <c r="G107" s="85"/>
      <c r="H107" s="85"/>
      <c r="I107" s="85"/>
      <c r="J107" s="85"/>
      <c r="K107" s="85"/>
      <c r="L107" s="85"/>
      <c r="M107" s="1"/>
      <c r="N107" s="1"/>
      <c r="O107" s="1"/>
      <c r="P107" s="1"/>
      <c r="Q107" s="1"/>
      <c r="R107" s="1"/>
      <c r="S107" s="1"/>
      <c r="T107" s="1"/>
      <c r="U107" s="1"/>
      <c r="V107" s="1"/>
      <c r="W107" s="1"/>
      <c r="X107" s="1"/>
      <c r="Y107" s="1"/>
      <c r="Z107" s="1"/>
      <c r="AA107" s="1"/>
      <c r="AB107" s="1"/>
    </row>
    <row r="108" spans="1:28" ht="15.75" customHeight="1">
      <c r="A108" s="85"/>
      <c r="B108" s="86"/>
      <c r="C108" s="85"/>
      <c r="D108" s="85"/>
      <c r="E108" s="85"/>
      <c r="F108" s="85"/>
      <c r="G108" s="85"/>
      <c r="H108" s="85"/>
      <c r="I108" s="85"/>
      <c r="J108" s="85"/>
      <c r="K108" s="85"/>
      <c r="L108" s="85"/>
      <c r="M108" s="1"/>
      <c r="N108" s="1"/>
      <c r="O108" s="1"/>
      <c r="P108" s="1"/>
      <c r="Q108" s="1"/>
      <c r="R108" s="1"/>
      <c r="S108" s="1"/>
      <c r="T108" s="1"/>
      <c r="U108" s="1"/>
      <c r="V108" s="1"/>
      <c r="W108" s="1"/>
      <c r="X108" s="1"/>
      <c r="Y108" s="1"/>
      <c r="Z108" s="1"/>
      <c r="AA108" s="1"/>
      <c r="AB108" s="1"/>
    </row>
    <row r="109" spans="1:28" ht="21" customHeight="1">
      <c r="A109" s="1"/>
      <c r="C109" s="2"/>
      <c r="D109" s="1"/>
      <c r="E109" s="1"/>
      <c r="F109" s="1"/>
      <c r="G109" s="1"/>
      <c r="H109" s="1"/>
      <c r="I109" s="1"/>
      <c r="J109" s="1"/>
      <c r="K109" s="1"/>
      <c r="L109" s="120"/>
      <c r="M109" s="1"/>
      <c r="N109" s="1"/>
      <c r="O109" s="1"/>
      <c r="P109" s="1"/>
      <c r="Q109" s="1"/>
      <c r="R109" s="1"/>
      <c r="S109" s="1"/>
      <c r="T109" s="1"/>
      <c r="U109" s="1"/>
      <c r="V109" s="1"/>
      <c r="W109" s="1"/>
      <c r="X109" s="1"/>
      <c r="Y109" s="1"/>
      <c r="Z109" s="1"/>
      <c r="AA109" s="1"/>
      <c r="AB109" s="1"/>
    </row>
    <row r="110" spans="1:28" ht="15.75" customHeight="1">
      <c r="A110" s="1"/>
      <c r="C110" s="2"/>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7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7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7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7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7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7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7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7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7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7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7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7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7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7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7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7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5.75" customHeight="1">
      <c r="A1001" s="1"/>
      <c r="B1001" s="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row r="1002" spans="1:28" ht="15.75" customHeight="1">
      <c r="A1002" s="1"/>
      <c r="B1002" s="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row>
    <row r="1003" spans="1:28" ht="15.75" customHeight="1">
      <c r="A1003" s="1"/>
      <c r="B1003" s="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row>
    <row r="1004" spans="1:28" ht="15.75" customHeight="1">
      <c r="A1004" s="1"/>
      <c r="B1004" s="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row>
    <row r="1005" spans="1:28" ht="15.75" customHeight="1">
      <c r="A1005" s="1"/>
      <c r="B1005" s="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row>
    <row r="1006" spans="1:28" ht="15.75" customHeight="1">
      <c r="A1006" s="1"/>
      <c r="B1006" s="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row>
    <row r="1007" spans="1:28" ht="15.75" customHeight="1">
      <c r="A1007" s="1"/>
      <c r="B1007" s="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row>
    <row r="1008" spans="1:28" ht="15.75" customHeight="1">
      <c r="A1008" s="1"/>
      <c r="B1008" s="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row>
    <row r="1009" spans="1:28" ht="15.75" customHeight="1">
      <c r="A1009" s="1"/>
      <c r="B1009" s="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row>
    <row r="1010" spans="1:28" ht="15.75" customHeight="1">
      <c r="A1010" s="1"/>
      <c r="B1010" s="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row>
    <row r="1011" spans="1:28" ht="15.75" customHeight="1">
      <c r="A1011" s="1"/>
      <c r="B1011" s="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row>
    <row r="1012" spans="1:28" ht="15.75" customHeight="1">
      <c r="A1012" s="1"/>
      <c r="B1012" s="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row>
    <row r="1013" spans="1:28" ht="15.75" customHeight="1">
      <c r="A1013" s="1"/>
      <c r="B1013" s="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row>
    <row r="1014" spans="1:28" ht="15.75" customHeight="1">
      <c r="A1014" s="1"/>
      <c r="B1014" s="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row>
    <row r="1015" spans="1:28" ht="15.75" customHeight="1">
      <c r="A1015" s="1"/>
      <c r="B1015" s="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row>
    <row r="1016" spans="1:28" ht="15.75" customHeight="1">
      <c r="A1016" s="1"/>
      <c r="B1016" s="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row>
    <row r="1017" spans="1:28" ht="15.75" customHeight="1">
      <c r="A1017" s="1"/>
      <c r="B1017" s="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row>
    <row r="1018" spans="1:28" ht="15.75" customHeight="1">
      <c r="A1018" s="1"/>
      <c r="B1018" s="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row>
    <row r="1019" spans="1:28" ht="15.75" customHeight="1">
      <c r="A1019" s="1"/>
      <c r="B1019" s="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row>
    <row r="1020" spans="1:28" ht="15.75" customHeight="1">
      <c r="A1020" s="1"/>
      <c r="B1020" s="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row>
    <row r="1021" spans="1:28" ht="15.75" customHeight="1">
      <c r="A1021" s="1"/>
      <c r="B1021" s="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row>
    <row r="1022" spans="1:28" ht="15.75" customHeight="1">
      <c r="A1022" s="1"/>
      <c r="B1022" s="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row>
    <row r="1023" spans="1:28" ht="15.75" customHeight="1">
      <c r="A1023" s="1"/>
      <c r="B1023" s="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row>
    <row r="1024" spans="1:28" ht="15.75" customHeight="1">
      <c r="A1024" s="1"/>
      <c r="B1024" s="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row>
    <row r="1025" spans="1:28" ht="15.75" customHeight="1">
      <c r="A1025" s="1"/>
      <c r="B1025" s="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row>
    <row r="1026" spans="1:28" ht="15.75" customHeight="1">
      <c r="A1026" s="1"/>
      <c r="B1026" s="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row>
    <row r="1027" spans="1:28" ht="15.75" customHeight="1">
      <c r="A1027" s="1"/>
      <c r="B1027" s="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row>
    <row r="1028" spans="1:28" ht="15.75" customHeight="1">
      <c r="A1028" s="1"/>
      <c r="B1028" s="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row>
    <row r="1029" spans="1:28" ht="15.75" customHeight="1">
      <c r="A1029" s="1"/>
      <c r="B1029" s="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row>
    <row r="1030" spans="1:28" ht="15.75" customHeight="1">
      <c r="A1030" s="1"/>
      <c r="B1030" s="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row>
    <row r="1031" spans="1:28" ht="15.75" customHeight="1">
      <c r="A1031" s="1"/>
      <c r="B1031" s="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row>
    <row r="1032" spans="1:28" ht="15.75" customHeight="1">
      <c r="A1032" s="1"/>
      <c r="B1032" s="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row>
    <row r="1033" spans="1:28" ht="15.75" customHeight="1">
      <c r="A1033" s="1"/>
      <c r="B1033" s="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row>
    <row r="1034" spans="1:28" ht="15.75" customHeight="1">
      <c r="A1034" s="1"/>
      <c r="B1034" s="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row>
    <row r="1035" spans="1:28" ht="15.75" customHeight="1">
      <c r="A1035" s="1"/>
      <c r="B1035" s="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row>
    <row r="1036" spans="1:28" ht="15.75" customHeight="1">
      <c r="A1036" s="1"/>
      <c r="B1036" s="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row>
    <row r="1037" spans="1:28" ht="15.75" customHeight="1">
      <c r="A1037" s="1"/>
      <c r="B1037" s="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row>
    <row r="1038" spans="1:28" ht="15.75" customHeight="1">
      <c r="A1038" s="1"/>
      <c r="B1038" s="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row>
    <row r="1039" spans="1:28" ht="15.75" customHeight="1">
      <c r="A1039" s="1"/>
      <c r="B1039" s="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row>
    <row r="1040" spans="1:28" ht="15.75" customHeight="1">
      <c r="A1040" s="1"/>
      <c r="B1040" s="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row>
    <row r="1041" spans="1:28" ht="15.75" customHeight="1">
      <c r="A1041" s="1"/>
      <c r="B1041" s="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row>
    <row r="1042" spans="1:28" ht="15.75" customHeight="1">
      <c r="A1042" s="1"/>
      <c r="B1042" s="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row>
    <row r="1043" spans="1:28" ht="15.75" customHeight="1">
      <c r="A1043" s="1"/>
      <c r="B1043" s="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row>
    <row r="1044" spans="1:28" ht="15.75" customHeight="1">
      <c r="A1044" s="1"/>
      <c r="B1044" s="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row>
    <row r="1045" spans="1:28" ht="15.75" customHeight="1">
      <c r="A1045" s="1"/>
      <c r="B1045" s="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row>
    <row r="1046" spans="1:28" ht="15.75" customHeight="1">
      <c r="A1046" s="1"/>
      <c r="B1046" s="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row>
    <row r="1047" spans="1:28" ht="15.75" customHeight="1">
      <c r="A1047" s="1"/>
      <c r="B1047" s="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row>
    <row r="1048" spans="1:28" ht="15.75" customHeight="1">
      <c r="A1048" s="1"/>
      <c r="B1048" s="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row>
    <row r="1049" spans="1:28" ht="15.75" customHeight="1">
      <c r="A1049" s="1"/>
      <c r="B1049" s="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row>
    <row r="1050" spans="1:28" ht="15.75" customHeight="1">
      <c r="A1050" s="1"/>
      <c r="B1050" s="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row>
    <row r="1051" spans="1:28" ht="15.75" customHeight="1">
      <c r="A1051" s="1"/>
      <c r="B1051" s="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row>
    <row r="1052" spans="1:28" ht="15.75" customHeight="1">
      <c r="A1052" s="1"/>
      <c r="B1052" s="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row>
    <row r="1053" spans="1:28" ht="15.75" customHeight="1">
      <c r="A1053" s="1"/>
      <c r="B1053" s="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row>
    <row r="1054" spans="1:28" ht="15.75" customHeight="1">
      <c r="A1054" s="1"/>
      <c r="B1054" s="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row>
    <row r="1055" spans="1:28" ht="15.75" customHeight="1">
      <c r="A1055" s="1"/>
      <c r="B1055" s="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row>
    <row r="1056" spans="1:28" ht="15.75" customHeight="1">
      <c r="A1056" s="1"/>
      <c r="B1056" s="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row>
    <row r="1057" spans="1:28" ht="15.75" customHeight="1">
      <c r="A1057" s="1"/>
      <c r="B1057" s="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row>
    <row r="1058" spans="1:28" ht="15.75" customHeight="1">
      <c r="A1058" s="1"/>
      <c r="B1058" s="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row>
    <row r="1059" spans="1:28" ht="15.75" customHeight="1">
      <c r="A1059" s="1"/>
      <c r="B1059" s="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row>
    <row r="1060" spans="1:28" ht="15.75" customHeight="1">
      <c r="A1060" s="1"/>
      <c r="B1060" s="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row>
    <row r="1061" spans="1:28" ht="15.75" customHeight="1">
      <c r="A1061" s="1"/>
      <c r="B1061" s="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row>
    <row r="1062" spans="1:28" ht="15.75" customHeight="1">
      <c r="A1062" s="1"/>
      <c r="B1062" s="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row>
    <row r="1063" spans="1:28" ht="15.75" customHeight="1">
      <c r="A1063" s="1"/>
      <c r="B1063" s="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row>
    <row r="1064" spans="1:28" ht="15.75" customHeight="1">
      <c r="A1064" s="1"/>
      <c r="B1064" s="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row>
    <row r="1065" spans="1:28" ht="15.75" customHeight="1">
      <c r="A1065" s="1"/>
      <c r="B1065" s="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row>
    <row r="1066" spans="1:28" ht="15.75" customHeight="1">
      <c r="A1066" s="1"/>
      <c r="B1066" s="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row>
    <row r="1067" spans="1:28" ht="15.75" customHeight="1">
      <c r="A1067" s="1"/>
      <c r="B1067" s="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row>
    <row r="1068" spans="1:28" ht="15.75" customHeight="1">
      <c r="A1068" s="1"/>
      <c r="B1068" s="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row>
    <row r="1069" spans="1:28" ht="15.75" customHeight="1">
      <c r="A1069" s="1"/>
      <c r="B1069" s="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row>
  </sheetData>
  <autoFilter ref="A20:L20"/>
  <mergeCells count="23">
    <mergeCell ref="A100:C100"/>
    <mergeCell ref="D103:E103"/>
    <mergeCell ref="G103:L103"/>
    <mergeCell ref="D18:D19"/>
    <mergeCell ref="E18:G18"/>
    <mergeCell ref="A24:C24"/>
    <mergeCell ref="A99:C99"/>
    <mergeCell ref="L30:L60"/>
    <mergeCell ref="L62:L83"/>
    <mergeCell ref="A9:L9"/>
    <mergeCell ref="A12:L12"/>
    <mergeCell ref="A14:C14"/>
    <mergeCell ref="D14:L14"/>
    <mergeCell ref="D15:L15"/>
    <mergeCell ref="A10:L10"/>
    <mergeCell ref="A11:L11"/>
    <mergeCell ref="D16:L16"/>
    <mergeCell ref="A18:A19"/>
    <mergeCell ref="L18:L19"/>
    <mergeCell ref="B18:B19"/>
    <mergeCell ref="C18:C19"/>
    <mergeCell ref="H18:J18"/>
    <mergeCell ref="K18:K19"/>
  </mergeCells>
  <printOptions horizontalCentered="1"/>
  <pageMargins left="0.19685039370078741" right="0.19685039370078741" top="0.39370078740157483" bottom="0.39370078740157483" header="0" footer="0"/>
  <pageSetup paperSize="9"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1002"/>
  <sheetViews>
    <sheetView topLeftCell="A16" workbookViewId="0">
      <pane xSplit="3" topLeftCell="D1" activePane="topRight" state="frozen"/>
      <selection pane="topRight" activeCell="E2" sqref="E2"/>
    </sheetView>
  </sheetViews>
  <sheetFormatPr defaultColWidth="14.42578125" defaultRowHeight="15" customHeight="1"/>
  <cols>
    <col min="1" max="1" width="12.85546875" customWidth="1"/>
    <col min="2" max="2" width="4.42578125" customWidth="1"/>
    <col min="3" max="3" width="33.7109375" customWidth="1"/>
    <col min="4" max="4" width="97" customWidth="1"/>
    <col min="5" max="5" width="21.85546875" customWidth="1"/>
    <col min="6" max="6" width="10.7109375" customWidth="1"/>
    <col min="7" max="26" width="5.7109375" customWidth="1"/>
  </cols>
  <sheetData>
    <row r="1" spans="1:26" ht="56.25" customHeight="1">
      <c r="A1" s="294"/>
      <c r="B1" s="262"/>
      <c r="C1" s="262"/>
      <c r="D1" s="262"/>
      <c r="E1" s="90"/>
      <c r="F1" s="90"/>
      <c r="G1" s="90"/>
      <c r="H1" s="90"/>
      <c r="I1" s="90"/>
      <c r="J1" s="90"/>
      <c r="K1" s="90"/>
      <c r="L1" s="90"/>
      <c r="M1" s="90"/>
      <c r="N1" s="90"/>
      <c r="O1" s="90"/>
      <c r="P1" s="90"/>
      <c r="Q1" s="90"/>
      <c r="R1" s="90"/>
      <c r="S1" s="90"/>
      <c r="T1" s="90"/>
      <c r="U1" s="90"/>
      <c r="V1" s="90"/>
      <c r="W1" s="90"/>
      <c r="X1" s="90"/>
      <c r="Y1" s="90"/>
      <c r="Z1" s="90"/>
    </row>
    <row r="2" spans="1:26" ht="15.75" customHeight="1">
      <c r="A2" s="276" t="s">
        <v>39</v>
      </c>
      <c r="B2" s="262"/>
      <c r="C2" s="262"/>
      <c r="D2" s="262"/>
      <c r="E2" s="7"/>
      <c r="F2" s="7"/>
      <c r="G2" s="7"/>
      <c r="H2" s="7"/>
      <c r="I2" s="7"/>
      <c r="J2" s="7"/>
      <c r="K2" s="7"/>
      <c r="L2" s="7"/>
      <c r="M2" s="7"/>
      <c r="N2" s="7"/>
      <c r="O2" s="7"/>
      <c r="P2" s="7"/>
      <c r="Q2" s="7"/>
      <c r="R2" s="7"/>
      <c r="S2" s="7"/>
      <c r="T2" s="7"/>
      <c r="U2" s="7"/>
      <c r="V2" s="7"/>
      <c r="W2" s="7"/>
      <c r="X2" s="7"/>
      <c r="Y2" s="7"/>
      <c r="Z2" s="7"/>
    </row>
    <row r="3" spans="1:26" ht="15.75" customHeight="1">
      <c r="A3" s="276" t="s">
        <v>40</v>
      </c>
      <c r="B3" s="262"/>
      <c r="C3" s="262"/>
      <c r="D3" s="262"/>
      <c r="E3" s="7"/>
      <c r="F3" s="7"/>
      <c r="G3" s="7"/>
      <c r="H3" s="7"/>
      <c r="I3" s="7"/>
      <c r="J3" s="7"/>
      <c r="K3" s="7"/>
      <c r="L3" s="7"/>
      <c r="M3" s="7"/>
      <c r="N3" s="7"/>
      <c r="O3" s="7"/>
      <c r="P3" s="7"/>
      <c r="Q3" s="7"/>
      <c r="R3" s="7"/>
      <c r="S3" s="7"/>
      <c r="T3" s="7"/>
      <c r="U3" s="7"/>
      <c r="V3" s="7"/>
      <c r="W3" s="7"/>
      <c r="X3" s="7"/>
      <c r="Y3" s="7"/>
      <c r="Z3" s="7"/>
    </row>
    <row r="4" spans="1:26" ht="15.75" customHeight="1">
      <c r="A4" s="8"/>
      <c r="B4" s="8"/>
      <c r="C4" s="8"/>
      <c r="D4" s="8"/>
      <c r="E4" s="7"/>
      <c r="F4" s="7"/>
      <c r="G4" s="7"/>
      <c r="H4" s="7"/>
      <c r="I4" s="7"/>
      <c r="J4" s="7"/>
      <c r="K4" s="7"/>
      <c r="L4" s="7"/>
      <c r="M4" s="7"/>
      <c r="N4" s="7"/>
      <c r="O4" s="7"/>
      <c r="P4" s="7"/>
      <c r="Q4" s="7"/>
      <c r="R4" s="7"/>
      <c r="S4" s="7"/>
      <c r="T4" s="7"/>
      <c r="U4" s="7"/>
      <c r="V4" s="7"/>
      <c r="W4" s="7"/>
      <c r="X4" s="7"/>
      <c r="Y4" s="7"/>
      <c r="Z4" s="7"/>
    </row>
    <row r="5" spans="1:26">
      <c r="A5" s="12"/>
      <c r="B5" s="13"/>
      <c r="C5" s="14"/>
      <c r="D5" s="16"/>
      <c r="E5" s="1"/>
      <c r="F5" s="1"/>
      <c r="G5" s="1"/>
      <c r="H5" s="1"/>
      <c r="I5" s="1"/>
      <c r="J5" s="1"/>
      <c r="K5" s="1"/>
      <c r="L5" s="1"/>
      <c r="M5" s="1"/>
      <c r="N5" s="1"/>
      <c r="O5" s="1"/>
      <c r="P5" s="1"/>
      <c r="Q5" s="1"/>
      <c r="R5" s="1"/>
      <c r="S5" s="1"/>
      <c r="T5" s="1"/>
      <c r="U5" s="1"/>
      <c r="V5" s="1"/>
      <c r="W5" s="1"/>
      <c r="X5" s="1"/>
      <c r="Y5" s="1"/>
      <c r="Z5" s="1"/>
    </row>
    <row r="6" spans="1:26" ht="27.75" customHeight="1">
      <c r="A6" s="263" t="s">
        <v>4</v>
      </c>
      <c r="B6" s="267" t="s">
        <v>5</v>
      </c>
      <c r="C6" s="267" t="s">
        <v>6</v>
      </c>
      <c r="D6" s="295" t="s">
        <v>41</v>
      </c>
      <c r="E6" s="17"/>
      <c r="F6" s="17"/>
      <c r="G6" s="17"/>
      <c r="H6" s="17"/>
      <c r="I6" s="17"/>
      <c r="J6" s="17"/>
      <c r="K6" s="17"/>
      <c r="L6" s="17"/>
      <c r="M6" s="17"/>
      <c r="N6" s="17"/>
      <c r="O6" s="17"/>
      <c r="P6" s="17"/>
      <c r="Q6" s="17"/>
      <c r="R6" s="17"/>
      <c r="S6" s="17"/>
      <c r="T6" s="17"/>
      <c r="U6" s="17"/>
      <c r="V6" s="17"/>
      <c r="W6" s="17"/>
      <c r="X6" s="17"/>
      <c r="Y6" s="17"/>
      <c r="Z6" s="17"/>
    </row>
    <row r="7" spans="1:26" ht="20.25" customHeight="1">
      <c r="A7" s="264"/>
      <c r="B7" s="268"/>
      <c r="C7" s="268"/>
      <c r="D7" s="296"/>
      <c r="E7" s="1"/>
      <c r="F7" s="1"/>
      <c r="G7" s="1"/>
      <c r="H7" s="1"/>
      <c r="I7" s="1"/>
      <c r="J7" s="1"/>
      <c r="K7" s="1"/>
      <c r="L7" s="1"/>
      <c r="M7" s="1"/>
      <c r="N7" s="1"/>
      <c r="O7" s="1"/>
      <c r="P7" s="1"/>
      <c r="Q7" s="1"/>
      <c r="R7" s="1"/>
      <c r="S7" s="1"/>
      <c r="T7" s="1"/>
      <c r="U7" s="1"/>
      <c r="V7" s="1"/>
      <c r="W7" s="1"/>
      <c r="X7" s="1"/>
      <c r="Y7" s="1"/>
      <c r="Z7" s="1"/>
    </row>
    <row r="8" spans="1:26">
      <c r="A8" s="91" t="s">
        <v>42</v>
      </c>
      <c r="B8" s="22">
        <v>1</v>
      </c>
      <c r="C8" s="22">
        <v>2</v>
      </c>
      <c r="D8" s="92">
        <v>3</v>
      </c>
      <c r="E8" s="1"/>
      <c r="F8" s="1"/>
      <c r="G8" s="1"/>
      <c r="H8" s="1"/>
      <c r="I8" s="1"/>
      <c r="J8" s="1"/>
      <c r="K8" s="1"/>
      <c r="L8" s="1"/>
      <c r="M8" s="1"/>
      <c r="N8" s="1"/>
      <c r="O8" s="1"/>
      <c r="P8" s="1"/>
      <c r="Q8" s="1"/>
      <c r="R8" s="1"/>
      <c r="S8" s="1"/>
      <c r="T8" s="1"/>
      <c r="U8" s="1"/>
      <c r="V8" s="1"/>
      <c r="W8" s="1"/>
      <c r="X8" s="1"/>
      <c r="Y8" s="1"/>
      <c r="Z8" s="1"/>
    </row>
    <row r="9" spans="1:26" ht="112.5" customHeight="1">
      <c r="A9" s="301" t="s">
        <v>43</v>
      </c>
      <c r="B9" s="279"/>
      <c r="C9" s="279"/>
      <c r="D9" s="302"/>
      <c r="E9" s="1"/>
      <c r="F9" s="1"/>
      <c r="G9" s="1"/>
      <c r="H9" s="1"/>
      <c r="I9" s="1"/>
      <c r="J9" s="1"/>
      <c r="K9" s="1"/>
      <c r="L9" s="1"/>
      <c r="M9" s="1"/>
      <c r="N9" s="1"/>
      <c r="O9" s="1"/>
      <c r="P9" s="1"/>
      <c r="Q9" s="1"/>
      <c r="R9" s="1"/>
      <c r="S9" s="1"/>
      <c r="T9" s="1"/>
      <c r="U9" s="1"/>
      <c r="V9" s="1"/>
      <c r="W9" s="1"/>
      <c r="X9" s="1"/>
      <c r="Y9" s="1"/>
      <c r="Z9" s="1"/>
    </row>
    <row r="10" spans="1:26" ht="19.5" customHeight="1">
      <c r="A10" s="93" t="s">
        <v>11</v>
      </c>
      <c r="B10" s="94" t="s">
        <v>12</v>
      </c>
      <c r="C10" s="95" t="s">
        <v>13</v>
      </c>
      <c r="D10" s="96"/>
      <c r="E10" s="33"/>
      <c r="F10" s="33"/>
      <c r="G10" s="33"/>
      <c r="H10" s="33"/>
      <c r="I10" s="33"/>
      <c r="J10" s="33"/>
      <c r="K10" s="33"/>
      <c r="L10" s="33"/>
      <c r="M10" s="33"/>
      <c r="N10" s="33"/>
      <c r="O10" s="33"/>
      <c r="P10" s="33"/>
      <c r="Q10" s="33"/>
      <c r="R10" s="33"/>
      <c r="S10" s="33"/>
      <c r="T10" s="33"/>
      <c r="U10" s="33"/>
      <c r="V10" s="33"/>
      <c r="W10" s="33"/>
      <c r="X10" s="33"/>
      <c r="Y10" s="33"/>
      <c r="Z10" s="33"/>
    </row>
    <row r="11" spans="1:26" ht="30" customHeight="1">
      <c r="A11" s="97" t="s">
        <v>14</v>
      </c>
      <c r="B11" s="98" t="s">
        <v>15</v>
      </c>
      <c r="C11" s="99" t="s">
        <v>16</v>
      </c>
      <c r="D11" s="60" t="s">
        <v>44</v>
      </c>
      <c r="E11" s="33"/>
      <c r="F11" s="33"/>
      <c r="G11" s="33"/>
      <c r="H11" s="33"/>
      <c r="I11" s="33"/>
      <c r="J11" s="33"/>
      <c r="K11" s="33"/>
      <c r="L11" s="33"/>
      <c r="M11" s="33"/>
      <c r="N11" s="33"/>
      <c r="O11" s="33"/>
      <c r="P11" s="33"/>
      <c r="Q11" s="33"/>
      <c r="R11" s="33"/>
      <c r="S11" s="33"/>
      <c r="T11" s="33"/>
      <c r="U11" s="33"/>
      <c r="V11" s="33"/>
      <c r="W11" s="33"/>
      <c r="X11" s="33"/>
      <c r="Y11" s="33"/>
      <c r="Z11" s="33"/>
    </row>
    <row r="12" spans="1:26" ht="15.75" customHeight="1">
      <c r="A12" s="42" t="s">
        <v>18</v>
      </c>
      <c r="B12" s="43"/>
      <c r="C12" s="45"/>
      <c r="D12" s="96"/>
      <c r="E12" s="33"/>
      <c r="F12" s="33"/>
      <c r="G12" s="33"/>
      <c r="H12" s="33"/>
      <c r="I12" s="33"/>
      <c r="J12" s="33"/>
      <c r="K12" s="33"/>
      <c r="L12" s="33"/>
      <c r="M12" s="33"/>
      <c r="N12" s="33"/>
      <c r="O12" s="33"/>
      <c r="P12" s="33"/>
      <c r="Q12" s="33"/>
      <c r="R12" s="33"/>
      <c r="S12" s="33"/>
      <c r="T12" s="33"/>
      <c r="U12" s="33"/>
      <c r="V12" s="33"/>
      <c r="W12" s="33"/>
      <c r="X12" s="33"/>
      <c r="Y12" s="33"/>
      <c r="Z12" s="33"/>
    </row>
    <row r="13" spans="1:26" ht="15.75" customHeight="1">
      <c r="A13" s="100" t="s">
        <v>11</v>
      </c>
      <c r="B13" s="101" t="s">
        <v>19</v>
      </c>
      <c r="C13" s="102" t="s">
        <v>20</v>
      </c>
      <c r="D13" s="96"/>
      <c r="E13" s="33"/>
      <c r="F13" s="33"/>
      <c r="G13" s="33"/>
      <c r="H13" s="103"/>
      <c r="I13" s="33"/>
      <c r="J13" s="33"/>
      <c r="K13" s="33"/>
      <c r="L13" s="33"/>
      <c r="M13" s="33"/>
      <c r="N13" s="33"/>
      <c r="O13" s="33"/>
      <c r="P13" s="33"/>
      <c r="Q13" s="33"/>
      <c r="R13" s="33"/>
      <c r="S13" s="33"/>
      <c r="T13" s="33"/>
      <c r="U13" s="33"/>
      <c r="V13" s="33"/>
      <c r="W13" s="33"/>
      <c r="X13" s="33"/>
      <c r="Y13" s="33"/>
      <c r="Z13" s="33"/>
    </row>
    <row r="14" spans="1:26" ht="123.75" customHeight="1">
      <c r="A14" s="97" t="s">
        <v>14</v>
      </c>
      <c r="B14" s="98" t="s">
        <v>15</v>
      </c>
      <c r="C14" s="99" t="s">
        <v>45</v>
      </c>
      <c r="D14" s="104" t="s">
        <v>46</v>
      </c>
      <c r="E14" s="50"/>
      <c r="F14" s="50"/>
      <c r="G14" s="50"/>
      <c r="H14" s="50"/>
      <c r="I14" s="50"/>
      <c r="J14" s="50"/>
      <c r="K14" s="50"/>
      <c r="L14" s="50"/>
      <c r="M14" s="50"/>
      <c r="N14" s="50"/>
      <c r="O14" s="50"/>
      <c r="P14" s="50"/>
      <c r="Q14" s="50"/>
      <c r="R14" s="50"/>
      <c r="S14" s="50"/>
      <c r="T14" s="50"/>
      <c r="U14" s="50"/>
      <c r="V14" s="50"/>
      <c r="W14" s="50"/>
      <c r="X14" s="50"/>
      <c r="Y14" s="50"/>
      <c r="Z14" s="50"/>
    </row>
    <row r="15" spans="1:26" ht="183.75" customHeight="1">
      <c r="A15" s="97" t="s">
        <v>14</v>
      </c>
      <c r="B15" s="98" t="s">
        <v>23</v>
      </c>
      <c r="C15" s="105" t="s">
        <v>47</v>
      </c>
      <c r="D15" s="106" t="s">
        <v>48</v>
      </c>
      <c r="E15" s="50"/>
      <c r="F15" s="50"/>
      <c r="G15" s="50"/>
      <c r="H15" s="50"/>
      <c r="I15" s="50"/>
      <c r="J15" s="50"/>
      <c r="K15" s="50"/>
      <c r="L15" s="50"/>
      <c r="M15" s="50"/>
      <c r="N15" s="50"/>
      <c r="O15" s="50"/>
      <c r="P15" s="50"/>
      <c r="Q15" s="50"/>
      <c r="R15" s="50"/>
      <c r="S15" s="50"/>
      <c r="T15" s="50"/>
      <c r="U15" s="50"/>
      <c r="V15" s="50"/>
      <c r="W15" s="50"/>
      <c r="X15" s="50"/>
      <c r="Y15" s="50"/>
      <c r="Z15" s="50"/>
    </row>
    <row r="16" spans="1:26" ht="260.25" customHeight="1">
      <c r="A16" s="97" t="s">
        <v>14</v>
      </c>
      <c r="B16" s="107" t="s">
        <v>26</v>
      </c>
      <c r="C16" s="108" t="s">
        <v>27</v>
      </c>
      <c r="D16" s="106" t="s">
        <v>49</v>
      </c>
      <c r="E16" s="50"/>
      <c r="F16" s="50"/>
      <c r="G16" s="50"/>
      <c r="H16" s="50"/>
      <c r="I16" s="50"/>
      <c r="J16" s="50"/>
      <c r="K16" s="50"/>
      <c r="L16" s="50"/>
      <c r="M16" s="50"/>
      <c r="N16" s="50"/>
      <c r="O16" s="50"/>
      <c r="P16" s="50"/>
      <c r="Q16" s="50"/>
      <c r="R16" s="50"/>
      <c r="S16" s="50"/>
      <c r="T16" s="50"/>
      <c r="U16" s="50"/>
      <c r="V16" s="50"/>
      <c r="W16" s="50"/>
      <c r="X16" s="50"/>
      <c r="Y16" s="50"/>
      <c r="Z16" s="50"/>
    </row>
    <row r="17" spans="1:26" ht="219" customHeight="1">
      <c r="A17" s="97" t="s">
        <v>14</v>
      </c>
      <c r="B17" s="107" t="s">
        <v>28</v>
      </c>
      <c r="C17" s="64" t="s">
        <v>29</v>
      </c>
      <c r="D17" s="106" t="s">
        <v>50</v>
      </c>
      <c r="E17" s="297"/>
      <c r="F17" s="109"/>
      <c r="G17" s="50"/>
      <c r="H17" s="50"/>
      <c r="I17" s="50"/>
      <c r="J17" s="50"/>
      <c r="K17" s="50"/>
      <c r="L17" s="50"/>
      <c r="M17" s="50"/>
      <c r="N17" s="50"/>
      <c r="O17" s="50"/>
      <c r="P17" s="50"/>
      <c r="Q17" s="50"/>
      <c r="R17" s="50"/>
      <c r="S17" s="50"/>
      <c r="T17" s="50"/>
      <c r="U17" s="50"/>
      <c r="V17" s="50"/>
      <c r="W17" s="50"/>
      <c r="X17" s="50"/>
      <c r="Y17" s="50"/>
      <c r="Z17" s="50"/>
    </row>
    <row r="18" spans="1:26" ht="163.5" customHeight="1">
      <c r="A18" s="97" t="s">
        <v>14</v>
      </c>
      <c r="B18" s="107" t="s">
        <v>30</v>
      </c>
      <c r="C18" s="63" t="s">
        <v>31</v>
      </c>
      <c r="D18" s="106" t="s">
        <v>51</v>
      </c>
      <c r="E18" s="262"/>
      <c r="F18" s="50"/>
      <c r="G18" s="50"/>
      <c r="H18" s="50"/>
      <c r="I18" s="50"/>
      <c r="J18" s="50"/>
      <c r="K18" s="50"/>
      <c r="L18" s="50"/>
      <c r="M18" s="50"/>
      <c r="N18" s="50"/>
      <c r="O18" s="50"/>
      <c r="P18" s="50"/>
      <c r="Q18" s="50"/>
      <c r="R18" s="50"/>
      <c r="S18" s="50"/>
      <c r="T18" s="50"/>
      <c r="U18" s="50"/>
      <c r="V18" s="50"/>
      <c r="W18" s="50"/>
      <c r="X18" s="50"/>
      <c r="Y18" s="50"/>
      <c r="Z18" s="50"/>
    </row>
    <row r="19" spans="1:26" ht="160.5" customHeight="1">
      <c r="A19" s="97" t="s">
        <v>14</v>
      </c>
      <c r="B19" s="107" t="s">
        <v>33</v>
      </c>
      <c r="C19" s="63" t="s">
        <v>31</v>
      </c>
      <c r="D19" s="106" t="s">
        <v>51</v>
      </c>
      <c r="E19" s="262"/>
      <c r="F19" s="50"/>
      <c r="G19" s="50"/>
      <c r="H19" s="50"/>
      <c r="I19" s="50"/>
      <c r="J19" s="50"/>
      <c r="K19" s="50"/>
      <c r="L19" s="50"/>
      <c r="M19" s="50"/>
      <c r="N19" s="50"/>
      <c r="O19" s="50"/>
      <c r="P19" s="50"/>
      <c r="Q19" s="50"/>
      <c r="R19" s="50"/>
      <c r="S19" s="50"/>
      <c r="T19" s="50"/>
      <c r="U19" s="50"/>
      <c r="V19" s="50"/>
      <c r="W19" s="50"/>
      <c r="X19" s="50"/>
      <c r="Y19" s="50"/>
      <c r="Z19" s="50"/>
    </row>
    <row r="20" spans="1:26" ht="162" customHeight="1">
      <c r="A20" s="97" t="s">
        <v>14</v>
      </c>
      <c r="B20" s="107" t="s">
        <v>34</v>
      </c>
      <c r="C20" s="63" t="s">
        <v>31</v>
      </c>
      <c r="D20" s="106" t="s">
        <v>52</v>
      </c>
      <c r="E20" s="262"/>
      <c r="F20" s="50"/>
      <c r="G20" s="50"/>
      <c r="H20" s="50"/>
      <c r="I20" s="50"/>
      <c r="J20" s="50"/>
      <c r="K20" s="50"/>
      <c r="L20" s="50"/>
      <c r="M20" s="50"/>
      <c r="N20" s="50"/>
      <c r="O20" s="50"/>
      <c r="P20" s="50"/>
      <c r="Q20" s="50"/>
      <c r="R20" s="50"/>
      <c r="S20" s="50"/>
      <c r="T20" s="50"/>
      <c r="U20" s="50"/>
      <c r="V20" s="50"/>
      <c r="W20" s="50"/>
      <c r="X20" s="50"/>
      <c r="Y20" s="50"/>
      <c r="Z20" s="50"/>
    </row>
    <row r="21" spans="1:26" ht="15.75">
      <c r="A21" s="110" t="s">
        <v>35</v>
      </c>
      <c r="B21" s="111"/>
      <c r="C21" s="112"/>
      <c r="D21" s="113"/>
      <c r="E21" s="77"/>
      <c r="F21" s="77"/>
      <c r="G21" s="77"/>
      <c r="H21" s="77"/>
      <c r="I21" s="77"/>
      <c r="J21" s="77"/>
      <c r="K21" s="77"/>
      <c r="L21" s="77"/>
      <c r="M21" s="77"/>
      <c r="N21" s="77"/>
      <c r="O21" s="77"/>
      <c r="P21" s="77"/>
      <c r="Q21" s="77"/>
      <c r="R21" s="77"/>
      <c r="S21" s="77"/>
      <c r="T21" s="77"/>
      <c r="U21" s="77"/>
      <c r="V21" s="77"/>
      <c r="W21" s="77"/>
      <c r="X21" s="77"/>
      <c r="Y21" s="77"/>
      <c r="Z21" s="77"/>
    </row>
    <row r="22" spans="1:26">
      <c r="A22" s="287"/>
      <c r="B22" s="262"/>
      <c r="C22" s="298"/>
      <c r="D22" s="114"/>
      <c r="E22" s="1"/>
      <c r="F22" s="1"/>
      <c r="G22" s="1"/>
      <c r="H22" s="1"/>
      <c r="I22" s="1"/>
      <c r="J22" s="1"/>
      <c r="K22" s="1"/>
      <c r="L22" s="1"/>
      <c r="M22" s="1"/>
      <c r="N22" s="1"/>
      <c r="O22" s="1"/>
      <c r="P22" s="1"/>
      <c r="Q22" s="1"/>
      <c r="R22" s="1"/>
      <c r="S22" s="1"/>
      <c r="T22" s="1"/>
      <c r="U22" s="1"/>
      <c r="V22" s="1"/>
      <c r="W22" s="1"/>
      <c r="X22" s="1"/>
      <c r="Y22" s="1"/>
      <c r="Z22" s="1"/>
    </row>
    <row r="23" spans="1:26" ht="15.75" customHeight="1">
      <c r="A23" s="278" t="s">
        <v>36</v>
      </c>
      <c r="B23" s="279"/>
      <c r="C23" s="299"/>
      <c r="D23" s="115"/>
      <c r="E23" s="1"/>
      <c r="F23" s="1"/>
      <c r="G23" s="1"/>
      <c r="H23" s="1"/>
      <c r="I23" s="1"/>
      <c r="J23" s="1"/>
      <c r="K23" s="1"/>
      <c r="L23" s="1"/>
      <c r="M23" s="1"/>
      <c r="N23" s="1"/>
      <c r="O23" s="1"/>
      <c r="P23" s="1"/>
      <c r="Q23" s="1"/>
      <c r="R23" s="1"/>
      <c r="S23" s="1"/>
      <c r="T23" s="1"/>
      <c r="U23" s="1"/>
      <c r="V23" s="1"/>
      <c r="W23" s="1"/>
      <c r="X23" s="1"/>
      <c r="Y23" s="1"/>
      <c r="Z23" s="1"/>
    </row>
    <row r="24" spans="1:26" ht="15.75" customHeight="1">
      <c r="A24" s="85"/>
      <c r="B24" s="86"/>
      <c r="C24" s="85"/>
      <c r="D24" s="85"/>
      <c r="E24" s="1"/>
      <c r="F24" s="1"/>
      <c r="G24" s="1"/>
      <c r="H24" s="1"/>
      <c r="I24" s="1"/>
      <c r="J24" s="1"/>
      <c r="K24" s="1"/>
      <c r="L24" s="1"/>
      <c r="M24" s="1"/>
      <c r="N24" s="1"/>
      <c r="O24" s="1"/>
      <c r="P24" s="1"/>
      <c r="Q24" s="1"/>
      <c r="R24" s="1"/>
      <c r="S24" s="1"/>
      <c r="T24" s="1"/>
      <c r="U24" s="1"/>
      <c r="V24" s="1"/>
      <c r="W24" s="1"/>
      <c r="X24" s="1"/>
      <c r="Y24" s="1"/>
      <c r="Z24" s="1"/>
    </row>
    <row r="25" spans="1:26" ht="15.75" customHeight="1">
      <c r="A25" s="1"/>
      <c r="B25" s="1"/>
      <c r="C25" s="116"/>
      <c r="D25" s="85"/>
      <c r="E25" s="1"/>
      <c r="F25" s="1"/>
      <c r="G25" s="1"/>
      <c r="H25" s="1"/>
      <c r="I25" s="1"/>
      <c r="J25" s="1"/>
      <c r="K25" s="1"/>
      <c r="L25" s="1"/>
      <c r="M25" s="1"/>
      <c r="N25" s="1"/>
      <c r="O25" s="1"/>
      <c r="P25" s="1"/>
      <c r="Q25" s="1"/>
      <c r="R25" s="1"/>
      <c r="S25" s="1"/>
      <c r="T25" s="1"/>
      <c r="U25" s="1"/>
      <c r="V25" s="1"/>
      <c r="W25" s="1"/>
      <c r="X25" s="1"/>
      <c r="Y25" s="1"/>
      <c r="Z25" s="1"/>
    </row>
    <row r="26" spans="1:26" ht="48.75" customHeight="1">
      <c r="A26" s="300"/>
      <c r="B26" s="262"/>
      <c r="C26" s="262"/>
      <c r="D26" s="117"/>
      <c r="E26" s="1"/>
      <c r="F26" s="1"/>
      <c r="G26" s="1"/>
      <c r="H26" s="1"/>
      <c r="I26" s="1"/>
      <c r="J26" s="1"/>
      <c r="K26" s="1"/>
      <c r="L26" s="1"/>
      <c r="M26" s="1"/>
      <c r="N26" s="1"/>
      <c r="O26" s="1"/>
      <c r="P26" s="1"/>
      <c r="Q26" s="1"/>
      <c r="R26" s="1"/>
      <c r="S26" s="1"/>
      <c r="T26" s="1"/>
      <c r="U26" s="1"/>
      <c r="V26" s="1"/>
      <c r="W26" s="1"/>
      <c r="X26" s="1"/>
      <c r="Y26" s="1"/>
      <c r="Z26" s="1"/>
    </row>
    <row r="27" spans="1:26" ht="15.75" customHeight="1">
      <c r="A27" s="85"/>
      <c r="B27" s="86"/>
      <c r="C27" s="118"/>
      <c r="D27" s="119"/>
      <c r="E27" s="1"/>
      <c r="F27" s="1"/>
      <c r="G27" s="1"/>
      <c r="H27" s="1"/>
      <c r="I27" s="1"/>
      <c r="J27" s="1"/>
      <c r="K27" s="1"/>
      <c r="L27" s="1"/>
      <c r="M27" s="1"/>
      <c r="N27" s="1"/>
      <c r="O27" s="1"/>
      <c r="P27" s="1"/>
      <c r="Q27" s="1"/>
      <c r="R27" s="1"/>
      <c r="S27" s="1"/>
      <c r="T27" s="1"/>
      <c r="U27" s="1"/>
      <c r="V27" s="1"/>
      <c r="W27" s="1"/>
      <c r="X27" s="1"/>
      <c r="Y27" s="1"/>
      <c r="Z27" s="1"/>
    </row>
    <row r="28" spans="1:26" ht="15.75" customHeight="1">
      <c r="A28" s="85"/>
      <c r="B28" s="86"/>
      <c r="C28" s="118"/>
      <c r="D28" s="85"/>
      <c r="E28" s="1"/>
      <c r="F28" s="1"/>
      <c r="G28" s="1"/>
      <c r="H28" s="1"/>
      <c r="I28" s="1"/>
      <c r="J28" s="1"/>
      <c r="K28" s="1"/>
      <c r="L28" s="1"/>
      <c r="M28" s="1"/>
      <c r="N28" s="1"/>
      <c r="O28" s="1"/>
      <c r="P28" s="1"/>
      <c r="Q28" s="1"/>
      <c r="R28" s="1"/>
      <c r="S28" s="1"/>
      <c r="T28" s="1"/>
      <c r="U28" s="1"/>
      <c r="V28" s="1"/>
      <c r="W28" s="1"/>
      <c r="X28" s="1"/>
      <c r="Y28" s="1"/>
      <c r="Z28" s="1"/>
    </row>
    <row r="29" spans="1:26" ht="15.75" customHeight="1">
      <c r="A29" s="85"/>
      <c r="B29" s="86"/>
      <c r="C29" s="85"/>
      <c r="D29" s="85"/>
      <c r="E29" s="1"/>
      <c r="F29" s="1"/>
      <c r="G29" s="1"/>
      <c r="H29" s="1"/>
      <c r="I29" s="1"/>
      <c r="J29" s="1"/>
      <c r="K29" s="1"/>
      <c r="L29" s="1"/>
      <c r="M29" s="1"/>
      <c r="N29" s="1"/>
      <c r="O29" s="1"/>
      <c r="P29" s="1"/>
      <c r="Q29" s="1"/>
      <c r="R29" s="1"/>
      <c r="S29" s="1"/>
      <c r="T29" s="1"/>
      <c r="U29" s="1"/>
      <c r="V29" s="1"/>
      <c r="W29" s="1"/>
      <c r="X29" s="1"/>
      <c r="Y29" s="1"/>
      <c r="Z29" s="1"/>
    </row>
    <row r="30" spans="1:26" ht="15.75" customHeight="1">
      <c r="A30" s="85"/>
      <c r="B30" s="86"/>
      <c r="C30" s="85"/>
      <c r="D30" s="85"/>
      <c r="E30" s="1"/>
      <c r="F30" s="1"/>
      <c r="G30" s="1"/>
      <c r="H30" s="1"/>
      <c r="I30" s="1"/>
      <c r="J30" s="1"/>
      <c r="K30" s="1"/>
      <c r="L30" s="1"/>
      <c r="M30" s="1"/>
      <c r="N30" s="1"/>
      <c r="O30" s="1"/>
      <c r="P30" s="1"/>
      <c r="Q30" s="1"/>
      <c r="R30" s="1"/>
      <c r="S30" s="1"/>
      <c r="T30" s="1"/>
      <c r="U30" s="1"/>
      <c r="V30" s="1"/>
      <c r="W30" s="1"/>
      <c r="X30" s="1"/>
      <c r="Y30" s="1"/>
      <c r="Z30" s="1"/>
    </row>
    <row r="31" spans="1:26" ht="15.75" customHeight="1">
      <c r="A31" s="85"/>
      <c r="B31" s="86"/>
      <c r="C31" s="85"/>
      <c r="D31" s="85"/>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2"/>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2"/>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2"/>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2"/>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2"/>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2"/>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2"/>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2"/>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2"/>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2"/>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2"/>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2"/>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2"/>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2"/>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2"/>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2"/>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2"/>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2"/>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2"/>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2"/>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2"/>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2"/>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2"/>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2"/>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2"/>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2"/>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2"/>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2"/>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2"/>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2"/>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2"/>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2"/>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2"/>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2"/>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2"/>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2"/>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2"/>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2"/>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2"/>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2"/>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2"/>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2"/>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2"/>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2"/>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2"/>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2"/>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2"/>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2"/>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2"/>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2"/>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2"/>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2"/>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2"/>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2"/>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2"/>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2"/>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2"/>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2"/>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2"/>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2"/>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2"/>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2"/>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2"/>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2"/>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2"/>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2"/>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2"/>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2"/>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2"/>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2"/>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2"/>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2"/>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2"/>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2"/>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2"/>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2"/>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2"/>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2"/>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2"/>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2"/>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2"/>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2"/>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2"/>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2"/>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2"/>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2"/>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2"/>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2"/>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2"/>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2"/>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2"/>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2"/>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2"/>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2"/>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2"/>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2"/>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2"/>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2"/>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2"/>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2"/>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2"/>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2"/>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2"/>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2"/>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2"/>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2"/>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2"/>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2"/>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2"/>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2"/>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2"/>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2"/>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2"/>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2"/>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2"/>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2"/>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2"/>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2"/>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2"/>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2"/>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2"/>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2"/>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2"/>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2"/>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2"/>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2"/>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2"/>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2"/>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2"/>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2"/>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2"/>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2"/>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2"/>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2"/>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2"/>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2"/>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2"/>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2"/>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2"/>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2"/>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2"/>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2"/>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2"/>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2"/>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2"/>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2"/>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2"/>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2"/>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2"/>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2"/>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2"/>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2"/>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2"/>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2"/>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2"/>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2"/>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2"/>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2"/>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2"/>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2"/>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2"/>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2"/>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2"/>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2"/>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2"/>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2"/>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2"/>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2"/>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2"/>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2"/>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2"/>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2"/>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2"/>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2"/>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2"/>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2"/>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2"/>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2"/>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2"/>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2"/>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2"/>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2"/>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2"/>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2"/>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2"/>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2"/>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2"/>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2"/>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2"/>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2"/>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2"/>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2"/>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2"/>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2"/>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2"/>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2"/>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2"/>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2"/>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2"/>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2"/>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2"/>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2"/>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2"/>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2"/>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2"/>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2"/>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2"/>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2"/>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2"/>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2"/>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2"/>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2"/>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2"/>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2"/>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2"/>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2"/>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2"/>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2"/>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2"/>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2"/>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2"/>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2"/>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2"/>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2"/>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2"/>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2"/>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2"/>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2"/>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2"/>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2"/>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2"/>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2"/>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2"/>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2"/>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2"/>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2"/>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2"/>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2"/>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2"/>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2"/>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2"/>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2"/>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2"/>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2"/>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2"/>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2"/>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2"/>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2"/>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2"/>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2"/>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2"/>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2"/>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2"/>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2"/>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2"/>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2"/>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2"/>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2"/>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2"/>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2"/>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2"/>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2"/>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2"/>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2"/>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2"/>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2"/>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2"/>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2"/>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2"/>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2"/>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2"/>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2"/>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2"/>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2"/>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2"/>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2"/>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2"/>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2"/>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2"/>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2"/>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2"/>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2"/>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2"/>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2"/>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2"/>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2"/>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2"/>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2"/>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2"/>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2"/>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2"/>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2"/>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2"/>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2"/>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2"/>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2"/>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2"/>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2"/>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2"/>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2"/>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2"/>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2"/>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2"/>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2"/>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2"/>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2"/>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2"/>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2"/>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2"/>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2"/>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2"/>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2"/>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2"/>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2"/>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2"/>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2"/>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2"/>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2"/>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2"/>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2"/>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2"/>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2"/>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2"/>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2"/>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2"/>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2"/>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2"/>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2"/>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2"/>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2"/>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2"/>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2"/>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2"/>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2"/>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2"/>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2"/>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2"/>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2"/>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2"/>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2"/>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2"/>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2"/>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2"/>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2"/>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2"/>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2"/>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2"/>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2"/>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2"/>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2"/>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2"/>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2"/>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2"/>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2"/>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2"/>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2"/>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2"/>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2"/>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2"/>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2"/>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2"/>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2"/>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2"/>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2"/>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2"/>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2"/>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2"/>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2"/>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2"/>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2"/>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2"/>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2"/>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2"/>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2"/>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2"/>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2"/>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2"/>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2"/>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2"/>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2"/>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2"/>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2"/>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2"/>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2"/>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2"/>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2"/>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2"/>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2"/>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2"/>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2"/>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2"/>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2"/>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2"/>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2"/>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2"/>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2"/>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2"/>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2"/>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2"/>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2"/>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2"/>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2"/>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2"/>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2"/>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2"/>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2"/>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2"/>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2"/>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2"/>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2"/>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2"/>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2"/>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2"/>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2"/>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2"/>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2"/>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2"/>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2"/>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2"/>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2"/>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2"/>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2"/>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2"/>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2"/>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2"/>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2"/>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2"/>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2"/>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2"/>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2"/>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2"/>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2"/>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2"/>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2"/>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2"/>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2"/>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2"/>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2"/>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2"/>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2"/>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2"/>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2"/>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2"/>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2"/>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2"/>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2"/>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2"/>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2"/>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2"/>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2"/>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2"/>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2"/>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2"/>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2"/>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2"/>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2"/>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2"/>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2"/>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2"/>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2"/>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2"/>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2"/>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2"/>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2"/>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2"/>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2"/>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2"/>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2"/>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2"/>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2"/>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2"/>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2"/>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2"/>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2"/>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2"/>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2"/>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2"/>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2"/>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2"/>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2"/>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2"/>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2"/>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2"/>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2"/>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2"/>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2"/>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2"/>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2"/>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2"/>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2"/>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2"/>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2"/>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2"/>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2"/>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2"/>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2"/>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2"/>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2"/>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2"/>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2"/>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2"/>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2"/>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2"/>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2"/>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2"/>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2"/>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2"/>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2"/>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2"/>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2"/>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2"/>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2"/>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2"/>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2"/>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2"/>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2"/>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2"/>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2"/>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2"/>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2"/>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2"/>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2"/>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2"/>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2"/>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2"/>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2"/>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2"/>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2"/>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2"/>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2"/>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2"/>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2"/>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2"/>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2"/>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2"/>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2"/>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2"/>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2"/>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2"/>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2"/>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2"/>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2"/>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2"/>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2"/>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2"/>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2"/>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2"/>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2"/>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2"/>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2"/>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2"/>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2"/>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2"/>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2"/>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2"/>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2"/>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2"/>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2"/>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2"/>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2"/>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2"/>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2"/>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2"/>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2"/>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2"/>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2"/>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2"/>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2"/>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2"/>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2"/>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2"/>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2"/>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2"/>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2"/>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2"/>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2"/>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2"/>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2"/>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2"/>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2"/>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2"/>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2"/>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2"/>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2"/>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2"/>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2"/>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2"/>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2"/>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2"/>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2"/>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2"/>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2"/>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2"/>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2"/>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2"/>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2"/>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2"/>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2"/>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2"/>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2"/>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2"/>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2"/>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2"/>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2"/>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2"/>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2"/>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2"/>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2"/>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2"/>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2"/>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2"/>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2"/>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2"/>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2"/>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2"/>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2"/>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2"/>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2"/>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2"/>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2"/>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2"/>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2"/>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2"/>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2"/>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2"/>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2"/>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2"/>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2"/>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2"/>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2"/>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2"/>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2"/>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2"/>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2"/>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2"/>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2"/>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2"/>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2"/>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2"/>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2"/>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2"/>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2"/>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2"/>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2"/>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2"/>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2"/>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2"/>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2"/>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2"/>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2"/>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2"/>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2"/>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2"/>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2"/>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2"/>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2"/>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2"/>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2"/>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2"/>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2"/>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2"/>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2"/>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2"/>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2"/>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2"/>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2"/>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2"/>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2"/>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2"/>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2"/>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2"/>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2"/>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2"/>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2"/>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2"/>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2"/>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2"/>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2"/>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2"/>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2"/>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2"/>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2"/>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2"/>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2"/>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2"/>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2"/>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2"/>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2"/>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2"/>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2"/>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2"/>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2"/>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2"/>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2"/>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2"/>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2"/>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2"/>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2"/>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2"/>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2"/>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2"/>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2"/>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2"/>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2"/>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2"/>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2"/>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2"/>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2"/>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2"/>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2"/>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2"/>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2"/>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2"/>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2"/>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2"/>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2"/>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2"/>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2"/>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2"/>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2"/>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2"/>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2"/>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2"/>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2"/>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2"/>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2"/>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2"/>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2"/>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2"/>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2"/>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2"/>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2"/>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2"/>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2"/>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2"/>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2"/>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2"/>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2"/>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2"/>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2"/>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2"/>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2"/>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2"/>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2"/>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2"/>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2"/>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2"/>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2"/>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2"/>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2"/>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2"/>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2"/>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2"/>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2"/>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2"/>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2"/>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2"/>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2"/>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2"/>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2"/>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2"/>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2"/>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2"/>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2"/>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2"/>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2"/>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2"/>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2"/>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2"/>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2"/>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2"/>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2"/>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2"/>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2"/>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2"/>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2"/>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2"/>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2"/>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2"/>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2"/>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2"/>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2"/>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2"/>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2"/>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2"/>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2"/>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2"/>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2"/>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2"/>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2"/>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2"/>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2"/>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2"/>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2"/>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2"/>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2"/>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2"/>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2"/>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2"/>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2"/>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2"/>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2"/>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2"/>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2"/>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2"/>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2"/>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2"/>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2"/>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2"/>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2"/>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2"/>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2"/>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2"/>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2"/>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2"/>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2"/>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2"/>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2"/>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2"/>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2"/>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2"/>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2"/>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2"/>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2"/>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2"/>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2"/>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2"/>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2"/>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2"/>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2"/>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2"/>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2"/>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2"/>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2"/>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2"/>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2"/>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2"/>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2"/>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2"/>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2"/>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2"/>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2"/>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2"/>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2"/>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2"/>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2"/>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2"/>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2"/>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2"/>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2"/>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2"/>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2"/>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2"/>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2"/>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2"/>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2"/>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2"/>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2"/>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2"/>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2"/>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2"/>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2"/>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2"/>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2"/>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2"/>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2"/>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2"/>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2"/>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2"/>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2"/>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2"/>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2"/>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2"/>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2"/>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2"/>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2"/>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2"/>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2"/>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2"/>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2"/>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2"/>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2"/>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2"/>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2"/>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2"/>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2"/>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2"/>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2"/>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2"/>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2"/>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2"/>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2"/>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2"/>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2"/>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2"/>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2"/>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2"/>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2"/>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2"/>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2"/>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2"/>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2"/>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2"/>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2"/>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2"/>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2"/>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2"/>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2"/>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2"/>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2"/>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2"/>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2"/>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2"/>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2"/>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2"/>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2"/>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2"/>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2"/>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2"/>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2"/>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2"/>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2"/>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2"/>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2"/>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2"/>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2"/>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2"/>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2"/>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2"/>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2"/>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2"/>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2"/>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2"/>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2"/>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2"/>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2"/>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2"/>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2"/>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2"/>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2"/>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2"/>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2"/>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2"/>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2"/>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2"/>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2"/>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2"/>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2"/>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2"/>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2"/>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2"/>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2"/>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2"/>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2"/>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2"/>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2"/>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2"/>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2"/>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2"/>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2"/>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2"/>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2"/>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2"/>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2"/>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2"/>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2"/>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2"/>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2"/>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sheetData>
  <autoFilter ref="A8:C8"/>
  <mergeCells count="12">
    <mergeCell ref="E17:E20"/>
    <mergeCell ref="A22:C22"/>
    <mergeCell ref="A23:C23"/>
    <mergeCell ref="A26:C26"/>
    <mergeCell ref="A9:D9"/>
    <mergeCell ref="A1:D1"/>
    <mergeCell ref="A2:D2"/>
    <mergeCell ref="A3:D3"/>
    <mergeCell ref="A6:A7"/>
    <mergeCell ref="B6:B7"/>
    <mergeCell ref="C6:C7"/>
    <mergeCell ref="D6:D7"/>
  </mergeCells>
  <printOptions horizontalCentered="1"/>
  <pageMargins left="0.39370078740157483" right="0.39370078740157483" top="0.19685039370078741" bottom="0.19685039370078741"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vt:i4>
      </vt:variant>
    </vt:vector>
  </HeadingPairs>
  <TitlesOfParts>
    <vt:vector size="2" baseType="lpstr">
      <vt:lpstr>Кошторис </vt:lpstr>
      <vt:lpstr>Інструкція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2022-12-09T14:26:00Z</cp:lastPrinted>
  <dcterms:created xsi:type="dcterms:W3CDTF">2022-09-03T08:35:01Z</dcterms:created>
  <dcterms:modified xsi:type="dcterms:W3CDTF">2023-08-04T04:11:46Z</dcterms:modified>
</cp:coreProperties>
</file>