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/>
  <calcPr/>
  <extLst>
    <ext uri="GoogleSheetsCustomDataVersion1">
      <go:sheetsCustomData xmlns:go="http://customooxmlschemas.google.com/" r:id="rId5" roundtripDataSignature="AMtx7mi8ty7eWkHyb3evpruKdeWNZqEqMA=="/>
    </ext>
  </extLst>
</workbook>
</file>

<file path=xl/sharedStrings.xml><?xml version="1.0" encoding="utf-8"?>
<sst xmlns="http://schemas.openxmlformats.org/spreadsheetml/2006/main" count="78" uniqueCount="57">
  <si>
    <t>Додаток № 4</t>
  </si>
  <si>
    <t>до Договору про надання стипендії (гранту)</t>
  </si>
  <si>
    <t>№ 5DORS51-33484 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</si>
  <si>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</si>
  <si>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</si>
  <si>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р.</t>
  </si>
  <si>
    <t>Прізвище, ім'я та по-батькові Стипендіата: Сєгал Олександра Володимирівна</t>
  </si>
  <si>
    <t>Назва проекту: Цикл відео-інтерв'ю з сучасними українськими художниками про їхню творчість часів миру та війни для YouTube каналу Одеського Національного художнього музею "Від першої особи"</t>
  </si>
  <si>
    <t>Період реалізації проекту: вересень 2022 - 15.11.2022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</si>
  <si>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</si>
  <si>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</si>
  <si>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</si>
  <si>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</si>
  <si>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</si>
  <si>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</si>
  <si>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</si>
  <si>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</si>
  <si>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</si>
  <si>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</si>
  <si>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</si>
  <si>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</si>
  <si>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</si>
  <si>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</si>
  <si>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</si>
  <si>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</si>
  <si>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</si>
  <si>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</si>
  <si>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</si>
  <si>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</si>
  <si>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</si>
  <si>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</si>
  <si>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</si>
  <si>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 xml:space="preserve">Вартість проїзду </t>
  </si>
  <si>
    <t>шт</t>
  </si>
  <si>
    <t>Вартість проїзду 
(Київ-Одеса 25.09.2022)</t>
  </si>
  <si>
    <t xml:space="preserve">Вартість проїзду 
(Одеса-Київ 08.10.2022)
</t>
  </si>
  <si>
    <t>Вартість проїзду 
(Київ-Одеса 07.11.2022)</t>
  </si>
  <si>
    <t>Вартість проїзду 
(Одеса-Київ 11.11.2022)</t>
  </si>
  <si>
    <t>Вартість проживання
(Апартаменти вул. Єлісаветинська, буд.3, кв.19 26.09.2022 -
08.10.2022
Апартаменти вул. Єлісаветинська, буд.3, кв.19 08.11.2022 -
11.11.2022)</t>
  </si>
  <si>
    <t>доба</t>
  </si>
  <si>
    <t>City Hotel Bortoli було замінено на Апартаменти (вул. Єлісаветинська, буд.3, кв.19) через відсутність вільних місць на обрані дати.</t>
  </si>
  <si>
    <t>Вартість витратних матеріалів
(вказати найменування)</t>
  </si>
  <si>
    <t>Вартість витратних матеріалів
(афіші А3)</t>
  </si>
  <si>
    <t>Вартість витратних матеріалів
(афіші А0)</t>
  </si>
  <si>
    <t>Вартість витратних матеріалів
(жорсткий диск Western Digital My Book 8TB)</t>
  </si>
  <si>
    <t>Жорсткий диск WD Ultrastar DC HC310 SAS 4 TB було замінено на  Western Digital My Book 8TB: Диск у два рази більш ємний за тією ж ціною (ціна без знижки 8799 грн.)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</si>
  <si>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</si>
  <si>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
(Оренда знімального обладнання)</t>
  </si>
  <si>
    <t>послуга</t>
  </si>
  <si>
    <t>Інші витрати, які здійснюються на підставі чеків, рахунків, квитанцій тощо та не передбачають укладення угод або договорів
(Оренда Радіомікрофонної системи)</t>
  </si>
  <si>
    <t>Інші витрати, які здійснюються на підставі чеків, рахунків, квитанцій тощо та не передбачають укладення угод або договорів
(Оренда освітлення)</t>
  </si>
  <si>
    <t>Всього по розділу ІІ "Витрати":</t>
  </si>
  <si>
    <t>комісії за перекази 12 гривень</t>
  </si>
  <si>
    <t>РЕЗУЛЬТАТ РЕАЛІЗАЦІЇ ПРОЕКТУ</t>
  </si>
  <si>
    <t xml:space="preserve">            Сєгал О. В.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</si>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</sst>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d.m"/>
    <numFmt numFmtId="168" formatCode="_(&quot;$&quot;* #,##0_);_(&quot;$&quot;* \(#,##0\);_(&quot;$&quot;* &quot;-&quot;??_);_(@_)"/>
  </numFmts>
  <fonts count="24">
    <font>
      <sz val="11.0"/>
      <color theme="1"/>
      <name val="Calibri"/>
      <scheme val="minor"/>
    </font>
    <font>
      <b/>
      <sz val="12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b/>
      <sz val="11.0"/>
      <color rgb="FF000000"/>
      <name val="Arial"/>
    </font>
    <font>
      <b/>
      <sz val="10.0"/>
      <color theme="1"/>
      <name val="Arial"/>
    </font>
    <font>
      <sz val="12.0"/>
      <color rgb="FF000000"/>
      <name val="Arial"/>
    </font>
    <font>
      <b/>
      <sz val="10.0"/>
      <color rgb="FF000000"/>
      <name val="Arial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/>
    <font>
      <sz val="10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2.0"/>
      <color theme="1"/>
      <name val="Calibri"/>
    </font>
    <font>
      <sz val="10.0"/>
      <color rgb="FFC00000"/>
      <name val="Arial"/>
    </font>
    <font>
      <b/>
      <sz val="10.0"/>
      <color rgb="FFC00000"/>
      <name val="Arial"/>
    </font>
    <font>
      <vertAlign val="subscript"/>
      <sz val="11.0"/>
      <color theme="1"/>
      <name val="Arial"/>
    </font>
    <font>
      <vertAlign val="subscript"/>
      <sz val="11.0"/>
      <color theme="1"/>
      <name val="Arial"/>
    </font>
    <font>
      <b/>
      <sz val="14.0"/>
      <color theme="1"/>
      <name val="Times New Roman"/>
    </font>
    <font>
      <sz val="14.0"/>
      <color theme="1"/>
      <name val="Times New Roman"/>
    </font>
    <font>
      <color theme="1"/>
      <name val="Calibri"/>
      <scheme val="minor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5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5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readingOrder="0" shrinkToFit="0" vertical="top" wrapText="1"/>
    </xf>
    <xf borderId="0" fillId="0" fontId="7" numFmtId="0" xfId="0" applyAlignment="1" applyFont="1">
      <alignment horizontal="left" readingOrder="0" vertical="top"/>
    </xf>
    <xf borderId="0" fillId="0" fontId="5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horizontal="left" vertical="top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1" fillId="2" fontId="8" numFmtId="0" xfId="0" applyAlignment="1" applyBorder="1" applyFill="1" applyFont="1">
      <alignment horizontal="center" shrinkToFit="0" vertical="center" wrapText="1"/>
    </xf>
    <xf borderId="2" fillId="2" fontId="8" numFmtId="3" xfId="0" applyAlignment="1" applyBorder="1" applyFont="1" applyNumberForma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4" fillId="0" fontId="11" numFmtId="0" xfId="0" applyBorder="1" applyFont="1"/>
    <xf borderId="5" fillId="0" fontId="11" numFmtId="0" xfId="0" applyBorder="1" applyFont="1"/>
    <xf borderId="1" fillId="2" fontId="8" numFmtId="164" xfId="0" applyAlignment="1" applyBorder="1" applyFont="1" applyNumberFormat="1">
      <alignment horizontal="center" shrinkToFit="0" vertical="center" wrapText="1"/>
    </xf>
    <xf borderId="2" fillId="2" fontId="8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11" numFmtId="0" xfId="0" applyBorder="1" applyFont="1"/>
    <xf borderId="7" fillId="0" fontId="11" numFmtId="0" xfId="0" applyBorder="1" applyFont="1"/>
    <xf borderId="8" fillId="2" fontId="8" numFmtId="3" xfId="0" applyAlignment="1" applyBorder="1" applyFont="1" applyNumberFormat="1">
      <alignment horizontal="center" shrinkToFit="0" vertical="center" wrapText="1"/>
    </xf>
    <xf borderId="9" fillId="2" fontId="8" numFmtId="3" xfId="0" applyAlignment="1" applyBorder="1" applyFont="1" applyNumberFormat="1">
      <alignment horizontal="center" shrinkToFit="0" vertical="center" wrapText="1"/>
    </xf>
    <xf borderId="10" fillId="2" fontId="8" numFmtId="3" xfId="0" applyAlignment="1" applyBorder="1" applyFont="1" applyNumberFormat="1">
      <alignment horizontal="center" shrinkToFit="0" vertical="center" wrapText="1"/>
    </xf>
    <xf borderId="11" fillId="3" fontId="8" numFmtId="0" xfId="0" applyAlignment="1" applyBorder="1" applyFill="1" applyFont="1">
      <alignment horizontal="center" shrinkToFit="0" vertical="center" wrapText="1"/>
    </xf>
    <xf borderId="12" fillId="3" fontId="8" numFmtId="0" xfId="0" applyAlignment="1" applyBorder="1" applyFont="1">
      <alignment horizontal="center" shrinkToFit="0" vertical="center" wrapText="1"/>
    </xf>
    <xf borderId="13" fillId="3" fontId="8" numFmtId="0" xfId="0" applyAlignment="1" applyBorder="1" applyFont="1">
      <alignment horizontal="center" shrinkToFit="0" vertical="center" wrapText="1"/>
    </xf>
    <xf borderId="14" fillId="4" fontId="7" numFmtId="165" xfId="0" applyAlignment="1" applyBorder="1" applyFill="1" applyFont="1" applyNumberFormat="1">
      <alignment vertical="top"/>
    </xf>
    <xf borderId="15" fillId="4" fontId="7" numFmtId="49" xfId="0" applyAlignment="1" applyBorder="1" applyFont="1" applyNumberFormat="1">
      <alignment horizontal="center" vertical="top"/>
    </xf>
    <xf borderId="15" fillId="4" fontId="7" numFmtId="165" xfId="0" applyAlignment="1" applyBorder="1" applyFont="1" applyNumberFormat="1">
      <alignment vertical="top"/>
    </xf>
    <xf borderId="15" fillId="4" fontId="8" numFmtId="165" xfId="0" applyAlignment="1" applyBorder="1" applyFont="1" applyNumberFormat="1">
      <alignment horizontal="center" shrinkToFit="0" vertical="top" wrapText="1"/>
    </xf>
    <xf borderId="15" fillId="4" fontId="8" numFmtId="165" xfId="0" applyAlignment="1" applyBorder="1" applyFont="1" applyNumberFormat="1">
      <alignment horizontal="right" shrinkToFit="0" vertical="top" wrapText="1"/>
    </xf>
    <xf borderId="15" fillId="4" fontId="12" numFmtId="165" xfId="0" applyAlignment="1" applyBorder="1" applyFont="1" applyNumberFormat="1">
      <alignment horizontal="right" shrinkToFit="0" vertical="top" wrapText="1"/>
    </xf>
    <xf borderId="16" fillId="4" fontId="8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17" fillId="0" fontId="13" numFmtId="165" xfId="0" applyAlignment="1" applyBorder="1" applyFont="1" applyNumberFormat="1">
      <alignment vertical="center"/>
    </xf>
    <xf borderId="18" fillId="0" fontId="13" numFmtId="49" xfId="0" applyAlignment="1" applyBorder="1" applyFont="1" applyNumberFormat="1">
      <alignment horizontal="center" vertical="center"/>
    </xf>
    <xf borderId="18" fillId="0" fontId="13" numFmtId="165" xfId="0" applyAlignment="1" applyBorder="1" applyFont="1" applyNumberFormat="1">
      <alignment vertical="center"/>
    </xf>
    <xf borderId="18" fillId="0" fontId="8" numFmtId="165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center" shrinkToFit="0" vertical="center" wrapText="1"/>
    </xf>
    <xf borderId="18" fillId="0" fontId="8" numFmtId="166" xfId="0" applyAlignment="1" applyBorder="1" applyFont="1" applyNumberFormat="1">
      <alignment horizontal="right" shrinkToFit="0" vertical="center" wrapText="1"/>
    </xf>
    <xf borderId="19" fillId="0" fontId="8" numFmtId="0" xfId="0" applyAlignment="1" applyBorder="1" applyFont="1">
      <alignment shrinkToFit="0" vertical="center" wrapText="1"/>
    </xf>
    <xf borderId="20" fillId="4" fontId="14" numFmtId="165" xfId="0" applyAlignment="1" applyBorder="1" applyFont="1" applyNumberFormat="1">
      <alignment vertical="top"/>
    </xf>
    <xf borderId="21" fillId="4" fontId="8" numFmtId="49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shrinkToFit="0" vertical="top" wrapText="1"/>
    </xf>
    <xf borderId="21" fillId="4" fontId="8" numFmtId="165" xfId="0" applyAlignment="1" applyBorder="1" applyFont="1" applyNumberFormat="1">
      <alignment horizontal="center" shrinkToFit="0" vertical="top" wrapText="1"/>
    </xf>
    <xf borderId="21" fillId="4" fontId="8" numFmtId="165" xfId="0" applyAlignment="1" applyBorder="1" applyFont="1" applyNumberFormat="1">
      <alignment horizontal="right" shrinkToFit="0" vertical="top" wrapText="1"/>
    </xf>
    <xf borderId="21" fillId="4" fontId="12" numFmtId="165" xfId="0" applyAlignment="1" applyBorder="1" applyFont="1" applyNumberFormat="1">
      <alignment horizontal="right" shrinkToFit="0" vertical="top" wrapText="1"/>
    </xf>
    <xf borderId="22" fillId="4" fontId="8" numFmtId="0" xfId="0" applyAlignment="1" applyBorder="1" applyFont="1">
      <alignment shrinkToFit="0" vertical="top" wrapText="1"/>
    </xf>
    <xf borderId="23" fillId="5" fontId="13" numFmtId="165" xfId="0" applyAlignment="1" applyBorder="1" applyFill="1" applyFont="1" applyNumberFormat="1">
      <alignment vertical="top"/>
    </xf>
    <xf borderId="24" fillId="5" fontId="13" numFmtId="49" xfId="0" applyAlignment="1" applyBorder="1" applyFont="1" applyNumberFormat="1">
      <alignment horizontal="center" vertical="top"/>
    </xf>
    <xf borderId="24" fillId="5" fontId="13" numFmtId="165" xfId="0" applyAlignment="1" applyBorder="1" applyFont="1" applyNumberFormat="1">
      <alignment vertical="top"/>
    </xf>
    <xf borderId="24" fillId="5" fontId="8" numFmtId="165" xfId="0" applyAlignment="1" applyBorder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center" shrinkToFit="0" vertical="top" wrapText="1"/>
    </xf>
    <xf borderId="0" fillId="0" fontId="8" numFmtId="165" xfId="0" applyAlignment="1" applyFont="1" applyNumberFormat="1">
      <alignment horizontal="right" shrinkToFit="0" vertical="top" wrapText="1"/>
    </xf>
    <xf borderId="0" fillId="0" fontId="12" numFmtId="165" xfId="0" applyAlignment="1" applyFont="1" applyNumberFormat="1">
      <alignment horizontal="right" shrinkToFit="0" vertical="top" wrapText="1"/>
    </xf>
    <xf borderId="25" fillId="0" fontId="8" numFmtId="0" xfId="0" applyAlignment="1" applyBorder="1" applyFont="1">
      <alignment shrinkToFit="0" vertical="top" wrapText="1"/>
    </xf>
    <xf borderId="11" fillId="4" fontId="7" numFmtId="165" xfId="0" applyAlignment="1" applyBorder="1" applyFont="1" applyNumberFormat="1">
      <alignment vertical="top"/>
    </xf>
    <xf borderId="12" fillId="4" fontId="7" numFmtId="49" xfId="0" applyAlignment="1" applyBorder="1" applyFont="1" applyNumberFormat="1">
      <alignment horizontal="center" vertical="top"/>
    </xf>
    <xf borderId="12" fillId="4" fontId="7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shrinkToFit="0" vertical="top" wrapText="1"/>
    </xf>
    <xf borderId="12" fillId="4" fontId="8" numFmtId="165" xfId="0" applyAlignment="1" applyBorder="1" applyFont="1" applyNumberFormat="1">
      <alignment horizontal="right" shrinkToFit="0" vertical="top" wrapText="1"/>
    </xf>
    <xf borderId="12" fillId="4" fontId="12" numFmtId="165" xfId="0" applyAlignment="1" applyBorder="1" applyFont="1" applyNumberFormat="1">
      <alignment horizontal="right" shrinkToFit="0" vertical="top" wrapText="1"/>
    </xf>
    <xf borderId="13" fillId="4" fontId="8" numFmtId="0" xfId="0" applyAlignment="1" applyBorder="1" applyFont="1">
      <alignment shrinkToFit="0" vertical="top" wrapText="1"/>
    </xf>
    <xf borderId="0" fillId="0" fontId="2" numFmtId="0" xfId="0" applyAlignment="1" applyFont="1">
      <alignment readingOrder="0" shrinkToFit="0" vertical="top" wrapText="1"/>
    </xf>
    <xf borderId="26" fillId="6" fontId="8" numFmtId="165" xfId="0" applyAlignment="1" applyBorder="1" applyFill="1" applyFont="1" applyNumberFormat="1">
      <alignment shrinkToFit="0" vertical="top" wrapText="1"/>
    </xf>
    <xf borderId="26" fillId="6" fontId="8" numFmtId="0" xfId="0" applyAlignment="1" applyBorder="1" applyFont="1">
      <alignment horizontal="center" shrinkToFit="0" vertical="top" wrapText="1"/>
    </xf>
    <xf borderId="27" fillId="6" fontId="8" numFmtId="165" xfId="0" applyAlignment="1" applyBorder="1" applyFont="1" applyNumberFormat="1">
      <alignment readingOrder="0" shrinkToFit="0" vertical="top" wrapText="1"/>
    </xf>
    <xf borderId="28" fillId="6" fontId="8" numFmtId="0" xfId="0" applyAlignment="1" applyBorder="1" applyFont="1">
      <alignment horizontal="center" shrinkToFit="0" vertical="center" wrapText="1"/>
    </xf>
    <xf borderId="29" fillId="6" fontId="8" numFmtId="166" xfId="0" applyAlignment="1" applyBorder="1" applyFont="1" applyNumberFormat="1">
      <alignment horizontal="center" readingOrder="0" shrinkToFit="0" vertical="top" wrapText="1"/>
    </xf>
    <xf borderId="28" fillId="6" fontId="8" numFmtId="166" xfId="0" applyAlignment="1" applyBorder="1" applyFont="1" applyNumberFormat="1">
      <alignment horizontal="center" readingOrder="0" shrinkToFit="0" vertical="top" wrapText="1"/>
    </xf>
    <xf borderId="30" fillId="6" fontId="8" numFmtId="166" xfId="0" applyAlignment="1" applyBorder="1" applyFont="1" applyNumberFormat="1">
      <alignment horizontal="right" shrinkToFit="0" vertical="top" wrapText="1"/>
    </xf>
    <xf borderId="31" fillId="6" fontId="8" numFmtId="2" xfId="0" applyAlignment="1" applyBorder="1" applyFont="1" applyNumberFormat="1">
      <alignment horizontal="center" readingOrder="0" shrinkToFit="0" vertical="top" wrapText="1"/>
    </xf>
    <xf borderId="28" fillId="6" fontId="8" numFmtId="2" xfId="0" applyAlignment="1" applyBorder="1" applyFont="1" applyNumberFormat="1">
      <alignment horizontal="center" readingOrder="0" shrinkToFit="0" vertical="top" wrapText="1"/>
    </xf>
    <xf borderId="30" fillId="6" fontId="8" numFmtId="2" xfId="0" applyAlignment="1" applyBorder="1" applyFont="1" applyNumberFormat="1">
      <alignment horizontal="right" shrinkToFit="0" vertical="top" wrapText="1"/>
    </xf>
    <xf borderId="26" fillId="6" fontId="8" numFmtId="166" xfId="0" applyAlignment="1" applyBorder="1" applyFont="1" applyNumberFormat="1">
      <alignment horizontal="right" shrinkToFit="0" vertical="top" wrapText="1"/>
    </xf>
    <xf borderId="32" fillId="6" fontId="8" numFmtId="0" xfId="0" applyAlignment="1" applyBorder="1" applyFont="1">
      <alignment shrinkToFit="0" vertical="top" wrapText="1"/>
    </xf>
    <xf borderId="26" fillId="0" fontId="8" numFmtId="165" xfId="0" applyAlignment="1" applyBorder="1" applyFont="1" applyNumberFormat="1">
      <alignment shrinkToFit="0" vertical="top" wrapText="1"/>
    </xf>
    <xf borderId="26" fillId="0" fontId="8" numFmtId="167" xfId="0" applyAlignment="1" applyBorder="1" applyFont="1" applyNumberFormat="1">
      <alignment horizontal="center" readingOrder="0" shrinkToFit="0" vertical="top" wrapText="1"/>
    </xf>
    <xf borderId="27" fillId="0" fontId="8" numFmtId="165" xfId="0" applyAlignment="1" applyBorder="1" applyFont="1" applyNumberFormat="1">
      <alignment readingOrder="0" shrinkToFit="0" vertical="top" wrapText="1"/>
    </xf>
    <xf borderId="28" fillId="0" fontId="8" numFmtId="0" xfId="0" applyAlignment="1" applyBorder="1" applyFont="1">
      <alignment horizontal="center" shrinkToFit="0" vertical="center" wrapText="1"/>
    </xf>
    <xf borderId="29" fillId="0" fontId="8" numFmtId="166" xfId="0" applyAlignment="1" applyBorder="1" applyFont="1" applyNumberFormat="1">
      <alignment horizontal="center" readingOrder="0" shrinkToFit="0" vertical="top" wrapText="1"/>
    </xf>
    <xf borderId="28" fillId="0" fontId="8" numFmtId="166" xfId="0" applyAlignment="1" applyBorder="1" applyFont="1" applyNumberFormat="1">
      <alignment horizontal="center" readingOrder="0" shrinkToFit="0" vertical="top" wrapText="1"/>
    </xf>
    <xf borderId="30" fillId="0" fontId="8" numFmtId="166" xfId="0" applyAlignment="1" applyBorder="1" applyFont="1" applyNumberFormat="1">
      <alignment horizontal="right" shrinkToFit="0" vertical="top" wrapText="1"/>
    </xf>
    <xf borderId="31" fillId="0" fontId="8" numFmtId="2" xfId="0" applyAlignment="1" applyBorder="1" applyFont="1" applyNumberFormat="1">
      <alignment horizontal="center" readingOrder="0" shrinkToFit="0" vertical="top" wrapText="1"/>
    </xf>
    <xf borderId="28" fillId="0" fontId="8" numFmtId="2" xfId="0" applyAlignment="1" applyBorder="1" applyFont="1" applyNumberFormat="1">
      <alignment horizontal="center" readingOrder="0" shrinkToFit="0" vertical="top" wrapText="1"/>
    </xf>
    <xf borderId="30" fillId="0" fontId="8" numFmtId="2" xfId="0" applyAlignment="1" applyBorder="1" applyFont="1" applyNumberFormat="1">
      <alignment horizontal="right" shrinkToFit="0" vertical="top" wrapText="1"/>
    </xf>
    <xf borderId="26" fillId="0" fontId="8" numFmtId="166" xfId="0" applyAlignment="1" applyBorder="1" applyFont="1" applyNumberFormat="1">
      <alignment horizontal="right" shrinkToFit="0" vertical="top" wrapText="1"/>
    </xf>
    <xf borderId="32" fillId="0" fontId="8" numFmtId="0" xfId="0" applyAlignment="1" applyBorder="1" applyFont="1">
      <alignment shrinkToFit="0" vertical="top" wrapText="1"/>
    </xf>
    <xf borderId="19" fillId="0" fontId="8" numFmtId="166" xfId="0" applyAlignment="1" applyBorder="1" applyFont="1" applyNumberFormat="1">
      <alignment horizontal="right" shrinkToFit="0" vertical="top" wrapText="1"/>
    </xf>
    <xf borderId="19" fillId="0" fontId="8" numFmtId="2" xfId="0" applyAlignment="1" applyBorder="1" applyFont="1" applyNumberFormat="1">
      <alignment horizontal="right" shrinkToFit="0" vertical="top" wrapText="1"/>
    </xf>
    <xf borderId="33" fillId="0" fontId="8" numFmtId="166" xfId="0" applyAlignment="1" applyBorder="1" applyFont="1" applyNumberFormat="1">
      <alignment horizontal="right" shrinkToFit="0" vertical="top" wrapText="1"/>
    </xf>
    <xf borderId="32" fillId="0" fontId="8" numFmtId="0" xfId="0" applyAlignment="1" applyBorder="1" applyFont="1">
      <alignment readingOrder="0" shrinkToFit="0" vertical="top" wrapText="1"/>
    </xf>
    <xf borderId="33" fillId="0" fontId="8" numFmtId="165" xfId="0" applyAlignment="1" applyBorder="1" applyFont="1" applyNumberFormat="1">
      <alignment shrinkToFit="0" vertical="top" wrapText="1"/>
    </xf>
    <xf borderId="33" fillId="0" fontId="8" numFmtId="0" xfId="0" applyAlignment="1" applyBorder="1" applyFont="1">
      <alignment horizontal="center" shrinkToFit="0" vertical="top" wrapText="1"/>
    </xf>
    <xf borderId="34" fillId="0" fontId="8" numFmtId="165" xfId="0" applyAlignment="1" applyBorder="1" applyFont="1" applyNumberFormat="1">
      <alignment readingOrder="0" shrinkToFit="0" vertical="top" wrapText="1"/>
    </xf>
    <xf borderId="18" fillId="0" fontId="8" numFmtId="0" xfId="0" applyAlignment="1" applyBorder="1" applyFont="1">
      <alignment horizontal="center" shrinkToFit="0" vertical="center" wrapText="1"/>
    </xf>
    <xf borderId="35" fillId="0" fontId="8" numFmtId="166" xfId="0" applyAlignment="1" applyBorder="1" applyFont="1" applyNumberFormat="1">
      <alignment horizontal="center" readingOrder="0" shrinkToFit="0" vertical="top" wrapText="1"/>
    </xf>
    <xf borderId="18" fillId="0" fontId="8" numFmtId="166" xfId="0" applyAlignment="1" applyBorder="1" applyFont="1" applyNumberFormat="1">
      <alignment horizontal="center" readingOrder="0" shrinkToFit="0" vertical="top" wrapText="1"/>
    </xf>
    <xf borderId="36" fillId="0" fontId="8" numFmtId="0" xfId="0" applyAlignment="1" applyBorder="1" applyFont="1">
      <alignment readingOrder="0" shrinkToFit="0" vertical="top" wrapText="1"/>
    </xf>
    <xf borderId="33" fillId="6" fontId="8" numFmtId="165" xfId="0" applyAlignment="1" applyBorder="1" applyFont="1" applyNumberFormat="1">
      <alignment shrinkToFit="0" vertical="top" wrapText="1"/>
    </xf>
    <xf borderId="33" fillId="6" fontId="8" numFmtId="0" xfId="0" applyAlignment="1" applyBorder="1" applyFont="1">
      <alignment horizontal="center" shrinkToFit="0" vertical="top" wrapText="1"/>
    </xf>
    <xf borderId="34" fillId="6" fontId="8" numFmtId="165" xfId="0" applyAlignment="1" applyBorder="1" applyFont="1" applyNumberFormat="1">
      <alignment shrinkToFit="0" vertical="top" wrapText="1"/>
    </xf>
    <xf borderId="18" fillId="6" fontId="8" numFmtId="0" xfId="0" applyAlignment="1" applyBorder="1" applyFont="1">
      <alignment horizontal="center" shrinkToFit="0" vertical="center" wrapText="1"/>
    </xf>
    <xf borderId="35" fillId="6" fontId="8" numFmtId="166" xfId="0" applyAlignment="1" applyBorder="1" applyFont="1" applyNumberFormat="1">
      <alignment horizontal="center" shrinkToFit="0" vertical="top" wrapText="1"/>
    </xf>
    <xf borderId="18" fillId="6" fontId="8" numFmtId="166" xfId="0" applyAlignment="1" applyBorder="1" applyFont="1" applyNumberFormat="1">
      <alignment horizontal="center" shrinkToFit="0" vertical="top" wrapText="1"/>
    </xf>
    <xf borderId="19" fillId="6" fontId="8" numFmtId="166" xfId="0" applyAlignment="1" applyBorder="1" applyFont="1" applyNumberFormat="1">
      <alignment horizontal="right" shrinkToFit="0" vertical="top" wrapText="1"/>
    </xf>
    <xf borderId="17" fillId="6" fontId="8" numFmtId="2" xfId="0" applyAlignment="1" applyBorder="1" applyFont="1" applyNumberFormat="1">
      <alignment horizontal="center" shrinkToFit="0" vertical="top" wrapText="1"/>
    </xf>
    <xf borderId="18" fillId="6" fontId="8" numFmtId="2" xfId="0" applyAlignment="1" applyBorder="1" applyFont="1" applyNumberFormat="1">
      <alignment horizontal="center" shrinkToFit="0" vertical="top" wrapText="1"/>
    </xf>
    <xf borderId="19" fillId="6" fontId="8" numFmtId="2" xfId="0" applyAlignment="1" applyBorder="1" applyFont="1" applyNumberFormat="1">
      <alignment horizontal="right" shrinkToFit="0" vertical="top" wrapText="1"/>
    </xf>
    <xf borderId="33" fillId="6" fontId="8" numFmtId="166" xfId="0" applyAlignment="1" applyBorder="1" applyFont="1" applyNumberFormat="1">
      <alignment horizontal="right" shrinkToFit="0" vertical="top" wrapText="1"/>
    </xf>
    <xf borderId="36" fillId="6" fontId="8" numFmtId="0" xfId="0" applyAlignment="1" applyBorder="1" applyFont="1">
      <alignment shrinkToFit="0" vertical="top" wrapText="1"/>
    </xf>
    <xf borderId="33" fillId="0" fontId="8" numFmtId="167" xfId="0" applyAlignment="1" applyBorder="1" applyFont="1" applyNumberFormat="1">
      <alignment horizontal="center" readingOrder="0" shrinkToFit="0" vertical="top" wrapText="1"/>
    </xf>
    <xf borderId="36" fillId="0" fontId="8" numFmtId="0" xfId="0" applyAlignment="1" applyBorder="1" applyFont="1">
      <alignment shrinkToFit="0" vertical="top" wrapText="1"/>
    </xf>
    <xf borderId="34" fillId="5" fontId="8" numFmtId="165" xfId="0" applyAlignment="1" applyBorder="1" applyFont="1" applyNumberFormat="1">
      <alignment readingOrder="0" shrinkToFit="0" vertical="top" wrapText="1"/>
    </xf>
    <xf borderId="17" fillId="0" fontId="8" numFmtId="2" xfId="0" applyAlignment="1" applyBorder="1" applyFont="1" applyNumberFormat="1">
      <alignment horizontal="center" readingOrder="0" shrinkToFit="0" vertical="top" wrapText="1"/>
    </xf>
    <xf borderId="18" fillId="0" fontId="8" numFmtId="2" xfId="0" applyAlignment="1" applyBorder="1" applyFont="1" applyNumberFormat="1">
      <alignment horizontal="center" readingOrder="0" shrinkToFit="0" vertical="top" wrapText="1"/>
    </xf>
    <xf borderId="37" fillId="0" fontId="8" numFmtId="165" xfId="0" applyAlignment="1" applyBorder="1" applyFont="1" applyNumberFormat="1">
      <alignment shrinkToFit="0" vertical="top" wrapText="1"/>
    </xf>
    <xf borderId="37" fillId="0" fontId="8" numFmtId="0" xfId="0" applyAlignment="1" applyBorder="1" applyFont="1">
      <alignment horizontal="center" shrinkToFit="0" vertical="top" wrapText="1"/>
    </xf>
    <xf borderId="38" fillId="0" fontId="8" numFmtId="165" xfId="0" applyAlignment="1" applyBorder="1" applyFont="1" applyNumberFormat="1">
      <alignment readingOrder="0" shrinkToFit="0" vertical="top" wrapText="1"/>
    </xf>
    <xf borderId="39" fillId="0" fontId="8" numFmtId="0" xfId="0" applyAlignment="1" applyBorder="1" applyFont="1">
      <alignment horizontal="center" shrinkToFit="0" vertical="center" wrapText="1"/>
    </xf>
    <xf borderId="40" fillId="0" fontId="8" numFmtId="166" xfId="0" applyAlignment="1" applyBorder="1" applyFont="1" applyNumberFormat="1">
      <alignment horizontal="center" readingOrder="0" shrinkToFit="0" vertical="top" wrapText="1"/>
    </xf>
    <xf borderId="39" fillId="0" fontId="8" numFmtId="166" xfId="0" applyAlignment="1" applyBorder="1" applyFont="1" applyNumberFormat="1">
      <alignment horizontal="center" readingOrder="0" shrinkToFit="0" vertical="top" wrapText="1"/>
    </xf>
    <xf borderId="41" fillId="0" fontId="8" numFmtId="166" xfId="0" applyAlignment="1" applyBorder="1" applyFont="1" applyNumberFormat="1">
      <alignment horizontal="right" shrinkToFit="0" vertical="top" wrapText="1"/>
    </xf>
    <xf borderId="42" fillId="4" fontId="14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horizontal="center" vertical="top"/>
    </xf>
    <xf borderId="43" fillId="4" fontId="8" numFmtId="165" xfId="0" applyAlignment="1" applyBorder="1" applyFont="1" applyNumberFormat="1">
      <alignment vertical="top"/>
    </xf>
    <xf borderId="12" fillId="4" fontId="8" numFmtId="165" xfId="0" applyAlignment="1" applyBorder="1" applyFont="1" applyNumberFormat="1">
      <alignment vertical="top"/>
    </xf>
    <xf borderId="44" fillId="4" fontId="8" numFmtId="166" xfId="0" applyAlignment="1" applyBorder="1" applyFont="1" applyNumberFormat="1">
      <alignment vertical="top"/>
    </xf>
    <xf borderId="12" fillId="4" fontId="8" numFmtId="166" xfId="0" applyAlignment="1" applyBorder="1" applyFont="1" applyNumberFormat="1">
      <alignment vertical="top"/>
    </xf>
    <xf borderId="13" fillId="4" fontId="8" numFmtId="166" xfId="0" applyAlignment="1" applyBorder="1" applyFont="1" applyNumberFormat="1">
      <alignment horizontal="right" vertical="top"/>
    </xf>
    <xf borderId="45" fillId="4" fontId="8" numFmtId="166" xfId="0" applyAlignment="1" applyBorder="1" applyFont="1" applyNumberFormat="1">
      <alignment horizontal="right" vertical="top"/>
    </xf>
    <xf borderId="46" fillId="4" fontId="8" numFmtId="0" xfId="0" applyAlignment="1" applyBorder="1" applyFont="1">
      <alignment readingOrder="0" shrinkToFit="0" vertical="top" wrapText="1"/>
    </xf>
    <xf borderId="0" fillId="0" fontId="15" numFmtId="0" xfId="0" applyAlignment="1" applyFont="1">
      <alignment vertical="top"/>
    </xf>
    <xf borderId="47" fillId="0" fontId="8" numFmtId="0" xfId="0" applyAlignment="1" applyBorder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16" numFmtId="168" xfId="0" applyAlignment="1" applyFont="1" applyNumberFormat="1">
      <alignment shrinkToFit="0" wrapText="1"/>
    </xf>
    <xf borderId="25" fillId="0" fontId="8" numFmtId="0" xfId="0" applyAlignment="1" applyBorder="1" applyFont="1">
      <alignment shrinkToFit="0" wrapText="1"/>
    </xf>
    <xf borderId="48" fillId="4" fontId="13" numFmtId="0" xfId="0" applyAlignment="1" applyBorder="1" applyFont="1">
      <alignment horizontal="left"/>
    </xf>
    <xf borderId="49" fillId="0" fontId="11" numFmtId="0" xfId="0" applyBorder="1" applyFont="1"/>
    <xf borderId="50" fillId="0" fontId="11" numFmtId="0" xfId="0" applyBorder="1" applyFont="1"/>
    <xf borderId="12" fillId="4" fontId="8" numFmtId="0" xfId="0" applyAlignment="1" applyBorder="1" applyFont="1">
      <alignment shrinkToFit="0" wrapText="1"/>
    </xf>
    <xf borderId="12" fillId="4" fontId="8" numFmtId="166" xfId="0" applyAlignment="1" applyBorder="1" applyFont="1" applyNumberFormat="1">
      <alignment shrinkToFit="0" wrapText="1"/>
    </xf>
    <xf borderId="12" fillId="4" fontId="16" numFmtId="168" xfId="0" applyAlignment="1" applyBorder="1" applyFont="1" applyNumberFormat="1">
      <alignment shrinkToFit="0" wrapText="1"/>
    </xf>
    <xf borderId="13" fillId="4" fontId="8" numFmtId="0" xfId="0" applyAlignment="1" applyBorder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7" numFmtId="168" xfId="0" applyAlignment="1" applyFont="1" applyNumberFormat="1">
      <alignment shrinkToFit="0" wrapText="1"/>
    </xf>
    <xf borderId="0" fillId="0" fontId="3" numFmtId="0" xfId="0" applyAlignment="1" applyFont="1">
      <alignment horizontal="left" shrinkToFit="0" wrapText="1"/>
    </xf>
    <xf borderId="51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51" fillId="0" fontId="3" numFmtId="0" xfId="0" applyAlignment="1" applyBorder="1" applyFont="1">
      <alignment readingOrder="0" shrinkToFit="0" wrapText="1"/>
    </xf>
    <xf borderId="51" fillId="0" fontId="11" numFmtId="0" xfId="0" applyBorder="1" applyFont="1"/>
    <xf borderId="52" fillId="0" fontId="18" numFmtId="0" xfId="0" applyAlignment="1" applyBorder="1" applyFont="1">
      <alignment horizontal="center"/>
    </xf>
    <xf borderId="52" fillId="0" fontId="11" numFmtId="0" xfId="0" applyBorder="1" applyFont="1"/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left" vertical="center"/>
    </xf>
    <xf borderId="0" fillId="0" fontId="21" numFmtId="0" xfId="0" applyAlignment="1" applyFont="1">
      <alignment horizontal="left" vertical="center"/>
    </xf>
    <xf borderId="0" fillId="0" fontId="22" numFmtId="4" xfId="0" applyAlignment="1" applyFont="1" applyNumberFormat="1">
      <alignment readingOrder="0"/>
    </xf>
    <xf borderId="0" fillId="0" fontId="2" numFmtId="0" xfId="0" applyFont="1"/>
    <xf borderId="0" fillId="0" fontId="23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2</xdr:row>
      <xdr:rowOff>180975</xdr:rowOff>
    </xdr:from>
    <xdr:ext cx="1924050" cy="1495425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.86"/>
    <col customWidth="1" min="3" max="3" width="32.57"/>
    <col customWidth="1" min="4" max="4" width="11.14"/>
    <col customWidth="1" min="5" max="5" width="13.0"/>
    <col customWidth="1" min="6" max="6" width="11.14"/>
    <col customWidth="1" min="7" max="7" width="13.86"/>
    <col customWidth="1" min="8" max="8" width="12.29"/>
    <col customWidth="1" min="9" max="9" width="10.71"/>
    <col customWidth="1" min="10" max="10" width="16.0"/>
    <col customWidth="1" min="11" max="11" width="12.29"/>
    <col customWidth="1" min="12" max="12" width="30.43"/>
    <col customWidth="1" min="13" max="16" width="7.57"/>
    <col customWidth="1" min="17" max="17" width="13.57"/>
    <col customWidth="1" min="18" max="26" width="7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7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8" t="s">
        <v>6</v>
      </c>
      <c r="D14" s="9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" t="s">
        <v>7</v>
      </c>
      <c r="D15" s="9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2" t="s">
        <v>8</v>
      </c>
      <c r="D16" s="13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5.75" customHeight="1">
      <c r="A17" s="16"/>
      <c r="B17" s="16"/>
      <c r="C17" s="16"/>
      <c r="D17" s="17"/>
      <c r="E17" s="17"/>
      <c r="F17" s="17"/>
      <c r="G17" s="17"/>
      <c r="H17" s="17"/>
      <c r="I17" s="17"/>
      <c r="J17" s="17"/>
      <c r="K17" s="18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9"/>
      <c r="B18" s="20"/>
      <c r="C18" s="21"/>
      <c r="D18" s="22"/>
      <c r="E18" s="22"/>
      <c r="F18" s="22"/>
      <c r="G18" s="22"/>
      <c r="H18" s="22"/>
      <c r="I18" s="22"/>
      <c r="J18" s="22"/>
      <c r="K18" s="23"/>
      <c r="L18" s="2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30.0" customHeight="1">
      <c r="A19" s="25" t="s">
        <v>9</v>
      </c>
      <c r="B19" s="25" t="s">
        <v>10</v>
      </c>
      <c r="C19" s="25" t="s">
        <v>11</v>
      </c>
      <c r="D19" s="26" t="s">
        <v>12</v>
      </c>
      <c r="E19" s="27" t="s">
        <v>13</v>
      </c>
      <c r="F19" s="28"/>
      <c r="G19" s="29"/>
      <c r="H19" s="27" t="s">
        <v>14</v>
      </c>
      <c r="I19" s="28"/>
      <c r="J19" s="29"/>
      <c r="K19" s="30" t="s">
        <v>15</v>
      </c>
      <c r="L19" s="31" t="s">
        <v>16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52.5" customHeight="1">
      <c r="A20" s="33"/>
      <c r="B20" s="33"/>
      <c r="C20" s="33"/>
      <c r="D20" s="34"/>
      <c r="E20" s="35" t="s">
        <v>17</v>
      </c>
      <c r="F20" s="36" t="s">
        <v>18</v>
      </c>
      <c r="G20" s="37" t="s">
        <v>19</v>
      </c>
      <c r="H20" s="35" t="s">
        <v>17</v>
      </c>
      <c r="I20" s="36" t="s">
        <v>18</v>
      </c>
      <c r="J20" s="37" t="s">
        <v>20</v>
      </c>
      <c r="K20" s="33"/>
      <c r="L20" s="3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38" t="s">
        <v>21</v>
      </c>
      <c r="B21" s="39">
        <v>1.0</v>
      </c>
      <c r="C21" s="39">
        <v>2.0</v>
      </c>
      <c r="D21" s="39">
        <v>3.0</v>
      </c>
      <c r="E21" s="39">
        <v>4.0</v>
      </c>
      <c r="F21" s="39">
        <v>5.0</v>
      </c>
      <c r="G21" s="39">
        <v>6.0</v>
      </c>
      <c r="H21" s="39">
        <v>7.0</v>
      </c>
      <c r="I21" s="39">
        <v>8.0</v>
      </c>
      <c r="J21" s="39">
        <v>9.0</v>
      </c>
      <c r="K21" s="39">
        <v>10.0</v>
      </c>
      <c r="L21" s="40">
        <v>11.0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0.0" customHeight="1">
      <c r="A22" s="41" t="s">
        <v>22</v>
      </c>
      <c r="B22" s="42" t="s">
        <v>23</v>
      </c>
      <c r="C22" s="43" t="s">
        <v>24</v>
      </c>
      <c r="D22" s="44"/>
      <c r="E22" s="44"/>
      <c r="F22" s="44"/>
      <c r="G22" s="45"/>
      <c r="H22" s="44"/>
      <c r="I22" s="44"/>
      <c r="J22" s="45"/>
      <c r="K22" s="46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24.0" customHeight="1">
      <c r="A23" s="49" t="s">
        <v>25</v>
      </c>
      <c r="B23" s="50" t="s">
        <v>26</v>
      </c>
      <c r="C23" s="51" t="s">
        <v>27</v>
      </c>
      <c r="D23" s="52" t="s">
        <v>28</v>
      </c>
      <c r="E23" s="53"/>
      <c r="F23" s="53"/>
      <c r="G23" s="54">
        <f>G41</f>
        <v>139200</v>
      </c>
      <c r="H23" s="53"/>
      <c r="I23" s="53"/>
      <c r="J23" s="54">
        <f>J41</f>
        <v>139187.92</v>
      </c>
      <c r="K23" s="54">
        <f>G23-J23</f>
        <v>12.08</v>
      </c>
      <c r="L23" s="55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30.0" customHeight="1">
      <c r="A24" s="56" t="s">
        <v>29</v>
      </c>
      <c r="B24" s="57"/>
      <c r="C24" s="58"/>
      <c r="D24" s="59"/>
      <c r="E24" s="59"/>
      <c r="F24" s="59"/>
      <c r="G24" s="60"/>
      <c r="H24" s="59"/>
      <c r="I24" s="59"/>
      <c r="J24" s="60"/>
      <c r="K24" s="61"/>
      <c r="L24" s="62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8.0" customHeight="1">
      <c r="A25" s="63"/>
      <c r="B25" s="64"/>
      <c r="C25" s="65"/>
      <c r="D25" s="66"/>
      <c r="E25" s="67"/>
      <c r="F25" s="67"/>
      <c r="G25" s="68"/>
      <c r="H25" s="67"/>
      <c r="I25" s="67"/>
      <c r="J25" s="68"/>
      <c r="K25" s="69"/>
      <c r="L25" s="70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22.5" customHeight="1">
      <c r="A26" s="71" t="s">
        <v>22</v>
      </c>
      <c r="B26" s="72" t="s">
        <v>30</v>
      </c>
      <c r="C26" s="73" t="s">
        <v>31</v>
      </c>
      <c r="D26" s="74"/>
      <c r="E26" s="74"/>
      <c r="F26" s="74"/>
      <c r="G26" s="75"/>
      <c r="H26" s="74"/>
      <c r="I26" s="74"/>
      <c r="J26" s="75"/>
      <c r="K26" s="76"/>
      <c r="L26" s="77"/>
      <c r="M26" s="48"/>
      <c r="N26" s="48"/>
      <c r="O26" s="48"/>
      <c r="P26" s="78"/>
      <c r="Q26" s="78"/>
      <c r="R26" s="48"/>
      <c r="S26" s="48"/>
      <c r="T26" s="48"/>
      <c r="U26" s="48"/>
      <c r="V26" s="48"/>
      <c r="W26" s="48"/>
      <c r="X26" s="48"/>
      <c r="Y26" s="48"/>
      <c r="Z26" s="48"/>
    </row>
    <row r="27" ht="27.75" customHeight="1">
      <c r="A27" s="79" t="s">
        <v>25</v>
      </c>
      <c r="B27" s="80">
        <v>1.0</v>
      </c>
      <c r="C27" s="81" t="s">
        <v>32</v>
      </c>
      <c r="D27" s="82" t="s">
        <v>33</v>
      </c>
      <c r="E27" s="83"/>
      <c r="F27" s="84"/>
      <c r="G27" s="85"/>
      <c r="H27" s="86"/>
      <c r="I27" s="87"/>
      <c r="J27" s="88"/>
      <c r="K27" s="89"/>
      <c r="L27" s="90"/>
      <c r="M27" s="48"/>
      <c r="N27" s="48"/>
      <c r="O27" s="48"/>
      <c r="P27" s="78"/>
      <c r="Q27" s="78"/>
      <c r="R27" s="48"/>
      <c r="S27" s="48"/>
      <c r="T27" s="48"/>
      <c r="U27" s="48"/>
      <c r="V27" s="48"/>
      <c r="W27" s="48"/>
      <c r="X27" s="48"/>
      <c r="Y27" s="48"/>
      <c r="Z27" s="48"/>
    </row>
    <row r="28" ht="27.75" customHeight="1">
      <c r="A28" s="91"/>
      <c r="B28" s="92">
        <v>44562.0</v>
      </c>
      <c r="C28" s="93" t="s">
        <v>34</v>
      </c>
      <c r="D28" s="94" t="s">
        <v>33</v>
      </c>
      <c r="E28" s="95">
        <v>1.0</v>
      </c>
      <c r="F28" s="96">
        <v>850.0</v>
      </c>
      <c r="G28" s="97">
        <f t="shared" ref="G28:G40" si="1">E28*F28</f>
        <v>850</v>
      </c>
      <c r="H28" s="98">
        <v>1.0</v>
      </c>
      <c r="I28" s="99">
        <v>875.94</v>
      </c>
      <c r="J28" s="100">
        <f t="shared" ref="J28:J40" si="2">H28*I28</f>
        <v>875.94</v>
      </c>
      <c r="K28" s="101">
        <f t="shared" ref="K28:K40" si="3">G28-J28</f>
        <v>-25.94</v>
      </c>
      <c r="L28" s="102"/>
      <c r="M28" s="48"/>
      <c r="N28" s="48"/>
      <c r="O28" s="48"/>
      <c r="P28" s="78"/>
      <c r="Q28" s="78"/>
      <c r="R28" s="48"/>
      <c r="S28" s="48"/>
      <c r="T28" s="48"/>
      <c r="U28" s="48"/>
      <c r="V28" s="48"/>
      <c r="W28" s="48"/>
      <c r="X28" s="48"/>
      <c r="Y28" s="48"/>
      <c r="Z28" s="48"/>
    </row>
    <row r="29" ht="27.75" customHeight="1">
      <c r="A29" s="91"/>
      <c r="B29" s="92">
        <v>44593.0</v>
      </c>
      <c r="C29" s="93" t="s">
        <v>35</v>
      </c>
      <c r="D29" s="94" t="s">
        <v>33</v>
      </c>
      <c r="E29" s="95">
        <v>1.0</v>
      </c>
      <c r="F29" s="96">
        <v>850.0</v>
      </c>
      <c r="G29" s="103">
        <f t="shared" si="1"/>
        <v>850</v>
      </c>
      <c r="H29" s="98">
        <v>1.0</v>
      </c>
      <c r="I29" s="99">
        <v>740.94</v>
      </c>
      <c r="J29" s="104">
        <f t="shared" si="2"/>
        <v>740.94</v>
      </c>
      <c r="K29" s="105">
        <f t="shared" si="3"/>
        <v>109.06</v>
      </c>
      <c r="L29" s="102"/>
      <c r="M29" s="48"/>
      <c r="N29" s="48"/>
      <c r="O29" s="48"/>
      <c r="P29" s="78"/>
      <c r="Q29" s="78"/>
      <c r="R29" s="48"/>
      <c r="S29" s="48"/>
      <c r="T29" s="48"/>
      <c r="U29" s="48"/>
      <c r="V29" s="48"/>
      <c r="W29" s="48"/>
      <c r="X29" s="48"/>
      <c r="Y29" s="48"/>
      <c r="Z29" s="48"/>
    </row>
    <row r="30" ht="27.75" customHeight="1">
      <c r="A30" s="91"/>
      <c r="B30" s="92">
        <v>44621.0</v>
      </c>
      <c r="C30" s="93" t="s">
        <v>36</v>
      </c>
      <c r="D30" s="94" t="s">
        <v>33</v>
      </c>
      <c r="E30" s="95">
        <v>1.0</v>
      </c>
      <c r="F30" s="96">
        <v>850.0</v>
      </c>
      <c r="G30" s="103">
        <f t="shared" si="1"/>
        <v>850</v>
      </c>
      <c r="H30" s="98">
        <v>1.0</v>
      </c>
      <c r="I30" s="99">
        <v>754.42</v>
      </c>
      <c r="J30" s="104">
        <f t="shared" si="2"/>
        <v>754.42</v>
      </c>
      <c r="K30" s="105">
        <f t="shared" si="3"/>
        <v>95.58</v>
      </c>
      <c r="L30" s="106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27.75" customHeight="1">
      <c r="A31" s="91"/>
      <c r="B31" s="92">
        <v>44652.0</v>
      </c>
      <c r="C31" s="93" t="s">
        <v>37</v>
      </c>
      <c r="D31" s="94" t="s">
        <v>33</v>
      </c>
      <c r="E31" s="95">
        <v>1.0</v>
      </c>
      <c r="F31" s="96">
        <v>850.0</v>
      </c>
      <c r="G31" s="103">
        <f t="shared" si="1"/>
        <v>850</v>
      </c>
      <c r="H31" s="98">
        <v>1.0</v>
      </c>
      <c r="I31" s="99">
        <v>674.84</v>
      </c>
      <c r="J31" s="104">
        <f t="shared" si="2"/>
        <v>674.84</v>
      </c>
      <c r="K31" s="105">
        <f t="shared" si="3"/>
        <v>175.16</v>
      </c>
      <c r="L31" s="106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>
      <c r="A32" s="107" t="s">
        <v>25</v>
      </c>
      <c r="B32" s="108">
        <v>2.0</v>
      </c>
      <c r="C32" s="109" t="s">
        <v>38</v>
      </c>
      <c r="D32" s="110" t="s">
        <v>39</v>
      </c>
      <c r="E32" s="111">
        <v>17.0</v>
      </c>
      <c r="F32" s="112">
        <v>600.0</v>
      </c>
      <c r="G32" s="103">
        <f t="shared" si="1"/>
        <v>10200</v>
      </c>
      <c r="H32" s="111">
        <v>17.0</v>
      </c>
      <c r="I32" s="112">
        <v>600.0</v>
      </c>
      <c r="J32" s="103">
        <f t="shared" si="2"/>
        <v>10200</v>
      </c>
      <c r="K32" s="105">
        <f t="shared" si="3"/>
        <v>0</v>
      </c>
      <c r="L32" s="113" t="s">
        <v>40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27.75" customHeight="1">
      <c r="A33" s="114" t="s">
        <v>25</v>
      </c>
      <c r="B33" s="115">
        <v>3.0</v>
      </c>
      <c r="C33" s="116" t="s">
        <v>41</v>
      </c>
      <c r="D33" s="117" t="s">
        <v>33</v>
      </c>
      <c r="E33" s="118"/>
      <c r="F33" s="119"/>
      <c r="G33" s="120">
        <f t="shared" si="1"/>
        <v>0</v>
      </c>
      <c r="H33" s="121"/>
      <c r="I33" s="122"/>
      <c r="J33" s="123">
        <f t="shared" si="2"/>
        <v>0</v>
      </c>
      <c r="K33" s="124">
        <f t="shared" si="3"/>
        <v>0</v>
      </c>
      <c r="L33" s="125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27.75" customHeight="1">
      <c r="A34" s="107"/>
      <c r="B34" s="126">
        <v>44564.0</v>
      </c>
      <c r="C34" s="109" t="s">
        <v>42</v>
      </c>
      <c r="D34" s="110" t="s">
        <v>33</v>
      </c>
      <c r="E34" s="111">
        <v>30.0</v>
      </c>
      <c r="F34" s="112">
        <v>10.0</v>
      </c>
      <c r="G34" s="103">
        <f t="shared" si="1"/>
        <v>300</v>
      </c>
      <c r="H34" s="111">
        <v>30.0</v>
      </c>
      <c r="I34" s="112">
        <v>10.0</v>
      </c>
      <c r="J34" s="103">
        <f t="shared" si="2"/>
        <v>300</v>
      </c>
      <c r="K34" s="105">
        <f t="shared" si="3"/>
        <v>0</v>
      </c>
      <c r="L34" s="127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27.75" customHeight="1">
      <c r="A35" s="107"/>
      <c r="B35" s="126">
        <v>44595.0</v>
      </c>
      <c r="C35" s="109" t="s">
        <v>43</v>
      </c>
      <c r="D35" s="110" t="s">
        <v>33</v>
      </c>
      <c r="E35" s="111">
        <v>2.0</v>
      </c>
      <c r="F35" s="112">
        <v>50.0</v>
      </c>
      <c r="G35" s="103">
        <f t="shared" si="1"/>
        <v>100</v>
      </c>
      <c r="H35" s="111">
        <v>2.0</v>
      </c>
      <c r="I35" s="112">
        <v>44.0</v>
      </c>
      <c r="J35" s="103">
        <f t="shared" si="2"/>
        <v>88</v>
      </c>
      <c r="K35" s="105">
        <f t="shared" si="3"/>
        <v>12</v>
      </c>
      <c r="L35" s="127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>
      <c r="A36" s="107"/>
      <c r="B36" s="126">
        <v>44623.0</v>
      </c>
      <c r="C36" s="128" t="s">
        <v>44</v>
      </c>
      <c r="D36" s="110" t="s">
        <v>33</v>
      </c>
      <c r="E36" s="111">
        <v>1.0</v>
      </c>
      <c r="F36" s="112">
        <v>7600.0</v>
      </c>
      <c r="G36" s="103">
        <f t="shared" si="1"/>
        <v>7600</v>
      </c>
      <c r="H36" s="129">
        <v>1.0</v>
      </c>
      <c r="I36" s="130">
        <v>7369.0</v>
      </c>
      <c r="J36" s="104">
        <f t="shared" si="2"/>
        <v>7369</v>
      </c>
      <c r="K36" s="105">
        <f t="shared" si="3"/>
        <v>231</v>
      </c>
      <c r="L36" s="113" t="s">
        <v>45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>
      <c r="A37" s="114" t="s">
        <v>25</v>
      </c>
      <c r="B37" s="115">
        <v>4.0</v>
      </c>
      <c r="C37" s="116" t="s">
        <v>46</v>
      </c>
      <c r="D37" s="117" t="s">
        <v>33</v>
      </c>
      <c r="E37" s="118"/>
      <c r="F37" s="119"/>
      <c r="G37" s="120">
        <f t="shared" si="1"/>
        <v>0</v>
      </c>
      <c r="H37" s="121"/>
      <c r="I37" s="122"/>
      <c r="J37" s="123">
        <f t="shared" si="2"/>
        <v>0</v>
      </c>
      <c r="K37" s="124">
        <f t="shared" si="3"/>
        <v>0</v>
      </c>
      <c r="L37" s="125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>
      <c r="A38" s="107" t="s">
        <v>25</v>
      </c>
      <c r="B38" s="108">
        <v>5.0</v>
      </c>
      <c r="C38" s="109" t="s">
        <v>47</v>
      </c>
      <c r="D38" s="110" t="s">
        <v>48</v>
      </c>
      <c r="E38" s="111">
        <v>14.0</v>
      </c>
      <c r="F38" s="112">
        <v>5050.0</v>
      </c>
      <c r="G38" s="103">
        <f t="shared" si="1"/>
        <v>70700</v>
      </c>
      <c r="H38" s="111">
        <v>14.0</v>
      </c>
      <c r="I38" s="112">
        <v>5050.0</v>
      </c>
      <c r="J38" s="104">
        <f t="shared" si="2"/>
        <v>70700</v>
      </c>
      <c r="K38" s="105">
        <f t="shared" si="3"/>
        <v>0</v>
      </c>
      <c r="L38" s="127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>
      <c r="A39" s="107" t="s">
        <v>25</v>
      </c>
      <c r="B39" s="108">
        <v>6.0</v>
      </c>
      <c r="C39" s="109" t="s">
        <v>49</v>
      </c>
      <c r="D39" s="110" t="s">
        <v>48</v>
      </c>
      <c r="E39" s="111">
        <v>14.0</v>
      </c>
      <c r="F39" s="112">
        <v>500.0</v>
      </c>
      <c r="G39" s="103">
        <f t="shared" si="1"/>
        <v>7000</v>
      </c>
      <c r="H39" s="129">
        <v>14.0</v>
      </c>
      <c r="I39" s="130">
        <v>541.77</v>
      </c>
      <c r="J39" s="104">
        <f t="shared" si="2"/>
        <v>7584.78</v>
      </c>
      <c r="K39" s="105">
        <f t="shared" si="3"/>
        <v>-584.78</v>
      </c>
      <c r="L39" s="127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69.75" customHeight="1">
      <c r="A40" s="131" t="s">
        <v>25</v>
      </c>
      <c r="B40" s="132">
        <v>7.0</v>
      </c>
      <c r="C40" s="133" t="s">
        <v>50</v>
      </c>
      <c r="D40" s="134" t="s">
        <v>48</v>
      </c>
      <c r="E40" s="135">
        <v>14.0</v>
      </c>
      <c r="F40" s="136">
        <v>2850.0</v>
      </c>
      <c r="G40" s="137">
        <f t="shared" si="1"/>
        <v>39900</v>
      </c>
      <c r="H40" s="135">
        <v>14.0</v>
      </c>
      <c r="I40" s="136">
        <v>2850.0</v>
      </c>
      <c r="J40" s="104">
        <f t="shared" si="2"/>
        <v>39900</v>
      </c>
      <c r="K40" s="105">
        <f t="shared" si="3"/>
        <v>0</v>
      </c>
      <c r="L40" s="127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5.75" customHeight="1">
      <c r="A41" s="138" t="s">
        <v>51</v>
      </c>
      <c r="B41" s="139"/>
      <c r="C41" s="140"/>
      <c r="D41" s="141"/>
      <c r="E41" s="142"/>
      <c r="F41" s="143"/>
      <c r="G41" s="144">
        <f>SUM(G28:G40)</f>
        <v>139200</v>
      </c>
      <c r="H41" s="142"/>
      <c r="I41" s="143"/>
      <c r="J41" s="144">
        <f t="shared" ref="J41:K41" si="4">SUM(J28:J40)</f>
        <v>139187.92</v>
      </c>
      <c r="K41" s="145">
        <f t="shared" si="4"/>
        <v>12.08</v>
      </c>
      <c r="L41" s="146" t="s">
        <v>52</v>
      </c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 ht="15.75" customHeight="1">
      <c r="A42" s="148"/>
      <c r="B42" s="149"/>
      <c r="C42" s="150"/>
      <c r="D42" s="150"/>
      <c r="E42" s="150"/>
      <c r="F42" s="150"/>
      <c r="G42" s="150"/>
      <c r="H42" s="150"/>
      <c r="I42" s="150"/>
      <c r="J42" s="150"/>
      <c r="K42" s="151"/>
      <c r="L42" s="152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3" t="s">
        <v>53</v>
      </c>
      <c r="B43" s="154"/>
      <c r="C43" s="155"/>
      <c r="D43" s="156"/>
      <c r="E43" s="156"/>
      <c r="F43" s="156"/>
      <c r="G43" s="157">
        <f>G23-G41</f>
        <v>0</v>
      </c>
      <c r="H43" s="156"/>
      <c r="I43" s="156"/>
      <c r="J43" s="157">
        <f>J23-J41</f>
        <v>0</v>
      </c>
      <c r="K43" s="158"/>
      <c r="L43" s="159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0"/>
      <c r="B44" s="160"/>
      <c r="C44" s="150"/>
      <c r="D44" s="150"/>
      <c r="E44" s="150"/>
      <c r="F44" s="150"/>
      <c r="G44" s="150"/>
      <c r="H44" s="150"/>
      <c r="I44" s="150"/>
      <c r="J44" s="150"/>
      <c r="K44" s="161"/>
      <c r="L44" s="150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62"/>
      <c r="D45" s="163"/>
      <c r="E45" s="163"/>
      <c r="F45" s="164"/>
      <c r="G45" s="163"/>
      <c r="H45" s="165" t="s">
        <v>54</v>
      </c>
      <c r="I45" s="166"/>
      <c r="J45" s="163"/>
      <c r="K45" s="19"/>
      <c r="L45" s="150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64"/>
      <c r="D46" s="167" t="s">
        <v>55</v>
      </c>
      <c r="E46" s="168"/>
      <c r="F46" s="169"/>
      <c r="G46" s="167" t="s">
        <v>56</v>
      </c>
      <c r="H46" s="168"/>
      <c r="I46" s="168"/>
      <c r="J46" s="168"/>
      <c r="K46" s="19"/>
      <c r="L46" s="150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0"/>
      <c r="B47" s="160"/>
      <c r="C47" s="150"/>
      <c r="D47" s="150"/>
      <c r="E47" s="150"/>
      <c r="F47" s="150"/>
      <c r="G47" s="150"/>
      <c r="H47" s="150"/>
      <c r="I47" s="150"/>
      <c r="J47" s="150"/>
      <c r="K47" s="19"/>
      <c r="L47" s="15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0"/>
      <c r="B48" s="160"/>
      <c r="C48" s="150"/>
      <c r="D48" s="150"/>
      <c r="E48" s="150"/>
      <c r="F48" s="150"/>
      <c r="G48" s="150"/>
      <c r="H48" s="150"/>
      <c r="I48" s="150"/>
      <c r="J48" s="150"/>
      <c r="K48" s="19"/>
      <c r="L48" s="150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0"/>
      <c r="B49" s="160"/>
      <c r="C49" s="170"/>
      <c r="J49" s="170"/>
      <c r="K49" s="19"/>
      <c r="L49" s="150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0"/>
      <c r="B50" s="160"/>
      <c r="C50" s="171"/>
      <c r="H50" s="172"/>
      <c r="K50" s="19"/>
      <c r="L50" s="150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0"/>
      <c r="B51" s="160"/>
      <c r="C51" s="173"/>
      <c r="D51" s="19"/>
      <c r="H51" s="171"/>
      <c r="J51" s="173"/>
      <c r="K51" s="19"/>
      <c r="L51" s="150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7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7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7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7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7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7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7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7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7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7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7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7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7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7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7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7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7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7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7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7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7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7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7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7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7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7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7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7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7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7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7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7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7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7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7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7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7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7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7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7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7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7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7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7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7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7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7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7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7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7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7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7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7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7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7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7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7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7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7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7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7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7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7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7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7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7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7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7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7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7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7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7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7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7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7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7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7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7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7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7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7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7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7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7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7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7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7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7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7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7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7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7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7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7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7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7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7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7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7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7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7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7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7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7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7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7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7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7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7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7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7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7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7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7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7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7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7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7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7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7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7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7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7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7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7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7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7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7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7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7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7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7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7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7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7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7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7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7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7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7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7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7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7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7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7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7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7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74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74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74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7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74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74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7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7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7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7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7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7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74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7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7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7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7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7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7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7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7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7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/>
      <c r="B221" s="17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/>
      <c r="B222" s="17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7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7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7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7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7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7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7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7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7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7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7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7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7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7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7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7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7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7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7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7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7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7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7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7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1">
    <mergeCell ref="A10:L10"/>
    <mergeCell ref="A11:L11"/>
    <mergeCell ref="A12:L12"/>
    <mergeCell ref="A14:C14"/>
    <mergeCell ref="D14:J14"/>
    <mergeCell ref="A15:C15"/>
    <mergeCell ref="D15:J15"/>
    <mergeCell ref="H19:J19"/>
    <mergeCell ref="K19:K20"/>
    <mergeCell ref="L19:L20"/>
    <mergeCell ref="A43:C43"/>
    <mergeCell ref="H45:I45"/>
    <mergeCell ref="D46:E46"/>
    <mergeCell ref="G46:J46"/>
    <mergeCell ref="A16:C16"/>
    <mergeCell ref="D16:K16"/>
    <mergeCell ref="A19:A20"/>
    <mergeCell ref="B19:B20"/>
    <mergeCell ref="C19:C20"/>
    <mergeCell ref="D19:D20"/>
    <mergeCell ref="E19:G19"/>
  </mergeCells>
  <printOptions horizontalCentered="1" verticalCentered="1"/>
  <pageMargins bottom="0.3937007874015748" footer="0.0" header="0.0" left="0.1968503937007874" right="0.1968503937007874" top="0.3937007874015748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2022-10-28T14:38:25Z</dcterms:created>
  <dc:creator>Користувач UCF</dc:creator>
</cp:coreProperties>
</file>