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95" windowWidth="20775" windowHeight="9405"/>
  </bookViews>
  <sheets>
    <sheet name="Звіт" sheetId="1" r:id="rId1"/>
  </sheets>
  <calcPr calcId="124519"/>
  <extLst>
    <ext uri="GoogleSheetsCustomDataVersion1">
      <go:sheetsCustomData xmlns:go="http://customooxmlschemas.google.com/" r:id="" roundtripDataSignature="AMtx7mgdpDl2VNlyu8pnJTqTrgzZaNuzHw=="/>
    </ext>
  </extLst>
</workbook>
</file>

<file path=xl/calcChain.xml><?xml version="1.0" encoding="utf-8"?>
<calcChain xmlns="http://schemas.openxmlformats.org/spreadsheetml/2006/main">
  <c r="K38" i="1"/>
  <c r="J36"/>
  <c r="J29"/>
  <c r="J39"/>
  <c r="G39"/>
  <c r="J37"/>
  <c r="G37"/>
  <c r="G36"/>
  <c r="J35"/>
  <c r="G35"/>
  <c r="J34"/>
  <c r="G34"/>
  <c r="J33"/>
  <c r="G33"/>
  <c r="J32"/>
  <c r="G32"/>
  <c r="J31"/>
  <c r="G31"/>
  <c r="G29"/>
  <c r="K29" s="1"/>
  <c r="J28"/>
  <c r="G28"/>
  <c r="J27"/>
  <c r="K27" s="1"/>
  <c r="J26"/>
  <c r="G26"/>
  <c r="J25"/>
  <c r="G25"/>
  <c r="J40" l="1"/>
  <c r="J21" s="1"/>
  <c r="J42" s="1"/>
  <c r="K28"/>
  <c r="K25"/>
  <c r="K26"/>
  <c r="K31"/>
  <c r="K32"/>
  <c r="K33"/>
  <c r="K34"/>
  <c r="K35"/>
  <c r="K36"/>
  <c r="K37"/>
  <c r="K39"/>
  <c r="G40"/>
  <c r="G21" s="1"/>
  <c r="K40" l="1"/>
  <c r="G42"/>
  <c r="K21"/>
</calcChain>
</file>

<file path=xl/sharedStrings.xml><?xml version="1.0" encoding="utf-8"?>
<sst xmlns="http://schemas.openxmlformats.org/spreadsheetml/2006/main" count="89" uniqueCount="68">
  <si>
    <t>Додаток № 4</t>
  </si>
  <si>
    <t>до Договору про надання стипендії (гранту)</t>
  </si>
  <si>
    <t>ЗВІТ</t>
  </si>
  <si>
    <t>про надходження та використання коштів для реалізації Проєкту</t>
  </si>
  <si>
    <t>Прізвище, ім'я та по-батькові Стипендіата:</t>
  </si>
  <si>
    <t>Дмитрик Василь Дмитрович</t>
  </si>
  <si>
    <t>Назва проекту:</t>
  </si>
  <si>
    <t>Інсталяція до заданого простору "Мідний саван"</t>
  </si>
  <si>
    <t>Період реалізації проекту: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</si>
  <si>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</si>
  <si>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</si>
  <si>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</si>
  <si>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</si>
  <si>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</si>
  <si>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</si>
  <si>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</si>
  <si>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</si>
  <si>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</si>
  <si>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</si>
  <si>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</si>
  <si>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</si>
  <si>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</si>
  <si>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</si>
  <si>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</si>
  <si>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</si>
  <si>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</si>
  <si>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</si>
  <si>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</si>
  <si>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</si>
  <si>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</si>
  <si>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</si>
  <si>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</si>
  <si>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</si>
  <si>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</si>
  <si>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</si>
  <si>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</si>
  <si>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витратних матеріалів
(вказати найменування)</t>
  </si>
  <si>
    <t>Мідний лист М2 2х600х1500 мм - 4 шт; 10960 грн * 4 шт = 43840 грн</t>
  </si>
  <si>
    <t>Підвищення витрат в результаті підняття в ціні даного товару.</t>
  </si>
  <si>
    <t xml:space="preserve">Круг сталевий ф 6.5 мм (L-6) </t>
  </si>
  <si>
    <t xml:space="preserve">Дріт сталевий в'язальний моток </t>
  </si>
  <si>
    <t>Для монтажу мідних елементів на каркас знадобилася менша кількість в'язального дроту.</t>
  </si>
  <si>
    <t>Мідний порошок ПМС-1 1 кг - 1шт;</t>
  </si>
  <si>
    <t>Розчин для окислювання міді Maimeri 60 мл - 6 шт;</t>
  </si>
  <si>
    <t>Лак захисний Varnish spray (Montanacans) - 4 шт.</t>
  </si>
  <si>
    <t>Вартість обладнання, інструментів, інвентаря, які не є основними засобами
(вказати найменування)</t>
  </si>
  <si>
    <t>Інші витрати, які здійснюються на підставі чеків, рахунків, квитанцій тощо та не передбачають укладення угод або договорів 
Гідроабразивне різання мідних елементів</t>
  </si>
  <si>
    <t>послуга</t>
  </si>
  <si>
    <t>Інші витрати, які здійснюються на підставі чеків, рахунків, квитанцій тощо та не передбачають укладення угод або договорів 
Зварювання сталевого каркаксу інсталяції</t>
  </si>
  <si>
    <t>Інші витрати, які здійснюються на підставі чеків, рахунків, квитанцій тощо та не передбачають укладення угод або договорів 
Створення захисного боксу для зберігання та транспортування інсталяції</t>
  </si>
  <si>
    <t xml:space="preserve">Дана послуга піднялась у вартості, оскільки захисний бокс повинен мати додаткову функцію подіума під інсталяцію, що ускладнює процесс його виготовлення. </t>
  </si>
  <si>
    <t>Всього по розділу ІІ "Витрати":</t>
  </si>
  <si>
    <t>РЕЗУЛЬТАТ РЕАЛІЗАЦІЇ ПРОЕКТУ</t>
  </si>
  <si>
    <t>Дмитрик В. Д.</t>
  </si>
  <si>
    <t>(підпис)</t>
  </si>
  <si>
    <t>(Прізвище та ініціали)</t>
  </si>
  <si>
    <t xml:space="preserve">з 12.09.2022 по 12.11.2022
</t>
  </si>
  <si>
    <t>№ 5DORS51-3344 від "12" вересня 2022  року</t>
  </si>
  <si>
    <t>за період   з 12.09.2022 р. по 12.11.2022 р.</t>
  </si>
  <si>
    <t xml:space="preserve"> Щоб зменшити вагу інсталяції,
було прийнято рішення
полегшити структуру каркасу,
зберігаючи при цьому його
міцність. При цьому скоротився
розхід сталевого кругу на 10
метрів. Оплата товарів була
здійснена дистанційно на
рахунок працівника ТОВ
"ТРАНСМЕТ ЮГ" Петросяна А. В.
Пояснювальна записка до цієї
статті від 02.12.2022.
 </t>
  </si>
  <si>
    <t>У вартість придбання товару входить послуга з порізки. Пояснювальна записка від 02.12.2022</t>
  </si>
  <si>
    <t xml:space="preserve">Щодо підтвердження
правильності цільового
надходження стипендіатом
надані пояснювальна записка та
прінтскрін замовлення від
02.12.2022
</t>
  </si>
  <si>
    <t>Незначне підняття в ціни та дефіцит даного товару. Придбано всього 4 флакона розчину для окислювання. Різницю необхідної кількості можна буде замінити альтернативним розчином за власний кошт стипендіанта. 
Щодо підтвердження
правильності цільового
надходження надані
пояснювальна записка та
прінтскрін замовлення від
02.12.202</t>
  </si>
  <si>
    <t xml:space="preserve">В результаті зміни техніки порізки
мідних листів із
гідорообразитивного на порізку
лазером вдалось суттєво
скоротити цю статтю витрат.
Проте, через замовлення даної
послуги на підприємстві, яке не
має права працювати із
фізичними особами не
підприємцями, стипендіату
довелося покривати затрати
наданих робіт за власний кошт.
Накладна N1110 від 11.10.2022.
Пояснювальна записка по статті
5. від 02.12.2022
</t>
  </si>
  <si>
    <t>В умовах воєнного стану, за
неможливістю створення
металевого каркасу на
підприємстві, довелося
звернутися до часного
підрядника Волинця К. В., який
міг вчасно надати необхідні
послуги.
В результаті виконаних робіт між
стипендіантом та підрядником
був складений акт наданих
послуг.
Послуга здійснювалась в 4
етапи, і оцінювалась по об'єму
виконаних робіт. Кожен етап
охоплював декілька днів.
Оплата послуги здійснювалась
по завершенню кожного етапу на
особовий рахунок
електрозварювальника Волинця
К. В.
До даної статті додана
пояснювальна записка від
02.12.2022</t>
  </si>
  <si>
    <t xml:space="preserve"> 6.1 </t>
  </si>
  <si>
    <t>Банківська комісія за переказ</t>
  </si>
  <si>
    <t>Незаплановані витрати.</t>
  </si>
</sst>
</file>

<file path=xl/styles.xml><?xml version="1.0" encoding="utf-8"?>
<styleSheet xmlns="http://schemas.openxmlformats.org/spreadsheetml/2006/main">
  <numFmts count="6">
    <numFmt numFmtId="43" formatCode="_-* #,##0.00_₴_-;\-* #,##0.00_₴_-;_-* &quot;-&quot;??_₴_-;_-@_-"/>
    <numFmt numFmtId="164" formatCode="&quot;$&quot;#,##0"/>
    <numFmt numFmtId="165" formatCode="_-* #,##0.00\ _₴_-;\-* #,##0.00\ _₴_-;_-* &quot;-&quot;??\ _₴_-;_-@"/>
    <numFmt numFmtId="166" formatCode="#,##0.00_ ;\-#,##0.00\ "/>
    <numFmt numFmtId="167" formatCode="d\.m"/>
    <numFmt numFmtId="168" formatCode="_(&quot;$&quot;* #,##0_);_(&quot;$&quot;* \(#,##0\);_(&quot;$&quot;* &quot;-&quot;??_);_(@_)"/>
  </numFmts>
  <fonts count="26">
    <font>
      <sz val="11"/>
      <color theme="1"/>
      <name val="Calibri"/>
      <scheme val="minor"/>
    </font>
    <font>
      <b/>
      <sz val="12"/>
      <color rgb="FF000000"/>
      <name val="Arial"/>
    </font>
    <font>
      <sz val="11"/>
      <color theme="1"/>
      <name val="Calibri"/>
    </font>
    <font>
      <sz val="11"/>
      <color theme="1"/>
      <name val="Arial"/>
    </font>
    <font>
      <b/>
      <sz val="11"/>
      <color rgb="FF000000"/>
      <name val="Arial"/>
    </font>
    <font>
      <b/>
      <sz val="10"/>
      <color theme="1"/>
      <name val="Arial"/>
    </font>
    <font>
      <b/>
      <sz val="10"/>
      <color rgb="FF000000"/>
      <name val="Arial"/>
    </font>
    <font>
      <sz val="12"/>
      <color rgb="FF000000"/>
      <name val="Arial"/>
    </font>
    <font>
      <sz val="10"/>
      <color theme="1"/>
      <name val="Arial"/>
    </font>
    <font>
      <i/>
      <sz val="10"/>
      <color theme="1"/>
      <name val="Arial"/>
    </font>
    <font>
      <b/>
      <i/>
      <sz val="10"/>
      <color theme="1"/>
      <name val="Arial"/>
    </font>
    <font>
      <sz val="11"/>
      <name val="Calibri"/>
    </font>
    <font>
      <sz val="10"/>
      <color rgb="FFFF0000"/>
      <name val="Arial"/>
    </font>
    <font>
      <sz val="10"/>
      <color rgb="FF000000"/>
      <name val="Arial"/>
    </font>
    <font>
      <b/>
      <i/>
      <sz val="10"/>
      <color rgb="FF000000"/>
      <name val="Arial"/>
    </font>
    <font>
      <sz val="12"/>
      <color theme="1"/>
      <name val="Calibri"/>
    </font>
    <font>
      <sz val="10"/>
      <color rgb="FFC00000"/>
      <name val="Arial"/>
    </font>
    <font>
      <b/>
      <sz val="10"/>
      <color rgb="FFC00000"/>
      <name val="Arial"/>
    </font>
    <font>
      <vertAlign val="subscript"/>
      <sz val="11"/>
      <color theme="1"/>
      <name val="Arial"/>
    </font>
    <font>
      <vertAlign val="subscript"/>
      <sz val="11"/>
      <color theme="1"/>
      <name val="Arial"/>
    </font>
    <font>
      <b/>
      <sz val="14"/>
      <color theme="1"/>
      <name val="Times New Roman"/>
    </font>
    <font>
      <sz val="14"/>
      <color theme="1"/>
      <name val="Times New Roman"/>
    </font>
    <font>
      <b/>
      <sz val="11"/>
      <color theme="1"/>
      <name val="Calibri"/>
    </font>
    <font>
      <sz val="10"/>
      <color theme="1"/>
      <name val="Arial"/>
      <family val="2"/>
      <charset val="204"/>
    </font>
    <font>
      <sz val="10"/>
      <color theme="1"/>
      <name val="Calibri"/>
      <family val="2"/>
      <charset val="204"/>
    </font>
    <font>
      <sz val="10"/>
      <color theme="1"/>
      <name val="Calibri"/>
      <family val="2"/>
      <charset val="204"/>
      <scheme val="minor"/>
    </font>
  </fonts>
  <fills count="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s>
  <borders count="5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style="medium">
        <color rgb="FF000000"/>
      </right>
      <top style="thin">
        <color rgb="FF000000"/>
      </top>
      <bottom/>
      <diagonal/>
    </border>
  </borders>
  <cellStyleXfs count="1">
    <xf numFmtId="0" fontId="0" fillId="0" borderId="0"/>
  </cellStyleXfs>
  <cellXfs count="181">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14" fillId="4" borderId="41"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2" xfId="0" applyNumberFormat="1" applyFont="1" applyFill="1" applyBorder="1" applyAlignment="1">
      <alignment vertical="top"/>
    </xf>
    <xf numFmtId="165" fontId="8" fillId="4" borderId="12" xfId="0" applyNumberFormat="1" applyFont="1" applyFill="1" applyBorder="1" applyAlignment="1">
      <alignment vertical="top"/>
    </xf>
    <xf numFmtId="166" fontId="8" fillId="4" borderId="43"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166" fontId="8" fillId="4" borderId="44" xfId="0" applyNumberFormat="1" applyFont="1" applyFill="1" applyBorder="1" applyAlignment="1">
      <alignment horizontal="right" vertical="top"/>
    </xf>
    <xf numFmtId="0" fontId="8" fillId="4" borderId="45" xfId="0" applyFont="1" applyFill="1" applyBorder="1" applyAlignment="1">
      <alignment vertical="top" wrapText="1"/>
    </xf>
    <xf numFmtId="0" fontId="15" fillId="0" borderId="0" xfId="0" applyFont="1" applyAlignment="1">
      <alignment vertical="top"/>
    </xf>
    <xf numFmtId="0" fontId="8" fillId="0" borderId="46"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8"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8"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8" fontId="17" fillId="0" borderId="0" xfId="0" applyNumberFormat="1" applyFont="1" applyAlignment="1">
      <alignment wrapText="1"/>
    </xf>
    <xf numFmtId="0" fontId="3" fillId="0" borderId="0" xfId="0" applyFont="1" applyAlignment="1">
      <alignment horizontal="left" wrapText="1"/>
    </xf>
    <xf numFmtId="0" fontId="3" fillId="0" borderId="50" xfId="0" applyFont="1" applyBorder="1" applyAlignment="1">
      <alignment wrapText="1"/>
    </xf>
    <xf numFmtId="0" fontId="3" fillId="0" borderId="0" xfId="0" applyFont="1" applyAlignment="1">
      <alignment wrapText="1"/>
    </xf>
    <xf numFmtId="0" fontId="3" fillId="0" borderId="50" xfId="0" applyFont="1" applyBorder="1" applyAlignment="1">
      <alignment wrapText="1"/>
    </xf>
    <xf numFmtId="0" fontId="19" fillId="0" borderId="0" xfId="0" applyFont="1" applyAlignment="1">
      <alignment wrapText="1"/>
    </xf>
    <xf numFmtId="0" fontId="20" fillId="0" borderId="0" xfId="0" applyFont="1" applyAlignment="1">
      <alignment horizontal="left" vertical="center"/>
    </xf>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165" fontId="23" fillId="0" borderId="18" xfId="0" applyNumberFormat="1" applyFont="1" applyBorder="1" applyAlignment="1">
      <alignment horizontal="center" vertical="top" wrapText="1"/>
    </xf>
    <xf numFmtId="4" fontId="23" fillId="0" borderId="35" xfId="0" applyNumberFormat="1" applyFont="1" applyBorder="1" applyAlignment="1">
      <alignment horizontal="center" vertical="top" wrapText="1"/>
    </xf>
    <xf numFmtId="4" fontId="23" fillId="0" borderId="36" xfId="0" applyNumberFormat="1" applyFont="1" applyBorder="1" applyAlignment="1">
      <alignment horizontal="right" vertical="top" wrapText="1"/>
    </xf>
    <xf numFmtId="0" fontId="23" fillId="0" borderId="35" xfId="0" applyFont="1" applyBorder="1" applyAlignment="1">
      <alignment horizontal="center" vertical="top" wrapText="1"/>
    </xf>
    <xf numFmtId="165" fontId="23" fillId="0" borderId="35" xfId="0" applyNumberFormat="1" applyFont="1" applyBorder="1" applyAlignment="1">
      <alignment horizontal="center" vertical="top" wrapText="1"/>
    </xf>
    <xf numFmtId="4" fontId="23" fillId="0" borderId="36" xfId="0" applyNumberFormat="1" applyFont="1" applyBorder="1" applyAlignment="1">
      <alignment horizontal="center" vertical="top" wrapText="1"/>
    </xf>
    <xf numFmtId="0" fontId="23" fillId="0" borderId="9" xfId="0" applyFont="1" applyBorder="1" applyAlignment="1">
      <alignment horizontal="center" vertical="top" wrapText="1"/>
    </xf>
    <xf numFmtId="0" fontId="23" fillId="0" borderId="28" xfId="0" applyFont="1" applyBorder="1" applyAlignment="1">
      <alignment horizontal="center" vertical="top" wrapText="1"/>
    </xf>
    <xf numFmtId="43" fontId="23" fillId="0" borderId="35" xfId="0" applyNumberFormat="1" applyFont="1" applyBorder="1" applyAlignment="1">
      <alignment horizontal="center" vertical="top" wrapText="1"/>
    </xf>
    <xf numFmtId="0" fontId="23" fillId="0" borderId="36" xfId="0" applyFont="1" applyBorder="1" applyAlignment="1">
      <alignment vertical="top" wrapText="1"/>
    </xf>
    <xf numFmtId="165" fontId="23" fillId="0" borderId="26" xfId="0" applyNumberFormat="1" applyFont="1" applyBorder="1" applyAlignment="1">
      <alignment vertical="top" wrapText="1"/>
    </xf>
    <xf numFmtId="0" fontId="23" fillId="0" borderId="26" xfId="0" applyFont="1" applyBorder="1" applyAlignment="1">
      <alignment horizontal="center" vertical="top" wrapText="1"/>
    </xf>
    <xf numFmtId="165" fontId="23" fillId="0" borderId="27" xfId="0" applyNumberFormat="1" applyFont="1" applyBorder="1" applyAlignment="1">
      <alignment vertical="top" wrapText="1"/>
    </xf>
    <xf numFmtId="166" fontId="23" fillId="0" borderId="29" xfId="0" applyNumberFormat="1" applyFont="1" applyBorder="1" applyAlignment="1">
      <alignment horizontal="center" vertical="top" wrapText="1"/>
    </xf>
    <xf numFmtId="166" fontId="23" fillId="0" borderId="28" xfId="0" applyNumberFormat="1" applyFont="1" applyBorder="1" applyAlignment="1">
      <alignment horizontal="center" vertical="top" wrapText="1"/>
    </xf>
    <xf numFmtId="166" fontId="23" fillId="0" borderId="30" xfId="0" applyNumberFormat="1" applyFont="1" applyBorder="1" applyAlignment="1">
      <alignment horizontal="right" vertical="top" wrapText="1"/>
    </xf>
    <xf numFmtId="2" fontId="23" fillId="0" borderId="31" xfId="0" applyNumberFormat="1" applyFont="1" applyBorder="1" applyAlignment="1">
      <alignment horizontal="center" vertical="top" wrapText="1"/>
    </xf>
    <xf numFmtId="2" fontId="23" fillId="0" borderId="28" xfId="0" applyNumberFormat="1" applyFont="1" applyBorder="1" applyAlignment="1">
      <alignment horizontal="center" vertical="top" wrapText="1"/>
    </xf>
    <xf numFmtId="2" fontId="23" fillId="0" borderId="30" xfId="0" applyNumberFormat="1" applyFont="1" applyBorder="1" applyAlignment="1">
      <alignment horizontal="right" vertical="top" wrapText="1"/>
    </xf>
    <xf numFmtId="0" fontId="23" fillId="0" borderId="32" xfId="0" applyFont="1" applyBorder="1" applyAlignment="1">
      <alignment vertical="top" wrapText="1"/>
    </xf>
    <xf numFmtId="0" fontId="24" fillId="0" borderId="0" xfId="0" applyFont="1" applyAlignment="1">
      <alignment vertical="top" wrapText="1"/>
    </xf>
    <xf numFmtId="165" fontId="23" fillId="0" borderId="33" xfId="0" applyNumberFormat="1" applyFont="1" applyBorder="1" applyAlignment="1">
      <alignment vertical="top" wrapText="1"/>
    </xf>
    <xf numFmtId="0" fontId="23" fillId="0" borderId="33" xfId="0" applyFont="1" applyBorder="1" applyAlignment="1">
      <alignment horizontal="center" vertical="top" wrapText="1"/>
    </xf>
    <xf numFmtId="165" fontId="23" fillId="0" borderId="34" xfId="0" applyNumberFormat="1" applyFont="1" applyBorder="1" applyAlignment="1">
      <alignment vertical="top" wrapText="1"/>
    </xf>
    <xf numFmtId="166" fontId="23" fillId="0" borderId="35" xfId="0" applyNumberFormat="1" applyFont="1" applyBorder="1" applyAlignment="1">
      <alignment horizontal="center" vertical="top" wrapText="1"/>
    </xf>
    <xf numFmtId="166" fontId="23" fillId="0" borderId="18" xfId="0" applyNumberFormat="1" applyFont="1" applyBorder="1" applyAlignment="1">
      <alignment horizontal="center" vertical="top" wrapText="1"/>
    </xf>
    <xf numFmtId="166" fontId="23" fillId="0" borderId="19" xfId="0" applyNumberFormat="1" applyFont="1" applyBorder="1" applyAlignment="1">
      <alignment horizontal="right" vertical="top" wrapText="1"/>
    </xf>
    <xf numFmtId="2" fontId="23" fillId="0" borderId="17" xfId="0" applyNumberFormat="1" applyFont="1" applyBorder="1" applyAlignment="1">
      <alignment horizontal="center" vertical="top" wrapText="1"/>
    </xf>
    <xf numFmtId="2" fontId="23" fillId="0" borderId="18" xfId="0" applyNumberFormat="1" applyFont="1" applyBorder="1" applyAlignment="1">
      <alignment horizontal="center" vertical="top" wrapText="1"/>
    </xf>
    <xf numFmtId="2" fontId="23" fillId="0" borderId="19" xfId="0" applyNumberFormat="1" applyFont="1" applyBorder="1" applyAlignment="1">
      <alignment horizontal="right" vertical="top" wrapText="1"/>
    </xf>
    <xf numFmtId="167" fontId="23" fillId="0" borderId="33" xfId="0" applyNumberFormat="1" applyFont="1" applyBorder="1" applyAlignment="1">
      <alignment horizontal="center" vertical="top" wrapText="1"/>
    </xf>
    <xf numFmtId="0" fontId="25" fillId="0" borderId="0" xfId="0" applyFont="1" applyAlignment="1">
      <alignment vertical="top"/>
    </xf>
    <xf numFmtId="165" fontId="23" fillId="0" borderId="28" xfId="0" applyNumberFormat="1" applyFont="1" applyBorder="1" applyAlignment="1">
      <alignment horizontal="center" vertical="top" wrapText="1"/>
    </xf>
    <xf numFmtId="165" fontId="23" fillId="0" borderId="37" xfId="0" applyNumberFormat="1" applyFont="1" applyBorder="1" applyAlignment="1">
      <alignment vertical="top" wrapText="1"/>
    </xf>
    <xf numFmtId="0" fontId="23" fillId="0" borderId="37" xfId="0" applyFont="1" applyBorder="1" applyAlignment="1">
      <alignment horizontal="center" vertical="top" wrapText="1"/>
    </xf>
    <xf numFmtId="0" fontId="23" fillId="0" borderId="18" xfId="0" applyFont="1" applyBorder="1" applyAlignment="1">
      <alignment horizontal="center" vertical="top" wrapText="1"/>
    </xf>
    <xf numFmtId="165" fontId="23" fillId="0" borderId="38" xfId="0" applyNumberFormat="1" applyFont="1" applyBorder="1" applyAlignment="1">
      <alignment vertical="top" wrapText="1"/>
    </xf>
    <xf numFmtId="165" fontId="23" fillId="0" borderId="21" xfId="0" applyNumberFormat="1" applyFont="1" applyBorder="1" applyAlignment="1">
      <alignment horizontal="center" vertical="top" wrapText="1"/>
    </xf>
    <xf numFmtId="165" fontId="23" fillId="0" borderId="39" xfId="0" applyNumberFormat="1" applyFont="1" applyBorder="1" applyAlignment="1">
      <alignment horizontal="center" vertical="top" wrapText="1"/>
    </xf>
    <xf numFmtId="4" fontId="23" fillId="0" borderId="39" xfId="0" applyNumberFormat="1" applyFont="1" applyBorder="1" applyAlignment="1">
      <alignment horizontal="center" vertical="top" wrapText="1"/>
    </xf>
    <xf numFmtId="165" fontId="23" fillId="0" borderId="54" xfId="0" applyNumberFormat="1" applyFont="1" applyBorder="1" applyAlignment="1">
      <alignment vertical="top" wrapText="1"/>
    </xf>
    <xf numFmtId="165" fontId="23" fillId="0" borderId="9" xfId="0" applyNumberFormat="1" applyFont="1" applyBorder="1" applyAlignment="1">
      <alignment horizontal="center" vertical="top" wrapText="1"/>
    </xf>
    <xf numFmtId="165" fontId="23" fillId="0" borderId="52" xfId="0" applyNumberFormat="1" applyFont="1" applyBorder="1" applyAlignment="1">
      <alignment horizontal="center" vertical="top" wrapText="1"/>
    </xf>
    <xf numFmtId="4" fontId="23" fillId="0" borderId="52" xfId="0" applyNumberFormat="1" applyFont="1" applyBorder="1" applyAlignment="1">
      <alignment horizontal="center" vertical="top" wrapText="1"/>
    </xf>
    <xf numFmtId="0" fontId="3" fillId="0" borderId="50" xfId="0" applyFont="1" applyBorder="1" applyAlignment="1"/>
    <xf numFmtId="4" fontId="23" fillId="0" borderId="55"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3" fillId="0" borderId="19" xfId="0" applyNumberFormat="1" applyFont="1" applyBorder="1" applyAlignment="1">
      <alignment horizontal="center" vertical="top" wrapText="1"/>
    </xf>
    <xf numFmtId="4" fontId="23" fillId="0" borderId="19" xfId="0" applyNumberFormat="1" applyFont="1" applyBorder="1" applyAlignment="1">
      <alignment horizontal="right" vertical="top" wrapText="1"/>
    </xf>
    <xf numFmtId="166" fontId="23" fillId="0" borderId="26" xfId="0" applyNumberFormat="1" applyFont="1" applyBorder="1" applyAlignment="1">
      <alignment vertical="center" wrapText="1"/>
    </xf>
    <xf numFmtId="166" fontId="23" fillId="0" borderId="33" xfId="0" applyNumberFormat="1" applyFont="1" applyBorder="1" applyAlignment="1">
      <alignment vertical="center" wrapText="1"/>
    </xf>
    <xf numFmtId="166" fontId="23" fillId="0" borderId="33" xfId="0" applyNumberFormat="1" applyFont="1" applyBorder="1" applyAlignment="1">
      <alignment vertical="top" wrapText="1"/>
    </xf>
    <xf numFmtId="166" fontId="23" fillId="0" borderId="37" xfId="0" applyNumberFormat="1" applyFont="1" applyBorder="1" applyAlignment="1">
      <alignment vertical="top" wrapText="1"/>
    </xf>
    <xf numFmtId="166" fontId="23" fillId="0" borderId="26" xfId="0" applyNumberFormat="1" applyFont="1" applyBorder="1" applyAlignment="1">
      <alignment vertical="top" wrapText="1"/>
    </xf>
    <xf numFmtId="165" fontId="23" fillId="0" borderId="53" xfId="0" applyNumberFormat="1" applyFont="1" applyBorder="1" applyAlignment="1">
      <alignment horizontal="center" vertical="top" wrapText="1"/>
    </xf>
    <xf numFmtId="165" fontId="23" fillId="0" borderId="52" xfId="0" applyNumberFormat="1" applyFont="1" applyBorder="1" applyAlignment="1">
      <alignment horizontal="center" vertical="top" wrapText="1"/>
    </xf>
    <xf numFmtId="165" fontId="23" fillId="0" borderId="29" xfId="0" applyNumberFormat="1" applyFont="1" applyBorder="1" applyAlignment="1">
      <alignment horizontal="center" vertical="top" wrapText="1"/>
    </xf>
    <xf numFmtId="4" fontId="23" fillId="0" borderId="9" xfId="0" applyNumberFormat="1" applyFont="1" applyBorder="1" applyAlignment="1">
      <alignment horizontal="center" vertical="top" wrapText="1"/>
    </xf>
    <xf numFmtId="4" fontId="23" fillId="0" borderId="28" xfId="0" applyNumberFormat="1" applyFont="1" applyBorder="1" applyAlignment="1">
      <alignment horizontal="center" vertical="top" wrapText="1"/>
    </xf>
    <xf numFmtId="4" fontId="23" fillId="0" borderId="10" xfId="0" applyNumberFormat="1" applyFont="1" applyBorder="1" applyAlignment="1">
      <alignment horizontal="center" vertical="top" wrapText="1"/>
    </xf>
    <xf numFmtId="4" fontId="23" fillId="0" borderId="30" xfId="0" applyNumberFormat="1" applyFont="1" applyBorder="1" applyAlignment="1">
      <alignment horizontal="center" vertical="top" wrapText="1"/>
    </xf>
    <xf numFmtId="0" fontId="1" fillId="0" borderId="0" xfId="0" applyFont="1" applyAlignment="1">
      <alignment horizontal="center" vertical="center" wrapText="1"/>
    </xf>
    <xf numFmtId="0" fontId="0" fillId="0" borderId="0" xfId="0" applyFont="1" applyAlignment="1"/>
    <xf numFmtId="0" fontId="7"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wrapText="1"/>
    </xf>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7" xfId="0" applyFont="1" applyFill="1" applyBorder="1" applyAlignment="1">
      <alignment horizontal="left"/>
    </xf>
    <xf numFmtId="0" fontId="11" fillId="0" borderId="48" xfId="0" applyFont="1" applyBorder="1"/>
    <xf numFmtId="0" fontId="11" fillId="0" borderId="49" xfId="0" applyFont="1" applyBorder="1"/>
    <xf numFmtId="0" fontId="18" fillId="0" borderId="51" xfId="0" applyFont="1" applyBorder="1" applyAlignment="1">
      <alignment horizontal="center"/>
    </xf>
    <xf numFmtId="0" fontId="11" fillId="0" borderId="51" xfId="0" applyFont="1" applyBorder="1"/>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165" fontId="23" fillId="0" borderId="37" xfId="0" applyNumberFormat="1" applyFont="1" applyBorder="1" applyAlignment="1">
      <alignment horizontal="center" vertical="top" wrapText="1"/>
    </xf>
    <xf numFmtId="165" fontId="23" fillId="0" borderId="26" xfId="0" applyNumberFormat="1" applyFont="1" applyBorder="1" applyAlignment="1">
      <alignment horizontal="center" vertical="top" wrapText="1"/>
    </xf>
    <xf numFmtId="167" fontId="23" fillId="0" borderId="37" xfId="0" applyNumberFormat="1" applyFont="1" applyBorder="1" applyAlignment="1">
      <alignment horizontal="center" vertical="top" wrapText="1"/>
    </xf>
    <xf numFmtId="167" fontId="23" fillId="0" borderId="26" xfId="0" applyNumberFormat="1" applyFont="1" applyBorder="1" applyAlignment="1">
      <alignment horizontal="center" vertical="top" wrapText="1"/>
    </xf>
    <xf numFmtId="165" fontId="23" fillId="0" borderId="54" xfId="0" applyNumberFormat="1" applyFont="1" applyBorder="1" applyAlignment="1">
      <alignment horizontal="left" vertical="top" wrapText="1"/>
    </xf>
    <xf numFmtId="165" fontId="23" fillId="0" borderId="27" xfId="0" applyNumberFormat="1" applyFont="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180975</xdr:rowOff>
    </xdr:from>
    <xdr:ext cx="1924050" cy="14954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4"/>
    <pageSetUpPr fitToPage="1"/>
  </sheetPr>
  <dimension ref="A1:Z1006"/>
  <sheetViews>
    <sheetView tabSelected="1" topLeftCell="A4" zoomScalePageLayoutView="80" workbookViewId="0">
      <selection activeCell="K11" sqref="K11"/>
    </sheetView>
  </sheetViews>
  <sheetFormatPr defaultColWidth="14.42578125" defaultRowHeight="15" customHeight="1"/>
  <cols>
    <col min="1" max="1" width="10.42578125" customWidth="1"/>
    <col min="2" max="2" width="5.85546875" customWidth="1"/>
    <col min="3" max="3" width="32.5703125" customWidth="1"/>
    <col min="4" max="4" width="11.140625" customWidth="1"/>
    <col min="5" max="5" width="13" customWidth="1"/>
    <col min="6" max="6" width="11.140625" customWidth="1"/>
    <col min="7" max="7" width="13.85546875" customWidth="1"/>
    <col min="8" max="8" width="12.28515625" customWidth="1"/>
    <col min="9" max="9" width="10.7109375" customWidth="1"/>
    <col min="10" max="10" width="16" customWidth="1"/>
    <col min="11" max="11" width="12.28515625" customWidth="1"/>
    <col min="12" max="12" width="41.5703125" customWidth="1"/>
    <col min="13" max="26" width="7.5703125" customWidth="1"/>
  </cols>
  <sheetData>
    <row r="1" spans="1:26" ht="15.75" customHeight="1">
      <c r="A1" s="1"/>
      <c r="B1" s="1"/>
      <c r="C1" s="1"/>
      <c r="D1" s="1"/>
      <c r="E1" s="1"/>
      <c r="F1" s="1"/>
      <c r="G1" s="1"/>
      <c r="H1" s="1"/>
      <c r="I1" s="1"/>
      <c r="M1" s="2"/>
      <c r="N1" s="2"/>
      <c r="O1" s="2"/>
      <c r="P1" s="2"/>
      <c r="Q1" s="2"/>
      <c r="R1" s="2"/>
      <c r="S1" s="2"/>
      <c r="T1" s="2"/>
      <c r="U1" s="2"/>
      <c r="V1" s="2"/>
      <c r="W1" s="2"/>
      <c r="X1" s="2"/>
      <c r="Y1" s="2"/>
      <c r="Z1" s="2"/>
    </row>
    <row r="2" spans="1:26" ht="15.75" customHeight="1">
      <c r="A2" s="1"/>
      <c r="B2" s="1"/>
      <c r="C2" s="1"/>
      <c r="D2" s="1"/>
      <c r="E2" s="1"/>
      <c r="F2" s="1"/>
      <c r="G2" s="1"/>
      <c r="H2" s="1"/>
      <c r="I2" s="1"/>
      <c r="M2" s="2"/>
      <c r="N2" s="2"/>
      <c r="O2" s="2"/>
      <c r="P2" s="2"/>
      <c r="Q2" s="2"/>
      <c r="R2" s="2"/>
      <c r="S2" s="2"/>
      <c r="T2" s="2"/>
      <c r="U2" s="2"/>
      <c r="V2" s="2"/>
      <c r="W2" s="2"/>
      <c r="X2" s="2"/>
      <c r="Y2" s="2"/>
      <c r="Z2" s="2"/>
    </row>
    <row r="3" spans="1:26" ht="15.75" customHeight="1">
      <c r="A3" s="1"/>
      <c r="B3" s="1"/>
      <c r="C3" s="1"/>
      <c r="D3" s="1"/>
      <c r="E3" s="1"/>
      <c r="F3" s="1"/>
      <c r="G3" s="1"/>
      <c r="H3" s="1"/>
      <c r="I3" s="1"/>
      <c r="J3" s="3" t="s">
        <v>0</v>
      </c>
      <c r="K3" s="4"/>
      <c r="L3" s="5"/>
      <c r="M3" s="2"/>
      <c r="N3" s="2"/>
      <c r="O3" s="2"/>
      <c r="P3" s="2"/>
      <c r="Q3" s="2"/>
      <c r="R3" s="2"/>
      <c r="S3" s="2"/>
      <c r="T3" s="2"/>
      <c r="U3" s="2"/>
      <c r="V3" s="2"/>
      <c r="W3" s="2"/>
      <c r="X3" s="2"/>
      <c r="Y3" s="2"/>
      <c r="Z3" s="2"/>
    </row>
    <row r="4" spans="1:26" ht="15.75" customHeight="1">
      <c r="A4" s="1"/>
      <c r="B4" s="1"/>
      <c r="C4" s="1"/>
      <c r="D4" s="1"/>
      <c r="E4" s="1"/>
      <c r="F4" s="1"/>
      <c r="G4" s="1"/>
      <c r="H4" s="1"/>
      <c r="I4" s="1"/>
      <c r="J4" s="6" t="s">
        <v>1</v>
      </c>
      <c r="K4" s="4"/>
      <c r="L4" s="5"/>
      <c r="M4" s="2"/>
      <c r="N4" s="2"/>
      <c r="O4" s="2"/>
      <c r="P4" s="2"/>
      <c r="Q4" s="2"/>
      <c r="R4" s="2"/>
      <c r="S4" s="2"/>
      <c r="T4" s="2"/>
      <c r="U4" s="2"/>
      <c r="V4" s="2"/>
      <c r="W4" s="2"/>
      <c r="X4" s="2"/>
      <c r="Y4" s="2"/>
      <c r="Z4" s="2"/>
    </row>
    <row r="5" spans="1:26" ht="15.75" customHeight="1">
      <c r="A5" s="1"/>
      <c r="B5" s="1"/>
      <c r="C5" s="1"/>
      <c r="D5" s="1"/>
      <c r="E5" s="1"/>
      <c r="F5" s="1"/>
      <c r="G5" s="1"/>
      <c r="H5" s="1"/>
      <c r="I5" s="1"/>
      <c r="J5" s="6" t="s">
        <v>57</v>
      </c>
      <c r="K5" s="4"/>
      <c r="L5" s="5"/>
      <c r="M5" s="2"/>
      <c r="N5" s="2"/>
      <c r="O5" s="2"/>
      <c r="P5" s="2"/>
      <c r="Q5" s="2"/>
      <c r="R5" s="2"/>
      <c r="S5" s="2"/>
      <c r="T5" s="2"/>
      <c r="U5" s="2"/>
      <c r="V5" s="2"/>
      <c r="W5" s="2"/>
      <c r="X5" s="2"/>
      <c r="Y5" s="2"/>
      <c r="Z5" s="2"/>
    </row>
    <row r="6" spans="1:26" ht="15.75" customHeight="1">
      <c r="A6" s="1"/>
      <c r="B6" s="1"/>
      <c r="C6" s="1"/>
      <c r="D6" s="1"/>
      <c r="E6" s="1"/>
      <c r="F6" s="1"/>
      <c r="G6" s="1"/>
      <c r="H6" s="1"/>
      <c r="I6" s="1"/>
      <c r="J6" s="1"/>
      <c r="K6" s="1"/>
      <c r="L6" s="1"/>
      <c r="M6" s="2"/>
      <c r="N6" s="2"/>
      <c r="O6" s="2"/>
      <c r="P6" s="2"/>
      <c r="Q6" s="2"/>
      <c r="R6" s="2"/>
      <c r="S6" s="2"/>
      <c r="T6" s="2"/>
      <c r="U6" s="2"/>
      <c r="V6" s="2"/>
      <c r="W6" s="2"/>
      <c r="X6" s="2"/>
      <c r="Y6" s="2"/>
      <c r="Z6" s="2"/>
    </row>
    <row r="7" spans="1:26" ht="15.75" customHeight="1">
      <c r="A7" s="1"/>
      <c r="B7" s="1"/>
      <c r="C7" s="1"/>
      <c r="D7" s="1"/>
      <c r="E7" s="1"/>
      <c r="F7" s="1"/>
      <c r="G7" s="1"/>
      <c r="H7" s="1"/>
      <c r="I7" s="1"/>
      <c r="J7" s="1"/>
      <c r="K7" s="1"/>
      <c r="L7" s="1"/>
      <c r="M7" s="2"/>
      <c r="N7" s="2"/>
      <c r="O7" s="2"/>
      <c r="P7" s="2"/>
      <c r="Q7" s="2"/>
      <c r="R7" s="2"/>
      <c r="S7" s="2"/>
      <c r="T7" s="2"/>
      <c r="U7" s="2"/>
      <c r="V7" s="2"/>
      <c r="W7" s="2"/>
      <c r="X7" s="2"/>
      <c r="Y7" s="2"/>
      <c r="Z7" s="2"/>
    </row>
    <row r="8" spans="1:26" ht="15.75" customHeight="1">
      <c r="A8" s="156" t="s">
        <v>2</v>
      </c>
      <c r="B8" s="157"/>
      <c r="C8" s="157"/>
      <c r="D8" s="157"/>
      <c r="E8" s="157"/>
      <c r="F8" s="157"/>
      <c r="G8" s="157"/>
      <c r="H8" s="157"/>
      <c r="I8" s="157"/>
      <c r="J8" s="157"/>
      <c r="K8" s="157"/>
      <c r="L8" s="157"/>
      <c r="M8" s="2"/>
      <c r="N8" s="2"/>
      <c r="O8" s="2"/>
      <c r="P8" s="2"/>
      <c r="Q8" s="2"/>
      <c r="R8" s="2"/>
      <c r="S8" s="2"/>
      <c r="T8" s="2"/>
      <c r="U8" s="2"/>
      <c r="V8" s="2"/>
      <c r="W8" s="2"/>
      <c r="X8" s="2"/>
      <c r="Y8" s="2"/>
      <c r="Z8" s="2"/>
    </row>
    <row r="9" spans="1:26" ht="15.75" customHeight="1">
      <c r="A9" s="156" t="s">
        <v>3</v>
      </c>
      <c r="B9" s="157"/>
      <c r="C9" s="157"/>
      <c r="D9" s="157"/>
      <c r="E9" s="157"/>
      <c r="F9" s="157"/>
      <c r="G9" s="157"/>
      <c r="H9" s="157"/>
      <c r="I9" s="157"/>
      <c r="J9" s="157"/>
      <c r="K9" s="157"/>
      <c r="L9" s="157"/>
      <c r="M9" s="2"/>
      <c r="N9" s="2"/>
      <c r="O9" s="2"/>
      <c r="P9" s="2"/>
      <c r="Q9" s="2"/>
      <c r="R9" s="2"/>
      <c r="S9" s="2"/>
      <c r="T9" s="2"/>
      <c r="U9" s="2"/>
      <c r="V9" s="2"/>
      <c r="W9" s="2"/>
      <c r="X9" s="2"/>
      <c r="Y9" s="2"/>
      <c r="Z9" s="2"/>
    </row>
    <row r="10" spans="1:26" ht="15.75" customHeight="1">
      <c r="A10" s="156" t="s">
        <v>58</v>
      </c>
      <c r="B10" s="157"/>
      <c r="C10" s="157"/>
      <c r="D10" s="157"/>
      <c r="E10" s="157"/>
      <c r="F10" s="157"/>
      <c r="G10" s="157"/>
      <c r="H10" s="157"/>
      <c r="I10" s="157"/>
      <c r="J10" s="157"/>
      <c r="K10" s="157"/>
      <c r="L10" s="157"/>
      <c r="M10" s="2"/>
      <c r="N10" s="2"/>
      <c r="O10" s="2"/>
      <c r="P10" s="2"/>
      <c r="Q10" s="2"/>
      <c r="R10" s="2"/>
      <c r="S10" s="2"/>
      <c r="T10" s="2"/>
      <c r="U10" s="2"/>
      <c r="V10" s="2"/>
      <c r="W10" s="2"/>
      <c r="X10" s="2"/>
      <c r="Y10" s="2"/>
      <c r="Z10" s="2"/>
    </row>
    <row r="11" spans="1:26" ht="15.75" customHeight="1">
      <c r="A11" s="1"/>
      <c r="B11" s="1"/>
      <c r="C11" s="1"/>
      <c r="D11" s="1"/>
      <c r="E11" s="1"/>
      <c r="F11" s="1"/>
      <c r="G11" s="1"/>
      <c r="H11" s="1"/>
      <c r="I11" s="1"/>
      <c r="J11" s="1"/>
      <c r="K11" s="1"/>
      <c r="L11" s="1"/>
      <c r="M11" s="2"/>
      <c r="N11" s="2"/>
      <c r="O11" s="2"/>
      <c r="P11" s="2"/>
      <c r="Q11" s="2"/>
      <c r="R11" s="2"/>
      <c r="S11" s="2"/>
      <c r="T11" s="2"/>
      <c r="U11" s="2"/>
      <c r="V11" s="2"/>
      <c r="W11" s="2"/>
      <c r="X11" s="2"/>
      <c r="Y11" s="2"/>
      <c r="Z11" s="2"/>
    </row>
    <row r="12" spans="1:26" ht="15.75" customHeight="1">
      <c r="A12" s="7" t="s">
        <v>4</v>
      </c>
      <c r="B12" s="8"/>
      <c r="C12" s="8"/>
      <c r="D12" s="158" t="s">
        <v>5</v>
      </c>
      <c r="E12" s="157"/>
      <c r="F12" s="157"/>
      <c r="G12" s="157"/>
      <c r="H12" s="157"/>
      <c r="I12" s="157"/>
      <c r="J12" s="157"/>
      <c r="K12" s="9"/>
      <c r="L12" s="9"/>
      <c r="M12" s="2"/>
      <c r="N12" s="2"/>
      <c r="O12" s="2"/>
      <c r="P12" s="2"/>
      <c r="Q12" s="2"/>
      <c r="R12" s="2"/>
      <c r="S12" s="2"/>
      <c r="T12" s="2"/>
      <c r="U12" s="2"/>
      <c r="V12" s="2"/>
      <c r="W12" s="2"/>
      <c r="X12" s="2"/>
      <c r="Y12" s="2"/>
      <c r="Z12" s="2"/>
    </row>
    <row r="13" spans="1:26" ht="15.75" customHeight="1">
      <c r="A13" s="159" t="s">
        <v>6</v>
      </c>
      <c r="B13" s="157"/>
      <c r="C13" s="157"/>
      <c r="D13" s="158" t="s">
        <v>7</v>
      </c>
      <c r="E13" s="157"/>
      <c r="F13" s="157"/>
      <c r="G13" s="157"/>
      <c r="H13" s="157"/>
      <c r="I13" s="157"/>
      <c r="J13" s="157"/>
      <c r="K13" s="9"/>
      <c r="L13" s="9"/>
      <c r="M13" s="2"/>
      <c r="N13" s="2"/>
      <c r="O13" s="2"/>
      <c r="P13" s="2"/>
      <c r="Q13" s="2"/>
      <c r="R13" s="2"/>
      <c r="S13" s="2"/>
      <c r="T13" s="2"/>
      <c r="U13" s="2"/>
      <c r="V13" s="2"/>
      <c r="W13" s="2"/>
      <c r="X13" s="2"/>
      <c r="Y13" s="2"/>
      <c r="Z13" s="2"/>
    </row>
    <row r="14" spans="1:26">
      <c r="A14" s="159" t="s">
        <v>8</v>
      </c>
      <c r="B14" s="157"/>
      <c r="C14" s="157"/>
      <c r="D14" s="160" t="s">
        <v>56</v>
      </c>
      <c r="E14" s="157"/>
      <c r="F14" s="157"/>
      <c r="G14" s="157"/>
      <c r="H14" s="157"/>
      <c r="I14" s="157"/>
      <c r="J14" s="157"/>
      <c r="K14" s="157"/>
      <c r="L14" s="10"/>
      <c r="M14" s="11"/>
      <c r="N14" s="11"/>
      <c r="O14" s="11"/>
      <c r="P14" s="11"/>
      <c r="Q14" s="11"/>
      <c r="R14" s="11"/>
      <c r="S14" s="11"/>
      <c r="T14" s="11"/>
      <c r="U14" s="11"/>
      <c r="V14" s="11"/>
      <c r="W14" s="11"/>
      <c r="X14" s="11"/>
      <c r="Y14" s="11"/>
      <c r="Z14" s="11"/>
    </row>
    <row r="15" spans="1:26" ht="15.75" customHeight="1">
      <c r="A15" s="12"/>
      <c r="B15" s="12"/>
      <c r="C15" s="12"/>
      <c r="D15" s="13"/>
      <c r="E15" s="13"/>
      <c r="F15" s="13"/>
      <c r="G15" s="13"/>
      <c r="H15" s="13"/>
      <c r="I15" s="13"/>
      <c r="J15" s="13"/>
      <c r="K15" s="14"/>
      <c r="L15" s="10"/>
      <c r="M15" s="11"/>
      <c r="N15" s="11"/>
      <c r="O15" s="11"/>
      <c r="P15" s="11"/>
      <c r="Q15" s="11"/>
      <c r="R15" s="11"/>
      <c r="S15" s="11"/>
      <c r="T15" s="11"/>
      <c r="U15" s="11"/>
      <c r="V15" s="11"/>
      <c r="W15" s="11"/>
      <c r="X15" s="11"/>
      <c r="Y15" s="11"/>
      <c r="Z15" s="11"/>
    </row>
    <row r="16" spans="1:26">
      <c r="A16" s="15"/>
      <c r="B16" s="16"/>
      <c r="C16" s="17"/>
      <c r="D16" s="18"/>
      <c r="E16" s="18"/>
      <c r="F16" s="18"/>
      <c r="G16" s="18"/>
      <c r="H16" s="18"/>
      <c r="I16" s="18"/>
      <c r="J16" s="18"/>
      <c r="K16" s="19"/>
      <c r="L16" s="20"/>
      <c r="M16" s="11"/>
      <c r="N16" s="11"/>
      <c r="O16" s="11"/>
      <c r="P16" s="11"/>
      <c r="Q16" s="11"/>
      <c r="R16" s="11"/>
      <c r="S16" s="11"/>
      <c r="T16" s="11"/>
      <c r="U16" s="11"/>
      <c r="V16" s="11"/>
      <c r="W16" s="11"/>
      <c r="X16" s="11"/>
      <c r="Y16" s="11"/>
      <c r="Z16" s="11"/>
    </row>
    <row r="17" spans="1:26" ht="30" customHeight="1">
      <c r="A17" s="170" t="s">
        <v>9</v>
      </c>
      <c r="B17" s="170" t="s">
        <v>10</v>
      </c>
      <c r="C17" s="170" t="s">
        <v>11</v>
      </c>
      <c r="D17" s="171" t="s">
        <v>12</v>
      </c>
      <c r="E17" s="172" t="s">
        <v>13</v>
      </c>
      <c r="F17" s="173"/>
      <c r="G17" s="174"/>
      <c r="H17" s="172" t="s">
        <v>14</v>
      </c>
      <c r="I17" s="173"/>
      <c r="J17" s="174"/>
      <c r="K17" s="161" t="s">
        <v>15</v>
      </c>
      <c r="L17" s="163" t="s">
        <v>16</v>
      </c>
      <c r="M17" s="21"/>
      <c r="N17" s="21"/>
      <c r="O17" s="21"/>
      <c r="P17" s="21"/>
      <c r="Q17" s="21"/>
      <c r="R17" s="21"/>
      <c r="S17" s="21"/>
      <c r="T17" s="21"/>
      <c r="U17" s="21"/>
      <c r="V17" s="21"/>
      <c r="W17" s="21"/>
      <c r="X17" s="21"/>
      <c r="Y17" s="21"/>
      <c r="Z17" s="21"/>
    </row>
    <row r="18" spans="1:26" ht="52.5" customHeight="1">
      <c r="A18" s="162"/>
      <c r="B18" s="162"/>
      <c r="C18" s="162"/>
      <c r="D18" s="164"/>
      <c r="E18" s="22" t="s">
        <v>17</v>
      </c>
      <c r="F18" s="23" t="s">
        <v>18</v>
      </c>
      <c r="G18" s="24" t="s">
        <v>19</v>
      </c>
      <c r="H18" s="22" t="s">
        <v>17</v>
      </c>
      <c r="I18" s="23" t="s">
        <v>18</v>
      </c>
      <c r="J18" s="24" t="s">
        <v>20</v>
      </c>
      <c r="K18" s="162"/>
      <c r="L18" s="164"/>
      <c r="M18" s="11"/>
      <c r="N18" s="11"/>
      <c r="O18" s="11"/>
      <c r="P18" s="11"/>
      <c r="Q18" s="11"/>
      <c r="R18" s="11"/>
      <c r="S18" s="11"/>
      <c r="T18" s="11"/>
      <c r="U18" s="11"/>
      <c r="V18" s="11"/>
      <c r="W18" s="11"/>
      <c r="X18" s="11"/>
      <c r="Y18" s="11"/>
      <c r="Z18" s="11"/>
    </row>
    <row r="19" spans="1:26" ht="15.75" customHeight="1">
      <c r="A19" s="25" t="s">
        <v>21</v>
      </c>
      <c r="B19" s="26">
        <v>1</v>
      </c>
      <c r="C19" s="26">
        <v>2</v>
      </c>
      <c r="D19" s="26">
        <v>3</v>
      </c>
      <c r="E19" s="26">
        <v>4</v>
      </c>
      <c r="F19" s="26">
        <v>5</v>
      </c>
      <c r="G19" s="26">
        <v>6</v>
      </c>
      <c r="H19" s="26">
        <v>7</v>
      </c>
      <c r="I19" s="26">
        <v>8</v>
      </c>
      <c r="J19" s="26">
        <v>9</v>
      </c>
      <c r="K19" s="26">
        <v>10</v>
      </c>
      <c r="L19" s="27">
        <v>11</v>
      </c>
      <c r="M19" s="11"/>
      <c r="N19" s="11"/>
      <c r="O19" s="11"/>
      <c r="P19" s="11"/>
      <c r="Q19" s="11"/>
      <c r="R19" s="11"/>
      <c r="S19" s="11"/>
      <c r="T19" s="11"/>
      <c r="U19" s="11"/>
      <c r="V19" s="11"/>
      <c r="W19" s="11"/>
      <c r="X19" s="11"/>
      <c r="Y19" s="11"/>
      <c r="Z19" s="11"/>
    </row>
    <row r="20" spans="1:26" ht="30" customHeight="1">
      <c r="A20" s="28" t="s">
        <v>22</v>
      </c>
      <c r="B20" s="29" t="s">
        <v>23</v>
      </c>
      <c r="C20" s="30" t="s">
        <v>24</v>
      </c>
      <c r="D20" s="31"/>
      <c r="E20" s="31"/>
      <c r="F20" s="31"/>
      <c r="G20" s="32"/>
      <c r="H20" s="31"/>
      <c r="I20" s="31"/>
      <c r="J20" s="32"/>
      <c r="K20" s="33"/>
      <c r="L20" s="34"/>
      <c r="M20" s="35"/>
      <c r="N20" s="35"/>
      <c r="O20" s="35"/>
      <c r="P20" s="35"/>
      <c r="Q20" s="35"/>
      <c r="R20" s="35"/>
      <c r="S20" s="35"/>
      <c r="T20" s="35"/>
      <c r="U20" s="35"/>
      <c r="V20" s="35"/>
      <c r="W20" s="35"/>
      <c r="X20" s="35"/>
      <c r="Y20" s="35"/>
      <c r="Z20" s="35"/>
    </row>
    <row r="21" spans="1:26" ht="24" customHeight="1">
      <c r="A21" s="36" t="s">
        <v>25</v>
      </c>
      <c r="B21" s="37" t="s">
        <v>26</v>
      </c>
      <c r="C21" s="38" t="s">
        <v>27</v>
      </c>
      <c r="D21" s="39" t="s">
        <v>28</v>
      </c>
      <c r="E21" s="40"/>
      <c r="F21" s="40"/>
      <c r="G21" s="41">
        <f>G40</f>
        <v>93730</v>
      </c>
      <c r="H21" s="40"/>
      <c r="I21" s="40"/>
      <c r="J21" s="41">
        <f>J40</f>
        <v>67015.5</v>
      </c>
      <c r="K21" s="41">
        <f>G21-J21</f>
        <v>26714.5</v>
      </c>
      <c r="L21" s="42"/>
      <c r="M21" s="35"/>
      <c r="N21" s="35"/>
      <c r="O21" s="35"/>
      <c r="P21" s="35"/>
      <c r="Q21" s="35"/>
      <c r="R21" s="35"/>
      <c r="S21" s="35"/>
      <c r="T21" s="35"/>
      <c r="U21" s="35"/>
      <c r="V21" s="35"/>
      <c r="W21" s="35"/>
      <c r="X21" s="35"/>
      <c r="Y21" s="35"/>
      <c r="Z21" s="35"/>
    </row>
    <row r="22" spans="1:26" ht="30" customHeight="1">
      <c r="A22" s="43" t="s">
        <v>29</v>
      </c>
      <c r="B22" s="44"/>
      <c r="C22" s="45"/>
      <c r="D22" s="46"/>
      <c r="E22" s="46"/>
      <c r="F22" s="46"/>
      <c r="G22" s="47"/>
      <c r="H22" s="46"/>
      <c r="I22" s="46"/>
      <c r="J22" s="47"/>
      <c r="K22" s="48"/>
      <c r="L22" s="49"/>
      <c r="M22" s="35"/>
      <c r="N22" s="35"/>
      <c r="O22" s="35"/>
      <c r="P22" s="35"/>
      <c r="Q22" s="35"/>
      <c r="R22" s="35"/>
      <c r="S22" s="35"/>
      <c r="T22" s="35"/>
      <c r="U22" s="35"/>
      <c r="V22" s="35"/>
      <c r="W22" s="35"/>
      <c r="X22" s="35"/>
      <c r="Y22" s="35"/>
      <c r="Z22" s="35"/>
    </row>
    <row r="23" spans="1:26" ht="18" customHeight="1">
      <c r="A23" s="50"/>
      <c r="B23" s="51"/>
      <c r="C23" s="52"/>
      <c r="D23" s="53"/>
      <c r="E23" s="54"/>
      <c r="F23" s="54"/>
      <c r="G23" s="55"/>
      <c r="H23" s="54"/>
      <c r="I23" s="54"/>
      <c r="J23" s="55"/>
      <c r="K23" s="56"/>
      <c r="L23" s="57"/>
      <c r="M23" s="35"/>
      <c r="N23" s="35"/>
      <c r="O23" s="35"/>
      <c r="P23" s="35"/>
      <c r="Q23" s="35"/>
      <c r="R23" s="35"/>
      <c r="S23" s="35"/>
      <c r="T23" s="35"/>
      <c r="U23" s="35"/>
      <c r="V23" s="35"/>
      <c r="W23" s="35"/>
      <c r="X23" s="35"/>
      <c r="Y23" s="35"/>
      <c r="Z23" s="35"/>
    </row>
    <row r="24" spans="1:26" ht="22.5" customHeight="1">
      <c r="A24" s="58" t="s">
        <v>22</v>
      </c>
      <c r="B24" s="59" t="s">
        <v>30</v>
      </c>
      <c r="C24" s="60" t="s">
        <v>31</v>
      </c>
      <c r="D24" s="61"/>
      <c r="E24" s="61"/>
      <c r="F24" s="61"/>
      <c r="G24" s="62"/>
      <c r="H24" s="61"/>
      <c r="I24" s="61"/>
      <c r="J24" s="62"/>
      <c r="K24" s="63"/>
      <c r="L24" s="64"/>
      <c r="M24" s="35"/>
      <c r="N24" s="35"/>
      <c r="O24" s="35"/>
      <c r="P24" s="35"/>
      <c r="Q24" s="35"/>
      <c r="R24" s="35"/>
      <c r="S24" s="35"/>
      <c r="T24" s="35"/>
      <c r="U24" s="35"/>
      <c r="V24" s="35"/>
      <c r="W24" s="35"/>
      <c r="X24" s="35"/>
      <c r="Y24" s="35"/>
      <c r="Z24" s="35"/>
    </row>
    <row r="25" spans="1:26" s="126" customFormat="1" ht="30.75" customHeight="1">
      <c r="A25" s="105" t="s">
        <v>25</v>
      </c>
      <c r="B25" s="106">
        <v>1</v>
      </c>
      <c r="C25" s="107" t="s">
        <v>32</v>
      </c>
      <c r="D25" s="102" t="s">
        <v>33</v>
      </c>
      <c r="E25" s="108"/>
      <c r="F25" s="109"/>
      <c r="G25" s="110">
        <f t="shared" ref="G25:G26" si="0">E25*F25</f>
        <v>0</v>
      </c>
      <c r="H25" s="111"/>
      <c r="I25" s="112"/>
      <c r="J25" s="113">
        <f t="shared" ref="J25:J39" si="1">H25*I25</f>
        <v>0</v>
      </c>
      <c r="K25" s="144">
        <f t="shared" ref="K25:K39" si="2">G25-J25</f>
        <v>0</v>
      </c>
      <c r="L25" s="114"/>
      <c r="M25" s="115"/>
      <c r="N25" s="115"/>
      <c r="O25" s="115"/>
      <c r="P25" s="115"/>
      <c r="Q25" s="115"/>
      <c r="R25" s="115"/>
      <c r="S25" s="115"/>
      <c r="T25" s="115"/>
      <c r="U25" s="115"/>
      <c r="V25" s="115"/>
      <c r="W25" s="115"/>
      <c r="X25" s="115"/>
      <c r="Y25" s="115"/>
      <c r="Z25" s="115"/>
    </row>
    <row r="26" spans="1:26" s="126" customFormat="1" ht="36.75" customHeight="1">
      <c r="A26" s="116" t="s">
        <v>25</v>
      </c>
      <c r="B26" s="117">
        <v>2</v>
      </c>
      <c r="C26" s="118" t="s">
        <v>34</v>
      </c>
      <c r="D26" s="130" t="s">
        <v>35</v>
      </c>
      <c r="E26" s="119"/>
      <c r="F26" s="120"/>
      <c r="G26" s="121">
        <f t="shared" si="0"/>
        <v>0</v>
      </c>
      <c r="H26" s="122"/>
      <c r="I26" s="123"/>
      <c r="J26" s="124">
        <f t="shared" si="1"/>
        <v>0</v>
      </c>
      <c r="K26" s="145">
        <f t="shared" si="2"/>
        <v>0</v>
      </c>
      <c r="L26" s="104"/>
      <c r="M26" s="115"/>
      <c r="N26" s="115"/>
      <c r="O26" s="115"/>
      <c r="P26" s="115"/>
      <c r="Q26" s="115"/>
      <c r="R26" s="115"/>
      <c r="S26" s="115"/>
      <c r="T26" s="115"/>
      <c r="U26" s="115"/>
      <c r="V26" s="115"/>
      <c r="W26" s="115"/>
      <c r="X26" s="115"/>
      <c r="Y26" s="115"/>
      <c r="Z26" s="115"/>
    </row>
    <row r="27" spans="1:26" s="126" customFormat="1" ht="39.75" customHeight="1">
      <c r="A27" s="116" t="s">
        <v>25</v>
      </c>
      <c r="B27" s="117">
        <v>3</v>
      </c>
      <c r="C27" s="118" t="s">
        <v>36</v>
      </c>
      <c r="D27" s="130"/>
      <c r="E27" s="119"/>
      <c r="F27" s="120"/>
      <c r="G27" s="121"/>
      <c r="H27" s="122"/>
      <c r="I27" s="123"/>
      <c r="J27" s="124">
        <f t="shared" si="1"/>
        <v>0</v>
      </c>
      <c r="K27" s="145">
        <f t="shared" si="2"/>
        <v>0</v>
      </c>
      <c r="L27" s="104"/>
      <c r="M27" s="115"/>
      <c r="N27" s="115"/>
      <c r="O27" s="115"/>
      <c r="P27" s="115"/>
      <c r="Q27" s="115"/>
      <c r="R27" s="115"/>
      <c r="S27" s="115"/>
      <c r="T27" s="115"/>
      <c r="U27" s="115"/>
      <c r="V27" s="115"/>
      <c r="W27" s="115"/>
      <c r="X27" s="115"/>
      <c r="Y27" s="115"/>
      <c r="Z27" s="115"/>
    </row>
    <row r="28" spans="1:26" s="126" customFormat="1" ht="39.75" customHeight="1">
      <c r="A28" s="116"/>
      <c r="B28" s="125">
        <v>44564</v>
      </c>
      <c r="C28" s="118" t="s">
        <v>37</v>
      </c>
      <c r="D28" s="101" t="s">
        <v>33</v>
      </c>
      <c r="E28" s="119">
        <v>4</v>
      </c>
      <c r="F28" s="120">
        <v>10960</v>
      </c>
      <c r="G28" s="142">
        <f t="shared" ref="G28:G39" si="3">E28*F28</f>
        <v>43840</v>
      </c>
      <c r="H28" s="119">
        <v>4</v>
      </c>
      <c r="I28" s="120">
        <v>11635</v>
      </c>
      <c r="J28" s="143">
        <f t="shared" si="1"/>
        <v>46540</v>
      </c>
      <c r="K28" s="146">
        <f t="shared" si="2"/>
        <v>-2700</v>
      </c>
      <c r="L28" s="104" t="s">
        <v>38</v>
      </c>
      <c r="M28" s="115"/>
      <c r="N28" s="115"/>
      <c r="O28" s="115"/>
      <c r="P28" s="115"/>
      <c r="Q28" s="115"/>
      <c r="R28" s="115"/>
      <c r="S28" s="115"/>
      <c r="T28" s="115"/>
      <c r="U28" s="115"/>
      <c r="V28" s="115"/>
      <c r="W28" s="115"/>
      <c r="X28" s="115"/>
      <c r="Y28" s="115"/>
      <c r="Z28" s="115"/>
    </row>
    <row r="29" spans="1:26" s="126" customFormat="1" ht="177" customHeight="1">
      <c r="A29" s="175"/>
      <c r="B29" s="177">
        <v>44595</v>
      </c>
      <c r="C29" s="179" t="s">
        <v>39</v>
      </c>
      <c r="D29" s="149" t="s">
        <v>33</v>
      </c>
      <c r="E29" s="150">
        <v>100</v>
      </c>
      <c r="F29" s="152">
        <v>9</v>
      </c>
      <c r="G29" s="154">
        <f t="shared" si="3"/>
        <v>900</v>
      </c>
      <c r="H29" s="95">
        <v>90</v>
      </c>
      <c r="I29" s="103">
        <v>7.15</v>
      </c>
      <c r="J29" s="97">
        <f>H29*I29</f>
        <v>643.5</v>
      </c>
      <c r="K29" s="147">
        <f>G29-J29-J30</f>
        <v>199.5</v>
      </c>
      <c r="L29" s="104" t="s">
        <v>59</v>
      </c>
      <c r="M29" s="115"/>
      <c r="N29" s="115"/>
      <c r="O29" s="115"/>
      <c r="P29" s="115"/>
      <c r="Q29" s="115"/>
      <c r="R29" s="115"/>
      <c r="S29" s="115"/>
      <c r="T29" s="115"/>
      <c r="U29" s="115"/>
      <c r="V29" s="115"/>
      <c r="W29" s="115"/>
      <c r="X29" s="115"/>
      <c r="Y29" s="115"/>
      <c r="Z29" s="115"/>
    </row>
    <row r="30" spans="1:26" s="126" customFormat="1" ht="45.75" customHeight="1">
      <c r="A30" s="176"/>
      <c r="B30" s="178"/>
      <c r="C30" s="180"/>
      <c r="D30" s="149"/>
      <c r="E30" s="151"/>
      <c r="F30" s="153"/>
      <c r="G30" s="155"/>
      <c r="H30" s="99"/>
      <c r="I30" s="98"/>
      <c r="J30" s="97">
        <v>57</v>
      </c>
      <c r="K30" s="148"/>
      <c r="L30" s="104" t="s">
        <v>60</v>
      </c>
      <c r="M30" s="115"/>
      <c r="N30" s="115"/>
      <c r="O30" s="115"/>
      <c r="P30" s="115"/>
      <c r="Q30" s="115"/>
      <c r="R30" s="115"/>
      <c r="S30" s="115"/>
      <c r="T30" s="115"/>
      <c r="U30" s="115"/>
      <c r="V30" s="115"/>
      <c r="W30" s="115"/>
      <c r="X30" s="115"/>
      <c r="Y30" s="115"/>
      <c r="Z30" s="115"/>
    </row>
    <row r="31" spans="1:26" s="126" customFormat="1" ht="60" customHeight="1">
      <c r="A31" s="116"/>
      <c r="B31" s="125">
        <v>44623</v>
      </c>
      <c r="C31" s="118" t="s">
        <v>40</v>
      </c>
      <c r="D31" s="127" t="s">
        <v>33</v>
      </c>
      <c r="E31" s="99">
        <v>10</v>
      </c>
      <c r="F31" s="96">
        <v>38</v>
      </c>
      <c r="G31" s="100">
        <f t="shared" si="3"/>
        <v>380</v>
      </c>
      <c r="H31" s="99">
        <v>10</v>
      </c>
      <c r="I31" s="96">
        <v>25</v>
      </c>
      <c r="J31" s="97">
        <f t="shared" si="1"/>
        <v>250</v>
      </c>
      <c r="K31" s="146">
        <f t="shared" si="2"/>
        <v>130</v>
      </c>
      <c r="L31" s="104" t="s">
        <v>41</v>
      </c>
      <c r="M31" s="115"/>
      <c r="N31" s="115"/>
      <c r="O31" s="115"/>
      <c r="P31" s="115"/>
      <c r="Q31" s="115"/>
      <c r="R31" s="115"/>
      <c r="S31" s="115"/>
      <c r="T31" s="115"/>
      <c r="U31" s="115"/>
      <c r="V31" s="115"/>
      <c r="W31" s="115"/>
      <c r="X31" s="115"/>
      <c r="Y31" s="115"/>
      <c r="Z31" s="115"/>
    </row>
    <row r="32" spans="1:26" s="126" customFormat="1" ht="91.5" customHeight="1">
      <c r="A32" s="116"/>
      <c r="B32" s="125">
        <v>44654</v>
      </c>
      <c r="C32" s="118" t="s">
        <v>42</v>
      </c>
      <c r="D32" s="95" t="s">
        <v>33</v>
      </c>
      <c r="E32" s="99">
        <v>1</v>
      </c>
      <c r="F32" s="96">
        <v>680</v>
      </c>
      <c r="G32" s="100">
        <f t="shared" si="3"/>
        <v>680</v>
      </c>
      <c r="H32" s="122">
        <v>1</v>
      </c>
      <c r="I32" s="123">
        <v>600</v>
      </c>
      <c r="J32" s="143">
        <f t="shared" si="1"/>
        <v>600</v>
      </c>
      <c r="K32" s="146">
        <f t="shared" si="2"/>
        <v>80</v>
      </c>
      <c r="L32" s="104" t="s">
        <v>61</v>
      </c>
      <c r="M32" s="115"/>
      <c r="N32" s="115"/>
      <c r="O32" s="115"/>
      <c r="P32" s="115"/>
      <c r="Q32" s="115"/>
      <c r="R32" s="115"/>
      <c r="S32" s="115"/>
      <c r="T32" s="115"/>
      <c r="U32" s="115"/>
      <c r="V32" s="115"/>
      <c r="W32" s="115"/>
      <c r="X32" s="115"/>
      <c r="Y32" s="115"/>
      <c r="Z32" s="115"/>
    </row>
    <row r="33" spans="1:26" s="126" customFormat="1" ht="170.25" customHeight="1">
      <c r="A33" s="116"/>
      <c r="B33" s="125">
        <v>44684</v>
      </c>
      <c r="C33" s="118" t="s">
        <v>43</v>
      </c>
      <c r="D33" s="95" t="s">
        <v>33</v>
      </c>
      <c r="E33" s="99">
        <v>6</v>
      </c>
      <c r="F33" s="96">
        <v>160</v>
      </c>
      <c r="G33" s="100">
        <f t="shared" si="3"/>
        <v>960</v>
      </c>
      <c r="H33" s="122">
        <v>4</v>
      </c>
      <c r="I33" s="123">
        <v>231</v>
      </c>
      <c r="J33" s="143">
        <f t="shared" si="1"/>
        <v>924</v>
      </c>
      <c r="K33" s="146">
        <f t="shared" si="2"/>
        <v>36</v>
      </c>
      <c r="L33" s="104" t="s">
        <v>62</v>
      </c>
      <c r="M33" s="115"/>
      <c r="N33" s="115"/>
      <c r="O33" s="115"/>
      <c r="P33" s="115"/>
      <c r="Q33" s="115"/>
      <c r="R33" s="115"/>
      <c r="S33" s="115"/>
      <c r="T33" s="115"/>
      <c r="U33" s="115"/>
      <c r="V33" s="115"/>
      <c r="W33" s="115"/>
      <c r="X33" s="115"/>
      <c r="Y33" s="115"/>
      <c r="Z33" s="115"/>
    </row>
    <row r="34" spans="1:26" s="126" customFormat="1" ht="60" customHeight="1">
      <c r="A34" s="116"/>
      <c r="B34" s="125">
        <v>44715</v>
      </c>
      <c r="C34" s="118" t="s">
        <v>44</v>
      </c>
      <c r="D34" s="95" t="s">
        <v>33</v>
      </c>
      <c r="E34" s="99">
        <v>4</v>
      </c>
      <c r="F34" s="96">
        <v>270</v>
      </c>
      <c r="G34" s="100">
        <f t="shared" si="3"/>
        <v>1080</v>
      </c>
      <c r="H34" s="122">
        <v>4</v>
      </c>
      <c r="I34" s="123">
        <v>297.5</v>
      </c>
      <c r="J34" s="143">
        <f t="shared" si="1"/>
        <v>1190</v>
      </c>
      <c r="K34" s="146">
        <f t="shared" si="2"/>
        <v>-110</v>
      </c>
      <c r="L34" s="104" t="s">
        <v>38</v>
      </c>
      <c r="M34" s="115"/>
      <c r="N34" s="115"/>
      <c r="O34" s="115"/>
      <c r="P34" s="115"/>
      <c r="Q34" s="115"/>
      <c r="R34" s="115"/>
      <c r="S34" s="115"/>
      <c r="T34" s="115"/>
      <c r="U34" s="115"/>
      <c r="V34" s="115"/>
      <c r="W34" s="115"/>
      <c r="X34" s="115"/>
      <c r="Y34" s="115"/>
      <c r="Z34" s="115"/>
    </row>
    <row r="35" spans="1:26" s="126" customFormat="1" ht="60" customHeight="1">
      <c r="A35" s="116" t="s">
        <v>25</v>
      </c>
      <c r="B35" s="117">
        <v>4</v>
      </c>
      <c r="C35" s="118" t="s">
        <v>45</v>
      </c>
      <c r="D35" s="130" t="s">
        <v>33</v>
      </c>
      <c r="E35" s="119"/>
      <c r="F35" s="120"/>
      <c r="G35" s="142">
        <f t="shared" si="3"/>
        <v>0</v>
      </c>
      <c r="H35" s="122"/>
      <c r="I35" s="123"/>
      <c r="J35" s="143">
        <f t="shared" si="1"/>
        <v>0</v>
      </c>
      <c r="K35" s="146">
        <f t="shared" si="2"/>
        <v>0</v>
      </c>
      <c r="L35" s="104"/>
      <c r="M35" s="115"/>
      <c r="N35" s="115"/>
      <c r="O35" s="115"/>
      <c r="P35" s="115"/>
      <c r="Q35" s="115"/>
      <c r="R35" s="115"/>
      <c r="S35" s="115"/>
      <c r="T35" s="115"/>
      <c r="U35" s="115"/>
      <c r="V35" s="115"/>
      <c r="W35" s="115"/>
      <c r="X35" s="115"/>
      <c r="Y35" s="115"/>
      <c r="Z35" s="115"/>
    </row>
    <row r="36" spans="1:26" s="126" customFormat="1" ht="217.5" customHeight="1">
      <c r="A36" s="116" t="s">
        <v>25</v>
      </c>
      <c r="B36" s="117">
        <v>5</v>
      </c>
      <c r="C36" s="118" t="s">
        <v>46</v>
      </c>
      <c r="D36" s="95" t="s">
        <v>47</v>
      </c>
      <c r="E36" s="99">
        <v>1</v>
      </c>
      <c r="F36" s="96">
        <v>30890</v>
      </c>
      <c r="G36" s="100">
        <f t="shared" si="3"/>
        <v>30890</v>
      </c>
      <c r="H36" s="122"/>
      <c r="I36" s="123"/>
      <c r="J36" s="143">
        <f>H36*I36</f>
        <v>0</v>
      </c>
      <c r="K36" s="146">
        <f t="shared" si="2"/>
        <v>30890</v>
      </c>
      <c r="L36" s="104" t="s">
        <v>63</v>
      </c>
      <c r="M36" s="115"/>
      <c r="N36" s="115"/>
      <c r="O36" s="115"/>
      <c r="P36" s="115"/>
      <c r="Q36" s="115"/>
      <c r="R36" s="115"/>
      <c r="S36" s="115"/>
      <c r="T36" s="115"/>
      <c r="U36" s="115"/>
      <c r="V36" s="115"/>
      <c r="W36" s="115"/>
      <c r="X36" s="115"/>
      <c r="Y36" s="115"/>
      <c r="Z36" s="115"/>
    </row>
    <row r="37" spans="1:26" s="126" customFormat="1" ht="342.75" customHeight="1">
      <c r="A37" s="116" t="s">
        <v>25</v>
      </c>
      <c r="B37" s="117">
        <v>6</v>
      </c>
      <c r="C37" s="118" t="s">
        <v>48</v>
      </c>
      <c r="D37" s="95" t="s">
        <v>47</v>
      </c>
      <c r="E37" s="99">
        <v>1</v>
      </c>
      <c r="F37" s="96">
        <v>10000</v>
      </c>
      <c r="G37" s="100">
        <f t="shared" si="3"/>
        <v>10000</v>
      </c>
      <c r="H37" s="122">
        <v>1</v>
      </c>
      <c r="I37" s="123">
        <v>6800</v>
      </c>
      <c r="J37" s="143">
        <f t="shared" si="1"/>
        <v>6800</v>
      </c>
      <c r="K37" s="146">
        <f t="shared" si="2"/>
        <v>3200</v>
      </c>
      <c r="L37" s="104" t="s">
        <v>64</v>
      </c>
      <c r="M37" s="115"/>
      <c r="N37" s="115"/>
      <c r="O37" s="115"/>
      <c r="P37" s="115"/>
      <c r="Q37" s="115"/>
      <c r="R37" s="115"/>
      <c r="S37" s="115"/>
      <c r="T37" s="115"/>
      <c r="U37" s="115"/>
      <c r="V37" s="115"/>
      <c r="W37" s="115"/>
      <c r="X37" s="115"/>
      <c r="Y37" s="115"/>
      <c r="Z37" s="115"/>
    </row>
    <row r="38" spans="1:26" s="126" customFormat="1" ht="30" customHeight="1">
      <c r="A38" s="128"/>
      <c r="B38" s="117" t="s">
        <v>65</v>
      </c>
      <c r="C38" s="135" t="s">
        <v>66</v>
      </c>
      <c r="D38" s="136" t="s">
        <v>47</v>
      </c>
      <c r="E38" s="137"/>
      <c r="F38" s="138"/>
      <c r="G38" s="140"/>
      <c r="H38" s="122"/>
      <c r="I38" s="123"/>
      <c r="J38" s="143">
        <v>11</v>
      </c>
      <c r="K38" s="146">
        <f t="shared" si="2"/>
        <v>-11</v>
      </c>
      <c r="L38" s="104" t="s">
        <v>67</v>
      </c>
      <c r="M38" s="115"/>
      <c r="N38" s="115"/>
      <c r="O38" s="115"/>
      <c r="P38" s="115"/>
      <c r="Q38" s="115"/>
      <c r="R38" s="115"/>
      <c r="S38" s="115"/>
      <c r="T38" s="115"/>
      <c r="U38" s="115"/>
      <c r="V38" s="115"/>
      <c r="W38" s="115"/>
      <c r="X38" s="115"/>
      <c r="Y38" s="115"/>
      <c r="Z38" s="115"/>
    </row>
    <row r="39" spans="1:26" s="126" customFormat="1" ht="112.5" customHeight="1">
      <c r="A39" s="128" t="s">
        <v>25</v>
      </c>
      <c r="B39" s="129">
        <v>7</v>
      </c>
      <c r="C39" s="131" t="s">
        <v>49</v>
      </c>
      <c r="D39" s="132" t="s">
        <v>47</v>
      </c>
      <c r="E39" s="133">
        <v>1</v>
      </c>
      <c r="F39" s="134">
        <v>5000</v>
      </c>
      <c r="G39" s="141">
        <f t="shared" si="3"/>
        <v>5000</v>
      </c>
      <c r="H39" s="122">
        <v>1</v>
      </c>
      <c r="I39" s="123">
        <v>10000</v>
      </c>
      <c r="J39" s="143">
        <f t="shared" si="1"/>
        <v>10000</v>
      </c>
      <c r="K39" s="146">
        <f t="shared" si="2"/>
        <v>-5000</v>
      </c>
      <c r="L39" s="104" t="s">
        <v>50</v>
      </c>
      <c r="M39" s="115"/>
      <c r="N39" s="115"/>
      <c r="O39" s="115"/>
      <c r="P39" s="115"/>
      <c r="Q39" s="115"/>
      <c r="R39" s="115"/>
      <c r="S39" s="115"/>
      <c r="T39" s="115"/>
      <c r="U39" s="115"/>
      <c r="V39" s="115"/>
      <c r="W39" s="115"/>
      <c r="X39" s="115"/>
      <c r="Y39" s="115"/>
      <c r="Z39" s="115"/>
    </row>
    <row r="40" spans="1:26" ht="15.75" customHeight="1">
      <c r="A40" s="65" t="s">
        <v>51</v>
      </c>
      <c r="B40" s="66"/>
      <c r="C40" s="67"/>
      <c r="D40" s="68"/>
      <c r="E40" s="69"/>
      <c r="F40" s="70"/>
      <c r="G40" s="71">
        <f>SUM(G25:G39)</f>
        <v>93730</v>
      </c>
      <c r="H40" s="69"/>
      <c r="I40" s="70"/>
      <c r="J40" s="71">
        <f t="shared" ref="J40:K40" si="4">SUM(J25:J39)</f>
        <v>67015.5</v>
      </c>
      <c r="K40" s="72">
        <f t="shared" si="4"/>
        <v>26714.5</v>
      </c>
      <c r="L40" s="73"/>
      <c r="M40" s="74"/>
      <c r="N40" s="74"/>
      <c r="O40" s="74"/>
      <c r="P40" s="74"/>
      <c r="Q40" s="74"/>
      <c r="R40" s="74"/>
      <c r="S40" s="74"/>
      <c r="T40" s="74"/>
      <c r="U40" s="74"/>
      <c r="V40" s="74"/>
      <c r="W40" s="74"/>
      <c r="X40" s="74"/>
      <c r="Y40" s="74"/>
      <c r="Z40" s="74"/>
    </row>
    <row r="41" spans="1:26" ht="15.75" customHeight="1">
      <c r="A41" s="75"/>
      <c r="B41" s="76"/>
      <c r="C41" s="77"/>
      <c r="D41" s="77"/>
      <c r="E41" s="77"/>
      <c r="F41" s="77"/>
      <c r="G41" s="77"/>
      <c r="H41" s="77"/>
      <c r="I41" s="77"/>
      <c r="J41" s="77"/>
      <c r="K41" s="78"/>
      <c r="L41" s="79"/>
      <c r="M41" s="11"/>
      <c r="N41" s="11"/>
      <c r="O41" s="11"/>
      <c r="P41" s="11"/>
      <c r="Q41" s="11"/>
      <c r="R41" s="11"/>
      <c r="S41" s="11"/>
      <c r="T41" s="11"/>
      <c r="U41" s="11"/>
      <c r="V41" s="11"/>
      <c r="W41" s="11"/>
      <c r="X41" s="11"/>
      <c r="Y41" s="11"/>
      <c r="Z41" s="11"/>
    </row>
    <row r="42" spans="1:26" ht="15.75" customHeight="1">
      <c r="A42" s="165" t="s">
        <v>52</v>
      </c>
      <c r="B42" s="166"/>
      <c r="C42" s="167"/>
      <c r="D42" s="80"/>
      <c r="E42" s="80"/>
      <c r="F42" s="80"/>
      <c r="G42" s="81">
        <f>G21-G40</f>
        <v>0</v>
      </c>
      <c r="H42" s="80"/>
      <c r="I42" s="80"/>
      <c r="J42" s="81">
        <f>J21-J40</f>
        <v>0</v>
      </c>
      <c r="K42" s="82"/>
      <c r="L42" s="83"/>
      <c r="M42" s="11"/>
      <c r="N42" s="11"/>
      <c r="O42" s="11"/>
      <c r="P42" s="11"/>
      <c r="Q42" s="11"/>
      <c r="R42" s="11"/>
      <c r="S42" s="11"/>
      <c r="T42" s="11"/>
      <c r="U42" s="11"/>
      <c r="V42" s="11"/>
      <c r="W42" s="11"/>
      <c r="X42" s="11"/>
      <c r="Y42" s="11"/>
      <c r="Z42" s="11"/>
    </row>
    <row r="43" spans="1:26" ht="15.75" customHeight="1">
      <c r="A43" s="77"/>
      <c r="B43" s="84"/>
      <c r="C43" s="77"/>
      <c r="D43" s="77"/>
      <c r="E43" s="77"/>
      <c r="F43" s="77"/>
      <c r="G43" s="77"/>
      <c r="H43" s="77"/>
      <c r="I43" s="77"/>
      <c r="J43" s="77"/>
      <c r="K43" s="85"/>
      <c r="L43" s="77"/>
      <c r="M43" s="11"/>
      <c r="N43" s="11"/>
      <c r="O43" s="11"/>
      <c r="P43" s="11"/>
      <c r="Q43" s="11"/>
      <c r="R43" s="11"/>
      <c r="S43" s="11"/>
      <c r="T43" s="11"/>
      <c r="U43" s="11"/>
      <c r="V43" s="11"/>
      <c r="W43" s="11"/>
      <c r="X43" s="11"/>
      <c r="Y43" s="11"/>
      <c r="Z43" s="11"/>
    </row>
    <row r="44" spans="1:26" ht="15.75" customHeight="1">
      <c r="A44" s="11"/>
      <c r="B44" s="11"/>
      <c r="C44" s="86"/>
      <c r="D44" s="87"/>
      <c r="E44" s="87"/>
      <c r="F44" s="88"/>
      <c r="G44" s="139" t="s">
        <v>53</v>
      </c>
      <c r="H44" s="89"/>
      <c r="I44" s="88"/>
      <c r="J44" s="87"/>
      <c r="K44" s="15"/>
      <c r="L44" s="77"/>
      <c r="M44" s="11"/>
      <c r="N44" s="11"/>
      <c r="O44" s="11"/>
      <c r="P44" s="11"/>
      <c r="Q44" s="11"/>
      <c r="R44" s="11"/>
      <c r="S44" s="11"/>
      <c r="T44" s="11"/>
      <c r="U44" s="11"/>
      <c r="V44" s="11"/>
      <c r="W44" s="11"/>
      <c r="X44" s="11"/>
      <c r="Y44" s="11"/>
      <c r="Z44" s="11"/>
    </row>
    <row r="45" spans="1:26" ht="15.75" customHeight="1">
      <c r="A45" s="11"/>
      <c r="B45" s="11"/>
      <c r="C45" s="88"/>
      <c r="D45" s="168" t="s">
        <v>54</v>
      </c>
      <c r="E45" s="169"/>
      <c r="F45" s="90"/>
      <c r="G45" s="168" t="s">
        <v>55</v>
      </c>
      <c r="H45" s="169"/>
      <c r="I45" s="169"/>
      <c r="J45" s="169"/>
      <c r="K45" s="15"/>
      <c r="L45" s="77"/>
      <c r="M45" s="11"/>
      <c r="N45" s="11"/>
      <c r="O45" s="11"/>
      <c r="P45" s="11"/>
      <c r="Q45" s="11"/>
      <c r="R45" s="11"/>
      <c r="S45" s="11"/>
      <c r="T45" s="11"/>
      <c r="U45" s="11"/>
      <c r="V45" s="11"/>
      <c r="W45" s="11"/>
      <c r="X45" s="11"/>
      <c r="Y45" s="11"/>
      <c r="Z45" s="11"/>
    </row>
    <row r="46" spans="1:26" ht="15.75" customHeight="1">
      <c r="A46" s="77"/>
      <c r="B46" s="84"/>
      <c r="C46" s="77"/>
      <c r="D46" s="77"/>
      <c r="E46" s="77"/>
      <c r="F46" s="77"/>
      <c r="G46" s="77"/>
      <c r="H46" s="77"/>
      <c r="I46" s="77"/>
      <c r="J46" s="77"/>
      <c r="K46" s="15"/>
      <c r="L46" s="77"/>
      <c r="M46" s="11"/>
      <c r="N46" s="11"/>
      <c r="O46" s="11"/>
      <c r="P46" s="11"/>
      <c r="Q46" s="11"/>
      <c r="R46" s="11"/>
      <c r="S46" s="11"/>
      <c r="T46" s="11"/>
      <c r="U46" s="11"/>
      <c r="V46" s="11"/>
      <c r="W46" s="11"/>
      <c r="X46" s="11"/>
      <c r="Y46" s="11"/>
      <c r="Z46" s="11"/>
    </row>
    <row r="47" spans="1:26" ht="15.75" customHeight="1">
      <c r="A47" s="77"/>
      <c r="B47" s="84"/>
      <c r="C47" s="77"/>
      <c r="D47" s="77"/>
      <c r="E47" s="77"/>
      <c r="F47" s="77"/>
      <c r="G47" s="77"/>
      <c r="H47" s="77"/>
      <c r="I47" s="77"/>
      <c r="J47" s="77"/>
      <c r="K47" s="15"/>
      <c r="L47" s="77"/>
      <c r="M47" s="11"/>
      <c r="N47" s="11"/>
      <c r="O47" s="11"/>
      <c r="P47" s="11"/>
      <c r="Q47" s="11"/>
      <c r="R47" s="11"/>
      <c r="S47" s="11"/>
      <c r="T47" s="11"/>
      <c r="U47" s="11"/>
      <c r="V47" s="11"/>
      <c r="W47" s="11"/>
      <c r="X47" s="11"/>
      <c r="Y47" s="11"/>
      <c r="Z47" s="11"/>
    </row>
    <row r="48" spans="1:26" ht="15.75" customHeight="1">
      <c r="A48" s="77"/>
      <c r="B48" s="84"/>
      <c r="C48" s="91"/>
      <c r="J48" s="91"/>
      <c r="K48" s="15"/>
      <c r="L48" s="77"/>
      <c r="M48" s="11"/>
      <c r="N48" s="11"/>
      <c r="O48" s="11"/>
      <c r="P48" s="11"/>
      <c r="Q48" s="11"/>
      <c r="R48" s="11"/>
      <c r="S48" s="11"/>
      <c r="T48" s="11"/>
      <c r="U48" s="11"/>
      <c r="V48" s="11"/>
      <c r="W48" s="11"/>
      <c r="X48" s="11"/>
      <c r="Y48" s="11"/>
      <c r="Z48" s="11"/>
    </row>
    <row r="49" spans="1:26" ht="15.75" customHeight="1">
      <c r="A49" s="77"/>
      <c r="B49" s="84"/>
      <c r="C49" s="92"/>
      <c r="K49" s="15"/>
      <c r="L49" s="77"/>
      <c r="M49" s="11"/>
      <c r="N49" s="11"/>
      <c r="O49" s="11"/>
      <c r="P49" s="11"/>
      <c r="Q49" s="11"/>
      <c r="R49" s="11"/>
      <c r="S49" s="11"/>
      <c r="T49" s="11"/>
      <c r="U49" s="11"/>
      <c r="V49" s="11"/>
      <c r="W49" s="11"/>
      <c r="X49" s="11"/>
      <c r="Y49" s="11"/>
      <c r="Z49" s="11"/>
    </row>
    <row r="50" spans="1:26" ht="15.75" customHeight="1">
      <c r="A50" s="77"/>
      <c r="B50" s="84"/>
      <c r="C50" s="93"/>
      <c r="D50" s="15"/>
      <c r="H50" s="92"/>
      <c r="J50" s="93"/>
      <c r="K50" s="15"/>
      <c r="L50" s="77"/>
      <c r="M50" s="11"/>
      <c r="N50" s="11"/>
      <c r="O50" s="11"/>
      <c r="P50" s="11"/>
      <c r="Q50" s="11"/>
      <c r="R50" s="11"/>
      <c r="S50" s="11"/>
      <c r="T50" s="11"/>
      <c r="U50" s="11"/>
      <c r="V50" s="11"/>
      <c r="W50" s="11"/>
      <c r="X50" s="11"/>
      <c r="Y50" s="11"/>
      <c r="Z50" s="11"/>
    </row>
    <row r="51" spans="1:26" ht="15.75" customHeight="1">
      <c r="A51" s="11"/>
      <c r="B51" s="94"/>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94"/>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94"/>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94"/>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94"/>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94"/>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94"/>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94"/>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94"/>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94"/>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94"/>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94"/>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94"/>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94"/>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94"/>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94"/>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94"/>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94"/>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94"/>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94"/>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94"/>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94"/>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94"/>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94"/>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94"/>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94"/>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94"/>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94"/>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94"/>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94"/>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94"/>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94"/>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94"/>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94"/>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94"/>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94"/>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94"/>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94"/>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94"/>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94"/>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94"/>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94"/>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94"/>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94"/>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94"/>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94"/>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94"/>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94"/>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94"/>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94"/>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94"/>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9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94"/>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94"/>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94"/>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94"/>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94"/>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94"/>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94"/>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94"/>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94"/>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94"/>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94"/>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9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94"/>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94"/>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94"/>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9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94"/>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94"/>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94"/>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94"/>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94"/>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9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94"/>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94"/>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94"/>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94"/>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94"/>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94"/>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94"/>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94"/>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94"/>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9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94"/>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94"/>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94"/>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94"/>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94"/>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94"/>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94"/>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94"/>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94"/>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94"/>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94"/>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94"/>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94"/>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94"/>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94"/>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94"/>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94"/>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94"/>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94"/>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94"/>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94"/>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94"/>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94"/>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9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94"/>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94"/>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94"/>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94"/>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94"/>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94"/>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94"/>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94"/>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94"/>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94"/>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94"/>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94"/>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94"/>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94"/>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94"/>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9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94"/>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94"/>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94"/>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94"/>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94"/>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94"/>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94"/>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9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94"/>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94"/>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94"/>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94"/>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94"/>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94"/>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94"/>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94"/>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94"/>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94"/>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94"/>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94"/>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94"/>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94"/>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94"/>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94"/>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94"/>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94"/>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94"/>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94"/>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94"/>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94"/>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94"/>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94"/>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94"/>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94"/>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94"/>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94"/>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94"/>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94"/>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94"/>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94"/>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94"/>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94"/>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94"/>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94"/>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94"/>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94"/>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c r="A221" s="11"/>
      <c r="B221" s="94"/>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c r="A222" s="11"/>
      <c r="B222" s="94"/>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c r="A223" s="11"/>
      <c r="B223" s="94"/>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c r="A224" s="11"/>
      <c r="B224" s="94"/>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c r="A225" s="11"/>
      <c r="B225" s="94"/>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c r="A226" s="11"/>
      <c r="B226" s="94"/>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c r="A227" s="11"/>
      <c r="B227" s="94"/>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c r="A228" s="11"/>
      <c r="B228" s="94"/>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c r="A229" s="11"/>
      <c r="B229" s="94"/>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c r="A230" s="11"/>
      <c r="B230" s="94"/>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c r="A231" s="11"/>
      <c r="B231" s="94"/>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c r="A232" s="11"/>
      <c r="B232" s="94"/>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c r="A233" s="11"/>
      <c r="B233" s="94"/>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c r="A234" s="11"/>
      <c r="B234" s="94"/>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c r="A235" s="11"/>
      <c r="B235" s="94"/>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c r="A236" s="11"/>
      <c r="B236" s="94"/>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c r="A237" s="11"/>
      <c r="B237" s="94"/>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c r="A238" s="11"/>
      <c r="B238" s="94"/>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c r="A239" s="11"/>
      <c r="B239" s="94"/>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c r="A240" s="11"/>
      <c r="B240" s="94"/>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c r="A241" s="11"/>
      <c r="B241" s="94"/>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c r="A242" s="11"/>
      <c r="B242" s="94"/>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c r="A243" s="11"/>
      <c r="B243" s="94"/>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c r="A244" s="11"/>
      <c r="B244" s="94"/>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c r="A245" s="11"/>
      <c r="B245" s="94"/>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7">
    <mergeCell ref="D14:K14"/>
    <mergeCell ref="K17:K18"/>
    <mergeCell ref="L17:L18"/>
    <mergeCell ref="A42:C42"/>
    <mergeCell ref="D45:E45"/>
    <mergeCell ref="G45:J45"/>
    <mergeCell ref="A14:C14"/>
    <mergeCell ref="A17:A18"/>
    <mergeCell ref="B17:B18"/>
    <mergeCell ref="C17:C18"/>
    <mergeCell ref="D17:D18"/>
    <mergeCell ref="E17:G17"/>
    <mergeCell ref="H17:J17"/>
    <mergeCell ref="A29:A30"/>
    <mergeCell ref="B29:B30"/>
    <mergeCell ref="C29:C30"/>
    <mergeCell ref="A8:L8"/>
    <mergeCell ref="A9:L9"/>
    <mergeCell ref="A10:L10"/>
    <mergeCell ref="D12:J12"/>
    <mergeCell ref="A13:C13"/>
    <mergeCell ref="D13:J13"/>
    <mergeCell ref="K29:K30"/>
    <mergeCell ref="D29:D30"/>
    <mergeCell ref="E29:E30"/>
    <mergeCell ref="F29:F30"/>
    <mergeCell ref="G29:G30"/>
  </mergeCells>
  <printOptions horizontalCentered="1" verticalCentered="1"/>
  <pageMargins left="0.19685039370078741" right="0.19685039370078741" top="0.39370078740157483" bottom="0.39370078740157483" header="0" footer="0"/>
  <pageSetup paperSize="9" scale="69" fitToHeight="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Звіт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UCF</dc:creator>
  <cp:lastModifiedBy>user</cp:lastModifiedBy>
  <cp:lastPrinted>2022-12-25T12:00:14Z</cp:lastPrinted>
  <dcterms:created xsi:type="dcterms:W3CDTF">2022-10-28T14:38:25Z</dcterms:created>
  <dcterms:modified xsi:type="dcterms:W3CDTF">2022-12-25T12:00:25Z</dcterms:modified>
</cp:coreProperties>
</file>