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1">
      <go:sheetsCustomData xmlns:go="http://customooxmlschemas.google.com/" r:id="rId5" roundtripDataSignature="AMtx7mgpEvgHJWNMik/auD+Xb3RHUPwv1g=="/>
    </ext>
  </extLst>
</workbook>
</file>

<file path=xl/sharedStrings.xml><?xml version="1.0" encoding="utf-8"?>
<sst xmlns="http://schemas.openxmlformats.org/spreadsheetml/2006/main" count="81" uniqueCount="59">
  <si>
    <t>Додаток № 4</t>
  </si>
  <si>
    <t>до Договору про надання стипендії (гранту)</t>
  </si>
  <si>
    <t>№ 5DORS51-33397 від 10 вересня 2022 року</t>
  </si>
  <si>
    <t>ЗВІТ</t>
  </si>
  <si>
    <t>про надходження та використання коштів для реалізації Проєкту</t>
  </si>
  <si>
    <t>за період з 22.09.2022 по 08.11.2022 р.</t>
  </si>
  <si>
    <t>Прізвище, ім'я та по-батькові Стипендіата:</t>
  </si>
  <si>
    <t>Прохоренко Родіон Андрійович</t>
  </si>
  <si>
    <t>Назва проекту:</t>
  </si>
  <si>
    <t>Фотографічна воєнна хроніка та друк архівних робіт</t>
  </si>
  <si>
    <t>Період реалізації проекту:</t>
  </si>
  <si>
    <t>10 вересня 2022 року - 14 листопада 2022 року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</si>
  <si>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</si>
  <si>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</si>
  <si>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</si>
  <si>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</si>
  <si>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</si>
  <si>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</si>
  <si>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</si>
  <si>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</si>
  <si>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</si>
  <si>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</si>
  <si>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</si>
  <si>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</si>
  <si>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</si>
  <si>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</si>
  <si>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</si>
  <si>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</si>
  <si>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</si>
  <si>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</si>
  <si>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</si>
  <si>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</si>
  <si>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</si>
  <si>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</si>
  <si>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</si>
  <si>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</si>
  <si>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</si>
  <si>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</si>
  <si>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</si>
  <si>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</si>
  <si>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Пальне для переміщення регіонами наданим автотранспортом.</t>
  </si>
  <si>
    <r>
      <rPr>
        <rFont val="Arial"/>
        <b/>
        <color theme="1"/>
        <sz val="10.0"/>
      </rPr>
      <t>Кількість вказана у літрах.</t>
    </r>
    <r>
      <rPr>
        <rFont val="Arial"/>
        <color theme="1"/>
        <sz val="10.0"/>
      </rPr>
      <t xml:space="preserve"> Підвищена витрата бюджету через здорожчання загальної ціни на 1л. пального, а також варіативнісь від 49грн/літр до 60грн/1літр в залежності від регіону.</t>
    </r>
  </si>
  <si>
    <t>Фотопапір для оптичного друку (BERGGER, FOMA, ILFORD)</t>
  </si>
  <si>
    <r>
      <rPr>
        <rFont val="Arial"/>
        <b/>
        <color theme="1"/>
        <sz val="10.0"/>
      </rPr>
      <t>Вказано кількість пакувань різного типу паперу, курс обміну валют на момент купівлі 1євро = 37,453186грн..</t>
    </r>
    <r>
      <rPr>
        <rFont val="Arial"/>
        <color theme="1"/>
        <sz val="10.0"/>
      </rPr>
      <t xml:space="preserve"> Перерозподіл бюджету між первинним і вторинним матеріалом через здорожчання продукту на момент купівлі. В цьому разі папір став більш пріорітетний ніж фотоплівка, оскільки головною метою був друк робіт.</t>
    </r>
  </si>
  <si>
    <t>Фотоплівка (FOMA Fomapan 400 30,5m bulk roll)</t>
  </si>
  <si>
    <r>
      <rPr>
        <rFont val="Arial"/>
        <b/>
        <color theme="1"/>
        <sz val="10.0"/>
      </rPr>
      <t xml:space="preserve">Вказано кількість пакувань фотоплівки, курс обміну валют на момент купівлі 1євро = 37,453186грн. </t>
    </r>
    <r>
      <rPr>
        <rFont val="Arial"/>
        <color theme="1"/>
        <sz val="10.0"/>
      </rPr>
      <t>Перерозподіл бюджету між первинним і вторинним матеріалом через здорожчання продукту на момент купівлі. В цьому разі папір став більш пріорітетний ніж фотоплівка, оскільки головною метою був друк робіт.</t>
    </r>
  </si>
  <si>
    <t xml:space="preserve">Хімічні сполуки (Тіосульфат натрію, Метол, Гідрохінон, Параформальдегід, Бромістий калій, Сульфіт натрію, Тетраборат натрію, Карбонат калію, Лимонна Кислота, Пірокатехін, Борна кислота, Їдкий натрій, Фенідон.) </t>
  </si>
  <si>
    <r>
      <rPr>
        <rFont val="Arial"/>
        <b/>
        <color theme="1"/>
        <sz val="10.0"/>
      </rPr>
      <t>3грн. комісія банку при переводі коштів на рахунок ФОП.</t>
    </r>
    <r>
      <rPr>
        <rFont val="Arial"/>
        <color theme="1"/>
        <sz val="10.0"/>
      </rPr>
      <t xml:space="preserve"> Економія і перерозподіл бюджету в категорію </t>
    </r>
    <r>
      <rPr>
        <rFont val="Arial"/>
        <b/>
        <color theme="1"/>
        <sz val="10.0"/>
      </rPr>
      <t>пального,</t>
    </r>
    <r>
      <rPr>
        <rFont val="Arial"/>
        <color theme="1"/>
        <sz val="10.0"/>
      </rPr>
      <t xml:space="preserve"> де було суттєве здорожчання на момент купівлі, за рахунок відсутності передбаченого раніше здорожчання певних хімічних сполук.</t>
    </r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</si>
  <si>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</si>
  <si>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</si>
  <si>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</si>
  <si>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Послуги з доставки</t>
  </si>
  <si>
    <r>
      <rPr>
        <rFont val="Arial"/>
        <b/>
        <color theme="1"/>
        <sz val="10.0"/>
      </rPr>
      <t>Курс обміну валют на момент купівлі 1євро = 37,453186грн.</t>
    </r>
    <r>
      <rPr>
        <rFont val="Arial"/>
        <color theme="1"/>
        <sz val="10.0"/>
      </rPr>
      <t xml:space="preserve"> Економія і перерозподіл бюджету в категорію </t>
    </r>
    <r>
      <rPr>
        <rFont val="Arial"/>
        <b/>
        <color theme="1"/>
        <sz val="10.0"/>
      </rPr>
      <t>пального</t>
    </r>
    <r>
      <rPr>
        <rFont val="Arial"/>
        <color theme="1"/>
        <sz val="10.0"/>
      </rPr>
      <t>, де було суттєве здорожчання на момент купівлі, за рахунок здешевшання валюти під час купілі матеріалу за кордоном.</t>
    </r>
  </si>
  <si>
    <t>Розмитнення товару при перетині відправленням кордону.</t>
  </si>
  <si>
    <r>
      <rPr>
        <rFont val="Arial"/>
        <color theme="1"/>
        <sz val="10.0"/>
      </rPr>
      <t xml:space="preserve">Економія і перерозподіл бюджету в категорію </t>
    </r>
    <r>
      <rPr>
        <rFont val="Arial"/>
        <b/>
        <color theme="1"/>
        <sz val="10.0"/>
      </rPr>
      <t>пального</t>
    </r>
    <r>
      <rPr>
        <rFont val="Arial"/>
        <color theme="1"/>
        <sz val="10.0"/>
      </rPr>
      <t>, де було суттєве здорожчання на момент купівлі, за рахунок меншої загальної сумми товару і розрахунку митною службою точної вартості, враховуючи цю сумму, вказану у декларації що була надана прикордонній службі магазином у Берліні.</t>
    </r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</si>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</sst>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d.m"/>
    <numFmt numFmtId="168" formatCode="_(&quot;$&quot;* #,##0_);_(&quot;$&quot;* \(#,##0\);_(&quot;$&quot;* &quot;-&quot;??_);_(@_)"/>
  </numFmts>
  <fonts count="25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4.0"/>
      <color rgb="FF231F20"/>
      <name val="&quot;Times New Roman&quot;"/>
    </font>
    <font>
      <sz val="14.0"/>
      <color rgb="FF000000"/>
      <name val="&quot;Times New Roman&quot;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top"/>
    </xf>
    <xf borderId="0" fillId="2" fontId="8" numFmtId="0" xfId="0" applyAlignment="1" applyFill="1" applyFont="1">
      <alignment readingOrder="0"/>
    </xf>
    <xf borderId="0" fillId="0" fontId="7" numFmtId="0" xfId="0" applyAlignment="1" applyFont="1">
      <alignment horizontal="left" vertic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1" fillId="3" fontId="10" numFmtId="0" xfId="0" applyAlignment="1" applyBorder="1" applyFill="1" applyFont="1">
      <alignment horizontal="center" shrinkToFit="0" vertical="center" wrapText="1"/>
    </xf>
    <xf borderId="2" fillId="3" fontId="10" numFmtId="3" xfId="0" applyAlignment="1" applyBorder="1" applyFont="1" applyNumberFormat="1">
      <alignment horizontal="center" shrinkToFit="0" vertical="center" wrapText="1"/>
    </xf>
    <xf borderId="3" fillId="3" fontId="10" numFmtId="0" xfId="0" applyAlignment="1" applyBorder="1" applyFont="1">
      <alignment horizontal="center" shrinkToFit="0" vertical="center" wrapText="1"/>
    </xf>
    <xf borderId="4" fillId="0" fontId="13" numFmtId="0" xfId="0" applyBorder="1" applyFont="1"/>
    <xf borderId="5" fillId="0" fontId="13" numFmtId="0" xfId="0" applyBorder="1" applyFont="1"/>
    <xf borderId="1" fillId="3" fontId="10" numFmtId="164" xfId="0" applyAlignment="1" applyBorder="1" applyFont="1" applyNumberFormat="1">
      <alignment horizontal="center" shrinkToFit="0" vertical="center" wrapText="1"/>
    </xf>
    <xf borderId="2" fillId="3" fontId="10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3" numFmtId="0" xfId="0" applyBorder="1" applyFont="1"/>
    <xf borderId="7" fillId="0" fontId="13" numFmtId="0" xfId="0" applyBorder="1" applyFont="1"/>
    <xf borderId="8" fillId="3" fontId="10" numFmtId="3" xfId="0" applyAlignment="1" applyBorder="1" applyFont="1" applyNumberFormat="1">
      <alignment horizontal="center" shrinkToFit="0" vertical="center" wrapText="1"/>
    </xf>
    <xf borderId="9" fillId="3" fontId="10" numFmtId="3" xfId="0" applyAlignment="1" applyBorder="1" applyFont="1" applyNumberFormat="1">
      <alignment horizontal="center" shrinkToFit="0" vertical="center" wrapText="1"/>
    </xf>
    <xf borderId="10" fillId="3" fontId="10" numFmtId="3" xfId="0" applyAlignment="1" applyBorder="1" applyFont="1" applyNumberFormat="1">
      <alignment horizontal="center" shrinkToFit="0" vertical="center" wrapText="1"/>
    </xf>
    <xf borderId="11" fillId="4" fontId="10" numFmtId="0" xfId="0" applyAlignment="1" applyBorder="1" applyFill="1" applyFont="1">
      <alignment horizontal="center" shrinkToFit="0" vertical="center" wrapText="1"/>
    </xf>
    <xf borderId="12" fillId="4" fontId="10" numFmtId="0" xfId="0" applyAlignment="1" applyBorder="1" applyFont="1">
      <alignment horizontal="center" shrinkToFit="0" vertical="center" wrapText="1"/>
    </xf>
    <xf borderId="13" fillId="4" fontId="10" numFmtId="0" xfId="0" applyAlignment="1" applyBorder="1" applyFont="1">
      <alignment horizontal="center" shrinkToFit="0" vertical="center" wrapText="1"/>
    </xf>
    <xf borderId="14" fillId="5" fontId="6" numFmtId="165" xfId="0" applyAlignment="1" applyBorder="1" applyFill="1" applyFont="1" applyNumberFormat="1">
      <alignment vertical="top"/>
    </xf>
    <xf borderId="15" fillId="5" fontId="6" numFmtId="49" xfId="0" applyAlignment="1" applyBorder="1" applyFont="1" applyNumberFormat="1">
      <alignment horizontal="center" vertical="top"/>
    </xf>
    <xf borderId="15" fillId="5" fontId="6" numFmtId="165" xfId="0" applyAlignment="1" applyBorder="1" applyFont="1" applyNumberFormat="1">
      <alignment vertical="top"/>
    </xf>
    <xf borderId="15" fillId="5" fontId="10" numFmtId="165" xfId="0" applyAlignment="1" applyBorder="1" applyFont="1" applyNumberFormat="1">
      <alignment horizontal="center" shrinkToFit="0" vertical="top" wrapText="1"/>
    </xf>
    <xf borderId="15" fillId="5" fontId="10" numFmtId="165" xfId="0" applyAlignment="1" applyBorder="1" applyFont="1" applyNumberFormat="1">
      <alignment horizontal="right" shrinkToFit="0" vertical="top" wrapText="1"/>
    </xf>
    <xf borderId="15" fillId="5" fontId="14" numFmtId="165" xfId="0" applyAlignment="1" applyBorder="1" applyFont="1" applyNumberFormat="1">
      <alignment horizontal="right" shrinkToFit="0" vertical="top" wrapText="1"/>
    </xf>
    <xf borderId="16" fillId="5" fontId="10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5" numFmtId="165" xfId="0" applyAlignment="1" applyBorder="1" applyFont="1" applyNumberFormat="1">
      <alignment vertical="center"/>
    </xf>
    <xf borderId="18" fillId="0" fontId="15" numFmtId="49" xfId="0" applyAlignment="1" applyBorder="1" applyFont="1" applyNumberFormat="1">
      <alignment horizontal="center" vertical="center"/>
    </xf>
    <xf borderId="18" fillId="0" fontId="15" numFmtId="165" xfId="0" applyAlignment="1" applyBorder="1" applyFont="1" applyNumberFormat="1">
      <alignment vertical="center"/>
    </xf>
    <xf borderId="18" fillId="0" fontId="10" numFmtId="165" xfId="0" applyAlignment="1" applyBorder="1" applyFont="1" applyNumberFormat="1">
      <alignment horizontal="center" shrinkToFit="0" vertical="center" wrapText="1"/>
    </xf>
    <xf borderId="18" fillId="0" fontId="10" numFmtId="166" xfId="0" applyAlignment="1" applyBorder="1" applyFont="1" applyNumberFormat="1">
      <alignment horizontal="center" shrinkToFit="0" vertical="center" wrapText="1"/>
    </xf>
    <xf borderId="18" fillId="0" fontId="10" numFmtId="166" xfId="0" applyAlignment="1" applyBorder="1" applyFont="1" applyNumberFormat="1">
      <alignment horizontal="right" shrinkToFit="0" vertical="center" wrapText="1"/>
    </xf>
    <xf borderId="19" fillId="0" fontId="10" numFmtId="0" xfId="0" applyAlignment="1" applyBorder="1" applyFont="1">
      <alignment shrinkToFit="0" vertical="center" wrapText="1"/>
    </xf>
    <xf borderId="20" fillId="5" fontId="16" numFmtId="165" xfId="0" applyAlignment="1" applyBorder="1" applyFont="1" applyNumberFormat="1">
      <alignment vertical="top"/>
    </xf>
    <xf borderId="21" fillId="5" fontId="10" numFmtId="49" xfId="0" applyAlignment="1" applyBorder="1" applyFont="1" applyNumberFormat="1">
      <alignment horizontal="center" shrinkToFit="0" vertical="top" wrapText="1"/>
    </xf>
    <xf borderId="21" fillId="5" fontId="10" numFmtId="165" xfId="0" applyAlignment="1" applyBorder="1" applyFont="1" applyNumberFormat="1">
      <alignment shrinkToFit="0" vertical="top" wrapText="1"/>
    </xf>
    <xf borderId="21" fillId="5" fontId="10" numFmtId="165" xfId="0" applyAlignment="1" applyBorder="1" applyFont="1" applyNumberFormat="1">
      <alignment horizontal="center" shrinkToFit="0" vertical="top" wrapText="1"/>
    </xf>
    <xf borderId="21" fillId="5" fontId="10" numFmtId="165" xfId="0" applyAlignment="1" applyBorder="1" applyFont="1" applyNumberFormat="1">
      <alignment horizontal="right" shrinkToFit="0" vertical="top" wrapText="1"/>
    </xf>
    <xf borderId="21" fillId="5" fontId="14" numFmtId="165" xfId="0" applyAlignment="1" applyBorder="1" applyFont="1" applyNumberFormat="1">
      <alignment horizontal="right" shrinkToFit="0" vertical="top" wrapText="1"/>
    </xf>
    <xf borderId="22" fillId="5" fontId="10" numFmtId="0" xfId="0" applyAlignment="1" applyBorder="1" applyFont="1">
      <alignment shrinkToFit="0" vertical="top" wrapText="1"/>
    </xf>
    <xf borderId="23" fillId="2" fontId="15" numFmtId="165" xfId="0" applyAlignment="1" applyBorder="1" applyFont="1" applyNumberFormat="1">
      <alignment vertical="top"/>
    </xf>
    <xf borderId="24" fillId="2" fontId="15" numFmtId="49" xfId="0" applyAlignment="1" applyBorder="1" applyFont="1" applyNumberFormat="1">
      <alignment horizontal="center" vertical="top"/>
    </xf>
    <xf borderId="24" fillId="2" fontId="15" numFmtId="165" xfId="0" applyAlignment="1" applyBorder="1" applyFont="1" applyNumberFormat="1">
      <alignment vertical="top"/>
    </xf>
    <xf borderId="24" fillId="2" fontId="10" numFmtId="165" xfId="0" applyAlignment="1" applyBorder="1" applyFont="1" applyNumberFormat="1">
      <alignment horizontal="center" shrinkToFit="0" vertical="top" wrapText="1"/>
    </xf>
    <xf borderId="0" fillId="0" fontId="10" numFmtId="165" xfId="0" applyAlignment="1" applyFont="1" applyNumberFormat="1">
      <alignment horizontal="center" shrinkToFit="0" vertical="top" wrapText="1"/>
    </xf>
    <xf borderId="0" fillId="0" fontId="10" numFmtId="165" xfId="0" applyAlignment="1" applyFont="1" applyNumberFormat="1">
      <alignment horizontal="right" shrinkToFit="0" vertical="top" wrapText="1"/>
    </xf>
    <xf borderId="0" fillId="0" fontId="14" numFmtId="165" xfId="0" applyAlignment="1" applyFont="1" applyNumberFormat="1">
      <alignment horizontal="right" shrinkToFit="0" vertical="top" wrapText="1"/>
    </xf>
    <xf borderId="25" fillId="0" fontId="10" numFmtId="0" xfId="0" applyAlignment="1" applyBorder="1" applyFont="1">
      <alignment shrinkToFit="0" vertical="top" wrapText="1"/>
    </xf>
    <xf borderId="11" fillId="5" fontId="6" numFmtId="165" xfId="0" applyAlignment="1" applyBorder="1" applyFont="1" applyNumberFormat="1">
      <alignment vertical="top"/>
    </xf>
    <xf borderId="12" fillId="5" fontId="6" numFmtId="49" xfId="0" applyAlignment="1" applyBorder="1" applyFont="1" applyNumberFormat="1">
      <alignment horizontal="center" vertical="top"/>
    </xf>
    <xf borderId="12" fillId="5" fontId="6" numFmtId="165" xfId="0" applyAlignment="1" applyBorder="1" applyFont="1" applyNumberFormat="1">
      <alignment vertical="top"/>
    </xf>
    <xf borderId="12" fillId="5" fontId="10" numFmtId="165" xfId="0" applyAlignment="1" applyBorder="1" applyFont="1" applyNumberFormat="1">
      <alignment horizontal="center" shrinkToFit="0" vertical="top" wrapText="1"/>
    </xf>
    <xf borderId="12" fillId="5" fontId="10" numFmtId="165" xfId="0" applyAlignment="1" applyBorder="1" applyFont="1" applyNumberFormat="1">
      <alignment horizontal="right" shrinkToFit="0" vertical="top" wrapText="1"/>
    </xf>
    <xf borderId="12" fillId="5" fontId="14" numFmtId="165" xfId="0" applyAlignment="1" applyBorder="1" applyFont="1" applyNumberFormat="1">
      <alignment horizontal="right" shrinkToFit="0" vertical="top" wrapText="1"/>
    </xf>
    <xf borderId="13" fillId="5" fontId="10" numFmtId="0" xfId="0" applyAlignment="1" applyBorder="1" applyFont="1">
      <alignment shrinkToFit="0" vertical="top" wrapText="1"/>
    </xf>
    <xf borderId="26" fillId="0" fontId="10" numFmtId="165" xfId="0" applyAlignment="1" applyBorder="1" applyFont="1" applyNumberFormat="1">
      <alignment shrinkToFit="0" vertical="top" wrapText="1"/>
    </xf>
    <xf borderId="26" fillId="0" fontId="10" numFmtId="0" xfId="0" applyAlignment="1" applyBorder="1" applyFont="1">
      <alignment horizontal="center" shrinkToFit="0" vertical="top" wrapText="1"/>
    </xf>
    <xf borderId="27" fillId="0" fontId="10" numFmtId="165" xfId="0" applyAlignment="1" applyBorder="1" applyFont="1" applyNumberFormat="1">
      <alignment shrinkToFit="0" vertical="top" wrapText="1"/>
    </xf>
    <xf borderId="28" fillId="0" fontId="10" numFmtId="0" xfId="0" applyAlignment="1" applyBorder="1" applyFont="1">
      <alignment horizontal="center" shrinkToFit="0" vertical="center" wrapText="1"/>
    </xf>
    <xf borderId="29" fillId="0" fontId="10" numFmtId="166" xfId="0" applyAlignment="1" applyBorder="1" applyFont="1" applyNumberFormat="1">
      <alignment horizontal="center" shrinkToFit="0" vertical="top" wrapText="1"/>
    </xf>
    <xf borderId="28" fillId="0" fontId="10" numFmtId="166" xfId="0" applyAlignment="1" applyBorder="1" applyFont="1" applyNumberFormat="1">
      <alignment horizontal="center" shrinkToFit="0" vertical="top" wrapText="1"/>
    </xf>
    <xf borderId="30" fillId="0" fontId="10" numFmtId="166" xfId="0" applyAlignment="1" applyBorder="1" applyFont="1" applyNumberFormat="1">
      <alignment horizontal="right" shrinkToFit="0" vertical="top" wrapText="1"/>
    </xf>
    <xf borderId="31" fillId="0" fontId="10" numFmtId="2" xfId="0" applyAlignment="1" applyBorder="1" applyFont="1" applyNumberFormat="1">
      <alignment horizontal="center" shrinkToFit="0" vertical="top" wrapText="1"/>
    </xf>
    <xf borderId="28" fillId="0" fontId="10" numFmtId="2" xfId="0" applyAlignment="1" applyBorder="1" applyFont="1" applyNumberFormat="1">
      <alignment horizontal="center" shrinkToFit="0" vertical="top" wrapText="1"/>
    </xf>
    <xf borderId="30" fillId="0" fontId="10" numFmtId="2" xfId="0" applyAlignment="1" applyBorder="1" applyFont="1" applyNumberFormat="1">
      <alignment horizontal="right" shrinkToFit="0" vertical="top" wrapText="1"/>
    </xf>
    <xf borderId="26" fillId="0" fontId="10" numFmtId="166" xfId="0" applyAlignment="1" applyBorder="1" applyFont="1" applyNumberFormat="1">
      <alignment horizontal="right" shrinkToFit="0" vertical="top" wrapText="1"/>
    </xf>
    <xf borderId="32" fillId="0" fontId="10" numFmtId="0" xfId="0" applyAlignment="1" applyBorder="1" applyFont="1">
      <alignment shrinkToFit="0" vertical="top" wrapText="1"/>
    </xf>
    <xf borderId="33" fillId="0" fontId="10" numFmtId="165" xfId="0" applyAlignment="1" applyBorder="1" applyFont="1" applyNumberFormat="1">
      <alignment shrinkToFit="0" vertical="top" wrapText="1"/>
    </xf>
    <xf borderId="33" fillId="0" fontId="10" numFmtId="0" xfId="0" applyAlignment="1" applyBorder="1" applyFont="1">
      <alignment horizontal="center" shrinkToFit="0" vertical="top" wrapText="1"/>
    </xf>
    <xf borderId="34" fillId="0" fontId="10" numFmtId="165" xfId="0" applyAlignment="1" applyBorder="1" applyFont="1" applyNumberFormat="1">
      <alignment shrinkToFit="0" vertical="top" wrapText="1"/>
    </xf>
    <xf borderId="18" fillId="0" fontId="10" numFmtId="0" xfId="0" applyAlignment="1" applyBorder="1" applyFont="1">
      <alignment horizontal="center" shrinkToFit="0" vertical="center" wrapText="1"/>
    </xf>
    <xf borderId="35" fillId="0" fontId="10" numFmtId="166" xfId="0" applyAlignment="1" applyBorder="1" applyFont="1" applyNumberFormat="1">
      <alignment horizontal="center" shrinkToFit="0" vertical="top" wrapText="1"/>
    </xf>
    <xf borderId="18" fillId="0" fontId="10" numFmtId="166" xfId="0" applyAlignment="1" applyBorder="1" applyFont="1" applyNumberFormat="1">
      <alignment horizontal="center" shrinkToFit="0" vertical="top" wrapText="1"/>
    </xf>
    <xf borderId="19" fillId="0" fontId="10" numFmtId="166" xfId="0" applyAlignment="1" applyBorder="1" applyFont="1" applyNumberFormat="1">
      <alignment horizontal="right" shrinkToFit="0" vertical="top" wrapText="1"/>
    </xf>
    <xf borderId="17" fillId="0" fontId="10" numFmtId="2" xfId="0" applyAlignment="1" applyBorder="1" applyFont="1" applyNumberFormat="1">
      <alignment horizontal="center" shrinkToFit="0" vertical="top" wrapText="1"/>
    </xf>
    <xf borderId="18" fillId="0" fontId="10" numFmtId="2" xfId="0" applyAlignment="1" applyBorder="1" applyFont="1" applyNumberFormat="1">
      <alignment horizontal="center" shrinkToFit="0" vertical="top" wrapText="1"/>
    </xf>
    <xf borderId="19" fillId="0" fontId="10" numFmtId="2" xfId="0" applyAlignment="1" applyBorder="1" applyFont="1" applyNumberFormat="1">
      <alignment horizontal="right" shrinkToFit="0" vertical="top" wrapText="1"/>
    </xf>
    <xf borderId="33" fillId="0" fontId="10" numFmtId="166" xfId="0" applyAlignment="1" applyBorder="1" applyFont="1" applyNumberFormat="1">
      <alignment horizontal="right" shrinkToFit="0" vertical="top" wrapText="1"/>
    </xf>
    <xf borderId="36" fillId="0" fontId="10" numFmtId="0" xfId="0" applyAlignment="1" applyBorder="1" applyFont="1">
      <alignment shrinkToFit="0" vertical="top" wrapText="1"/>
    </xf>
    <xf borderId="33" fillId="0" fontId="10" numFmtId="167" xfId="0" applyAlignment="1" applyBorder="1" applyFont="1" applyNumberFormat="1">
      <alignment horizontal="center" readingOrder="0" shrinkToFit="0" vertical="top" wrapText="1"/>
    </xf>
    <xf borderId="34" fillId="0" fontId="10" numFmtId="165" xfId="0" applyAlignment="1" applyBorder="1" applyFont="1" applyNumberFormat="1">
      <alignment readingOrder="0" shrinkToFit="0" vertical="top" wrapText="1"/>
    </xf>
    <xf borderId="18" fillId="0" fontId="10" numFmtId="0" xfId="0" applyAlignment="1" applyBorder="1" applyFont="1">
      <alignment horizontal="center" readingOrder="0" shrinkToFit="0" vertical="center" wrapText="1"/>
    </xf>
    <xf borderId="35" fillId="0" fontId="10" numFmtId="166" xfId="0" applyAlignment="1" applyBorder="1" applyFont="1" applyNumberFormat="1">
      <alignment horizontal="center" readingOrder="0" shrinkToFit="0" vertical="top" wrapText="1"/>
    </xf>
    <xf borderId="18" fillId="0" fontId="10" numFmtId="166" xfId="0" applyAlignment="1" applyBorder="1" applyFont="1" applyNumberFormat="1">
      <alignment horizontal="center" readingOrder="0" shrinkToFit="0" vertical="top" wrapText="1"/>
    </xf>
    <xf borderId="19" fillId="0" fontId="10" numFmtId="166" xfId="0" applyAlignment="1" applyBorder="1" applyFont="1" applyNumberFormat="1">
      <alignment horizontal="right" readingOrder="0" shrinkToFit="0" vertical="top" wrapText="1"/>
    </xf>
    <xf borderId="17" fillId="0" fontId="10" numFmtId="2" xfId="0" applyAlignment="1" applyBorder="1" applyFont="1" applyNumberFormat="1">
      <alignment horizontal="center" readingOrder="0" shrinkToFit="0" vertical="top" wrapText="1"/>
    </xf>
    <xf borderId="18" fillId="0" fontId="10" numFmtId="2" xfId="0" applyAlignment="1" applyBorder="1" applyFont="1" applyNumberFormat="1">
      <alignment horizontal="center" readingOrder="0" shrinkToFit="0" vertical="top" wrapText="1"/>
    </xf>
    <xf borderId="19" fillId="0" fontId="10" numFmtId="2" xfId="0" applyAlignment="1" applyBorder="1" applyFont="1" applyNumberFormat="1">
      <alignment horizontal="right" readingOrder="0" shrinkToFit="0" vertical="top" wrapText="1"/>
    </xf>
    <xf borderId="33" fillId="0" fontId="10" numFmtId="166" xfId="0" applyAlignment="1" applyBorder="1" applyFont="1" applyNumberFormat="1">
      <alignment horizontal="right" readingOrder="0" shrinkToFit="0" vertical="top" wrapText="1"/>
    </xf>
    <xf borderId="36" fillId="0" fontId="10" numFmtId="0" xfId="0" applyAlignment="1" applyBorder="1" applyFont="1">
      <alignment readingOrder="0" shrinkToFit="0" vertical="top" wrapText="1"/>
    </xf>
    <xf borderId="37" fillId="0" fontId="10" numFmtId="165" xfId="0" applyAlignment="1" applyBorder="1" applyFont="1" applyNumberFormat="1">
      <alignment shrinkToFit="0" vertical="top" wrapText="1"/>
    </xf>
    <xf borderId="37" fillId="0" fontId="10" numFmtId="167" xfId="0" applyAlignment="1" applyBorder="1" applyFont="1" applyNumberFormat="1">
      <alignment horizontal="center" readingOrder="0" shrinkToFit="0" vertical="top" wrapText="1"/>
    </xf>
    <xf borderId="38" fillId="0" fontId="10" numFmtId="165" xfId="0" applyAlignment="1" applyBorder="1" applyFont="1" applyNumberFormat="1">
      <alignment readingOrder="0" shrinkToFit="0" vertical="top" wrapText="1"/>
    </xf>
    <xf borderId="39" fillId="0" fontId="10" numFmtId="0" xfId="0" applyAlignment="1" applyBorder="1" applyFont="1">
      <alignment horizontal="center" readingOrder="0" shrinkToFit="0" vertical="center" wrapText="1"/>
    </xf>
    <xf borderId="40" fillId="0" fontId="10" numFmtId="166" xfId="0" applyAlignment="1" applyBorder="1" applyFont="1" applyNumberFormat="1">
      <alignment horizontal="center" readingOrder="0" shrinkToFit="0" vertical="top" wrapText="1"/>
    </xf>
    <xf borderId="39" fillId="0" fontId="10" numFmtId="166" xfId="0" applyAlignment="1" applyBorder="1" applyFont="1" applyNumberFormat="1">
      <alignment horizontal="center" readingOrder="0" shrinkToFit="0" vertical="top" wrapText="1"/>
    </xf>
    <xf borderId="41" fillId="0" fontId="10" numFmtId="166" xfId="0" applyAlignment="1" applyBorder="1" applyFont="1" applyNumberFormat="1">
      <alignment horizontal="right" readingOrder="0" shrinkToFit="0" vertical="top" wrapText="1"/>
    </xf>
    <xf borderId="37" fillId="0" fontId="10" numFmtId="0" xfId="0" applyAlignment="1" applyBorder="1" applyFont="1">
      <alignment horizontal="center" shrinkToFit="0" vertical="top" wrapText="1"/>
    </xf>
    <xf borderId="38" fillId="0" fontId="10" numFmtId="165" xfId="0" applyAlignment="1" applyBorder="1" applyFont="1" applyNumberFormat="1">
      <alignment shrinkToFit="0" vertical="top" wrapText="1"/>
    </xf>
    <xf borderId="39" fillId="0" fontId="10" numFmtId="0" xfId="0" applyAlignment="1" applyBorder="1" applyFont="1">
      <alignment horizontal="center" shrinkToFit="0" vertical="center" wrapText="1"/>
    </xf>
    <xf borderId="40" fillId="0" fontId="10" numFmtId="166" xfId="0" applyAlignment="1" applyBorder="1" applyFont="1" applyNumberFormat="1">
      <alignment horizontal="center" shrinkToFit="0" vertical="top" wrapText="1"/>
    </xf>
    <xf borderId="39" fillId="0" fontId="10" numFmtId="166" xfId="0" applyAlignment="1" applyBorder="1" applyFont="1" applyNumberFormat="1">
      <alignment horizontal="center" shrinkToFit="0" vertical="top" wrapText="1"/>
    </xf>
    <xf borderId="41" fillId="0" fontId="10" numFmtId="166" xfId="0" applyAlignment="1" applyBorder="1" applyFont="1" applyNumberFormat="1">
      <alignment horizontal="right" shrinkToFit="0" vertical="top" wrapText="1"/>
    </xf>
    <xf borderId="42" fillId="5" fontId="16" numFmtId="165" xfId="0" applyAlignment="1" applyBorder="1" applyFont="1" applyNumberFormat="1">
      <alignment vertical="top"/>
    </xf>
    <xf borderId="12" fillId="5" fontId="10" numFmtId="165" xfId="0" applyAlignment="1" applyBorder="1" applyFont="1" applyNumberFormat="1">
      <alignment horizontal="center" vertical="top"/>
    </xf>
    <xf borderId="43" fillId="5" fontId="10" numFmtId="165" xfId="0" applyAlignment="1" applyBorder="1" applyFont="1" applyNumberFormat="1">
      <alignment vertical="top"/>
    </xf>
    <xf borderId="12" fillId="5" fontId="10" numFmtId="165" xfId="0" applyAlignment="1" applyBorder="1" applyFont="1" applyNumberFormat="1">
      <alignment vertical="top"/>
    </xf>
    <xf borderId="44" fillId="5" fontId="10" numFmtId="166" xfId="0" applyAlignment="1" applyBorder="1" applyFont="1" applyNumberFormat="1">
      <alignment vertical="top"/>
    </xf>
    <xf borderId="12" fillId="5" fontId="10" numFmtId="166" xfId="0" applyAlignment="1" applyBorder="1" applyFont="1" applyNumberFormat="1">
      <alignment vertical="top"/>
    </xf>
    <xf borderId="13" fillId="5" fontId="10" numFmtId="166" xfId="0" applyAlignment="1" applyBorder="1" applyFont="1" applyNumberFormat="1">
      <alignment horizontal="right" vertical="top"/>
    </xf>
    <xf borderId="45" fillId="5" fontId="10" numFmtId="166" xfId="0" applyAlignment="1" applyBorder="1" applyFont="1" applyNumberFormat="1">
      <alignment horizontal="right" vertical="top"/>
    </xf>
    <xf borderId="46" fillId="5" fontId="10" numFmtId="0" xfId="0" applyAlignment="1" applyBorder="1" applyFont="1">
      <alignment shrinkToFit="0" vertical="top" wrapText="1"/>
    </xf>
    <xf borderId="0" fillId="0" fontId="17" numFmtId="0" xfId="0" applyAlignment="1" applyFont="1">
      <alignment vertical="top"/>
    </xf>
    <xf borderId="47" fillId="0" fontId="10" numFmtId="0" xfId="0" applyAlignment="1" applyBorder="1" applyFont="1">
      <alignment shrinkToFit="0" wrapText="1"/>
    </xf>
    <xf borderId="0" fillId="0" fontId="10" numFmtId="0" xfId="0" applyAlignment="1" applyFont="1">
      <alignment horizontal="center" shrinkToFit="0" wrapText="1"/>
    </xf>
    <xf borderId="0" fillId="0" fontId="10" numFmtId="0" xfId="0" applyAlignment="1" applyFont="1">
      <alignment shrinkToFit="0" wrapText="1"/>
    </xf>
    <xf borderId="0" fillId="0" fontId="18" numFmtId="168" xfId="0" applyAlignment="1" applyFont="1" applyNumberFormat="1">
      <alignment shrinkToFit="0" wrapText="1"/>
    </xf>
    <xf borderId="25" fillId="0" fontId="10" numFmtId="0" xfId="0" applyAlignment="1" applyBorder="1" applyFont="1">
      <alignment shrinkToFit="0" wrapText="1"/>
    </xf>
    <xf borderId="48" fillId="5" fontId="15" numFmtId="0" xfId="0" applyAlignment="1" applyBorder="1" applyFont="1">
      <alignment horizontal="left"/>
    </xf>
    <xf borderId="49" fillId="0" fontId="13" numFmtId="0" xfId="0" applyBorder="1" applyFont="1"/>
    <xf borderId="50" fillId="0" fontId="13" numFmtId="0" xfId="0" applyBorder="1" applyFont="1"/>
    <xf borderId="12" fillId="5" fontId="10" numFmtId="0" xfId="0" applyAlignment="1" applyBorder="1" applyFont="1">
      <alignment shrinkToFit="0" wrapText="1"/>
    </xf>
    <xf borderId="12" fillId="5" fontId="10" numFmtId="166" xfId="0" applyAlignment="1" applyBorder="1" applyFont="1" applyNumberFormat="1">
      <alignment shrinkToFit="0" wrapText="1"/>
    </xf>
    <xf borderId="12" fillId="5" fontId="18" numFmtId="168" xfId="0" applyAlignment="1" applyBorder="1" applyFont="1" applyNumberFormat="1">
      <alignment shrinkToFit="0" wrapText="1"/>
    </xf>
    <xf borderId="13" fillId="5" fontId="10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9" numFmtId="168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2" fillId="0" fontId="20" numFmtId="0" xfId="0" applyAlignment="1" applyBorder="1" applyFont="1">
      <alignment horizontal="center"/>
    </xf>
    <xf borderId="52" fillId="0" fontId="13" numFmtId="0" xfId="0" applyBorder="1" applyFont="1"/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left" vertical="center"/>
    </xf>
    <xf borderId="0" fillId="0" fontId="23" numFmtId="0" xfId="0" applyAlignment="1" applyFont="1">
      <alignment horizontal="left" vertical="center"/>
    </xf>
    <xf borderId="0" fillId="0" fontId="2" numFmtId="0" xfId="0" applyFont="1"/>
    <xf borderId="0" fillId="0" fontId="24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0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9" t="s">
        <v>6</v>
      </c>
      <c r="B14" s="10"/>
      <c r="C14" s="10"/>
      <c r="D14" s="11" t="s">
        <v>7</v>
      </c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3" t="s">
        <v>8</v>
      </c>
      <c r="D15" s="14" t="s">
        <v>9</v>
      </c>
      <c r="E15" s="15"/>
      <c r="F15" s="15"/>
      <c r="G15" s="15"/>
      <c r="H15" s="15"/>
      <c r="I15" s="15"/>
      <c r="J15" s="15"/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3" t="s">
        <v>10</v>
      </c>
      <c r="D16" s="16" t="s">
        <v>11</v>
      </c>
      <c r="E16" s="9"/>
      <c r="F16" s="9"/>
      <c r="G16" s="9"/>
      <c r="H16" s="9"/>
      <c r="I16" s="9"/>
      <c r="J16" s="9"/>
      <c r="K16" s="9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75" customHeight="1">
      <c r="A17" s="19"/>
      <c r="B17" s="19"/>
      <c r="C17" s="19"/>
      <c r="D17" s="20"/>
      <c r="E17" s="20"/>
      <c r="F17" s="20"/>
      <c r="G17" s="20"/>
      <c r="H17" s="20"/>
      <c r="I17" s="20"/>
      <c r="J17" s="20"/>
      <c r="K17" s="21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2"/>
      <c r="B18" s="23"/>
      <c r="C18" s="24"/>
      <c r="D18" s="25"/>
      <c r="E18" s="25"/>
      <c r="F18" s="25"/>
      <c r="G18" s="25"/>
      <c r="H18" s="25"/>
      <c r="I18" s="25"/>
      <c r="J18" s="25"/>
      <c r="K18" s="26"/>
      <c r="L18" s="2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30.0" customHeight="1">
      <c r="A19" s="28" t="s">
        <v>12</v>
      </c>
      <c r="B19" s="28" t="s">
        <v>13</v>
      </c>
      <c r="C19" s="28" t="s">
        <v>14</v>
      </c>
      <c r="D19" s="29" t="s">
        <v>15</v>
      </c>
      <c r="E19" s="30" t="s">
        <v>16</v>
      </c>
      <c r="F19" s="31"/>
      <c r="G19" s="32"/>
      <c r="H19" s="30" t="s">
        <v>17</v>
      </c>
      <c r="I19" s="31"/>
      <c r="J19" s="32"/>
      <c r="K19" s="33" t="s">
        <v>18</v>
      </c>
      <c r="L19" s="34" t="s">
        <v>19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52.5" customHeight="1">
      <c r="A20" s="36"/>
      <c r="B20" s="36"/>
      <c r="C20" s="36"/>
      <c r="D20" s="37"/>
      <c r="E20" s="38" t="s">
        <v>20</v>
      </c>
      <c r="F20" s="39" t="s">
        <v>21</v>
      </c>
      <c r="G20" s="40" t="s">
        <v>22</v>
      </c>
      <c r="H20" s="38" t="s">
        <v>20</v>
      </c>
      <c r="I20" s="39" t="s">
        <v>21</v>
      </c>
      <c r="J20" s="40" t="s">
        <v>23</v>
      </c>
      <c r="K20" s="36"/>
      <c r="L20" s="3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41" t="s">
        <v>24</v>
      </c>
      <c r="B21" s="42">
        <v>1.0</v>
      </c>
      <c r="C21" s="42">
        <v>2.0</v>
      </c>
      <c r="D21" s="42">
        <v>3.0</v>
      </c>
      <c r="E21" s="42">
        <v>4.0</v>
      </c>
      <c r="F21" s="42">
        <v>5.0</v>
      </c>
      <c r="G21" s="42">
        <v>6.0</v>
      </c>
      <c r="H21" s="42">
        <v>7.0</v>
      </c>
      <c r="I21" s="42">
        <v>8.0</v>
      </c>
      <c r="J21" s="42">
        <v>9.0</v>
      </c>
      <c r="K21" s="42">
        <v>10.0</v>
      </c>
      <c r="L21" s="43">
        <v>11.0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30.0" customHeight="1">
      <c r="A22" s="44" t="s">
        <v>25</v>
      </c>
      <c r="B22" s="45" t="s">
        <v>26</v>
      </c>
      <c r="C22" s="46" t="s">
        <v>27</v>
      </c>
      <c r="D22" s="47"/>
      <c r="E22" s="47"/>
      <c r="F22" s="47"/>
      <c r="G22" s="48"/>
      <c r="H22" s="47"/>
      <c r="I22" s="47"/>
      <c r="J22" s="48"/>
      <c r="K22" s="49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24.0" customHeight="1">
      <c r="A23" s="52" t="s">
        <v>28</v>
      </c>
      <c r="B23" s="53" t="s">
        <v>29</v>
      </c>
      <c r="C23" s="54" t="s">
        <v>30</v>
      </c>
      <c r="D23" s="55" t="s">
        <v>31</v>
      </c>
      <c r="E23" s="56"/>
      <c r="F23" s="56"/>
      <c r="G23" s="57">
        <f>G40</f>
        <v>97250</v>
      </c>
      <c r="H23" s="56"/>
      <c r="I23" s="56"/>
      <c r="J23" s="57">
        <f>J40</f>
        <v>97249.811</v>
      </c>
      <c r="K23" s="57">
        <f>G23-J23</f>
        <v>0.189</v>
      </c>
      <c r="L23" s="58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30.0" customHeight="1">
      <c r="A24" s="59" t="s">
        <v>32</v>
      </c>
      <c r="B24" s="60"/>
      <c r="C24" s="61"/>
      <c r="D24" s="62"/>
      <c r="E24" s="62"/>
      <c r="F24" s="62"/>
      <c r="G24" s="63"/>
      <c r="H24" s="62"/>
      <c r="I24" s="62"/>
      <c r="J24" s="63"/>
      <c r="K24" s="64"/>
      <c r="L24" s="65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8.0" customHeight="1">
      <c r="A25" s="66"/>
      <c r="B25" s="67"/>
      <c r="C25" s="68"/>
      <c r="D25" s="69"/>
      <c r="E25" s="70"/>
      <c r="F25" s="70"/>
      <c r="G25" s="71"/>
      <c r="H25" s="70"/>
      <c r="I25" s="70"/>
      <c r="J25" s="71"/>
      <c r="K25" s="72"/>
      <c r="L25" s="73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22.5" customHeight="1">
      <c r="A26" s="74" t="s">
        <v>25</v>
      </c>
      <c r="B26" s="75" t="s">
        <v>33</v>
      </c>
      <c r="C26" s="76" t="s">
        <v>34</v>
      </c>
      <c r="D26" s="77"/>
      <c r="E26" s="77"/>
      <c r="F26" s="77"/>
      <c r="G26" s="78"/>
      <c r="H26" s="77"/>
      <c r="I26" s="77"/>
      <c r="J26" s="78"/>
      <c r="K26" s="79"/>
      <c r="L26" s="8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30.75" customHeight="1">
      <c r="A27" s="81" t="s">
        <v>28</v>
      </c>
      <c r="B27" s="82">
        <v>1.0</v>
      </c>
      <c r="C27" s="83" t="s">
        <v>35</v>
      </c>
      <c r="D27" s="84" t="s">
        <v>36</v>
      </c>
      <c r="E27" s="85"/>
      <c r="F27" s="86"/>
      <c r="G27" s="87">
        <f t="shared" ref="G27:G29" si="1">E27*F27</f>
        <v>0</v>
      </c>
      <c r="H27" s="88"/>
      <c r="I27" s="89"/>
      <c r="J27" s="90">
        <f t="shared" ref="J27:J29" si="2">H27*I27</f>
        <v>0</v>
      </c>
      <c r="K27" s="91">
        <f t="shared" ref="K27:K29" si="3">G27-J27</f>
        <v>0</v>
      </c>
      <c r="L27" s="9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36.75" customHeight="1">
      <c r="A28" s="93" t="s">
        <v>28</v>
      </c>
      <c r="B28" s="94">
        <v>2.0</v>
      </c>
      <c r="C28" s="95" t="s">
        <v>37</v>
      </c>
      <c r="D28" s="96" t="s">
        <v>38</v>
      </c>
      <c r="E28" s="97"/>
      <c r="F28" s="98"/>
      <c r="G28" s="99">
        <f t="shared" si="1"/>
        <v>0</v>
      </c>
      <c r="H28" s="100"/>
      <c r="I28" s="101"/>
      <c r="J28" s="102">
        <f t="shared" si="2"/>
        <v>0</v>
      </c>
      <c r="K28" s="103">
        <f t="shared" si="3"/>
        <v>0</v>
      </c>
      <c r="L28" s="104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39.75" customHeight="1">
      <c r="A29" s="93" t="s">
        <v>28</v>
      </c>
      <c r="B29" s="94">
        <v>3.0</v>
      </c>
      <c r="C29" s="95" t="s">
        <v>39</v>
      </c>
      <c r="D29" s="96" t="s">
        <v>36</v>
      </c>
      <c r="E29" s="97"/>
      <c r="F29" s="98"/>
      <c r="G29" s="99">
        <f t="shared" si="1"/>
        <v>0</v>
      </c>
      <c r="H29" s="100"/>
      <c r="I29" s="101"/>
      <c r="J29" s="102">
        <f t="shared" si="2"/>
        <v>0</v>
      </c>
      <c r="K29" s="103">
        <f t="shared" si="3"/>
        <v>0</v>
      </c>
      <c r="L29" s="104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92.25" customHeight="1">
      <c r="A30" s="93"/>
      <c r="B30" s="105">
        <v>44564.0</v>
      </c>
      <c r="C30" s="106" t="s">
        <v>40</v>
      </c>
      <c r="D30" s="107" t="s">
        <v>36</v>
      </c>
      <c r="E30" s="108">
        <v>450.0</v>
      </c>
      <c r="F30" s="109">
        <v>45.0</v>
      </c>
      <c r="G30" s="110">
        <v>20250.0</v>
      </c>
      <c r="H30" s="111">
        <v>442.71</v>
      </c>
      <c r="I30" s="112">
        <v>51.2</v>
      </c>
      <c r="J30" s="113">
        <v>22664.15</v>
      </c>
      <c r="K30" s="114">
        <v>-2414.15</v>
      </c>
      <c r="L30" s="115" t="s">
        <v>41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57.5" customHeight="1">
      <c r="A31" s="93"/>
      <c r="B31" s="105">
        <v>44595.0</v>
      </c>
      <c r="C31" s="106" t="s">
        <v>42</v>
      </c>
      <c r="D31" s="107" t="s">
        <v>36</v>
      </c>
      <c r="E31" s="108">
        <v>10.0</v>
      </c>
      <c r="F31" s="109">
        <v>3380.0</v>
      </c>
      <c r="G31" s="110">
        <v>33800.0</v>
      </c>
      <c r="H31" s="111">
        <v>9.0</v>
      </c>
      <c r="I31" s="112">
        <v>3842.78</v>
      </c>
      <c r="J31" s="113">
        <v>34585.021</v>
      </c>
      <c r="K31" s="114">
        <v>-785.02</v>
      </c>
      <c r="L31" s="115" t="s">
        <v>43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50.75" customHeight="1">
      <c r="A32" s="93"/>
      <c r="B32" s="105">
        <v>44623.0</v>
      </c>
      <c r="C32" s="106" t="s">
        <v>44</v>
      </c>
      <c r="D32" s="107" t="s">
        <v>36</v>
      </c>
      <c r="E32" s="108">
        <v>15.0</v>
      </c>
      <c r="F32" s="109">
        <v>1200.0</v>
      </c>
      <c r="G32" s="110">
        <v>18000.0</v>
      </c>
      <c r="H32" s="111">
        <v>10.0</v>
      </c>
      <c r="I32" s="112">
        <v>1570.41</v>
      </c>
      <c r="J32" s="113">
        <v>15704.12</v>
      </c>
      <c r="K32" s="114">
        <v>2295.88</v>
      </c>
      <c r="L32" s="115" t="s">
        <v>45</v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17.75" customHeight="1">
      <c r="A33" s="93"/>
      <c r="B33" s="105">
        <v>44654.0</v>
      </c>
      <c r="C33" s="106" t="s">
        <v>46</v>
      </c>
      <c r="D33" s="107" t="s">
        <v>36</v>
      </c>
      <c r="E33" s="108">
        <v>50.0</v>
      </c>
      <c r="F33" s="109">
        <v>200.0</v>
      </c>
      <c r="G33" s="110">
        <v>10000.0</v>
      </c>
      <c r="H33" s="111">
        <v>63.1</v>
      </c>
      <c r="I33" s="112">
        <v>146.0</v>
      </c>
      <c r="J33" s="113">
        <v>9218.0</v>
      </c>
      <c r="K33" s="114">
        <v>782.0</v>
      </c>
      <c r="L33" s="115" t="s">
        <v>47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60.0" customHeight="1">
      <c r="A34" s="93" t="s">
        <v>28</v>
      </c>
      <c r="B34" s="94">
        <v>4.0</v>
      </c>
      <c r="C34" s="95" t="s">
        <v>48</v>
      </c>
      <c r="D34" s="96" t="s">
        <v>36</v>
      </c>
      <c r="E34" s="97"/>
      <c r="F34" s="98"/>
      <c r="G34" s="99">
        <f t="shared" ref="G34:G36" si="4">E34*F34</f>
        <v>0</v>
      </c>
      <c r="H34" s="100"/>
      <c r="I34" s="101"/>
      <c r="J34" s="102">
        <f t="shared" ref="J34:J36" si="5">H34*I34</f>
        <v>0</v>
      </c>
      <c r="K34" s="103">
        <f t="shared" ref="K34:K36" si="6">G34-J34</f>
        <v>0</v>
      </c>
      <c r="L34" s="104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70.5" customHeight="1">
      <c r="A35" s="93" t="s">
        <v>28</v>
      </c>
      <c r="B35" s="94">
        <v>5.0</v>
      </c>
      <c r="C35" s="95" t="s">
        <v>49</v>
      </c>
      <c r="D35" s="96" t="s">
        <v>50</v>
      </c>
      <c r="E35" s="97"/>
      <c r="F35" s="98"/>
      <c r="G35" s="99">
        <f t="shared" si="4"/>
        <v>0</v>
      </c>
      <c r="H35" s="100"/>
      <c r="I35" s="101"/>
      <c r="J35" s="102">
        <f t="shared" si="5"/>
        <v>0</v>
      </c>
      <c r="K35" s="103">
        <f t="shared" si="6"/>
        <v>0</v>
      </c>
      <c r="L35" s="104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67.5" customHeight="1">
      <c r="A36" s="93" t="s">
        <v>28</v>
      </c>
      <c r="B36" s="94">
        <v>6.0</v>
      </c>
      <c r="C36" s="95" t="s">
        <v>49</v>
      </c>
      <c r="D36" s="96" t="s">
        <v>50</v>
      </c>
      <c r="E36" s="97"/>
      <c r="F36" s="98"/>
      <c r="G36" s="99">
        <f t="shared" si="4"/>
        <v>0</v>
      </c>
      <c r="H36" s="100"/>
      <c r="I36" s="101"/>
      <c r="J36" s="102">
        <f t="shared" si="5"/>
        <v>0</v>
      </c>
      <c r="K36" s="103">
        <f t="shared" si="6"/>
        <v>0</v>
      </c>
      <c r="L36" s="104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04.25" customHeight="1">
      <c r="A37" s="116"/>
      <c r="B37" s="117">
        <v>44567.0</v>
      </c>
      <c r="C37" s="118" t="s">
        <v>51</v>
      </c>
      <c r="D37" s="119" t="s">
        <v>50</v>
      </c>
      <c r="E37" s="120">
        <v>1.0</v>
      </c>
      <c r="F37" s="121">
        <v>1200.0</v>
      </c>
      <c r="G37" s="122">
        <v>1200.0</v>
      </c>
      <c r="H37" s="111">
        <v>1.0</v>
      </c>
      <c r="I37" s="112">
        <v>1153.55</v>
      </c>
      <c r="J37" s="113">
        <v>1153.55</v>
      </c>
      <c r="K37" s="114">
        <v>46.44</v>
      </c>
      <c r="L37" s="115" t="s">
        <v>52</v>
      </c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29.0" customHeight="1">
      <c r="A38" s="116"/>
      <c r="B38" s="117">
        <v>44598.0</v>
      </c>
      <c r="C38" s="118" t="s">
        <v>53</v>
      </c>
      <c r="D38" s="119" t="s">
        <v>50</v>
      </c>
      <c r="E38" s="120">
        <v>1.0</v>
      </c>
      <c r="F38" s="121">
        <v>14000.0</v>
      </c>
      <c r="G38" s="122">
        <v>14000.0</v>
      </c>
      <c r="H38" s="111">
        <v>1.0</v>
      </c>
      <c r="I38" s="112">
        <v>13924.97</v>
      </c>
      <c r="J38" s="113">
        <v>13924.97</v>
      </c>
      <c r="K38" s="114">
        <v>75.03</v>
      </c>
      <c r="L38" s="115" t="s">
        <v>54</v>
      </c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69.75" customHeight="1">
      <c r="A39" s="116" t="s">
        <v>28</v>
      </c>
      <c r="B39" s="123">
        <v>7.0</v>
      </c>
      <c r="C39" s="124" t="s">
        <v>49</v>
      </c>
      <c r="D39" s="125" t="s">
        <v>50</v>
      </c>
      <c r="E39" s="126"/>
      <c r="F39" s="127"/>
      <c r="G39" s="128">
        <f>E39*F39</f>
        <v>0</v>
      </c>
      <c r="H39" s="100"/>
      <c r="I39" s="101"/>
      <c r="J39" s="102">
        <f>H39*I39</f>
        <v>0</v>
      </c>
      <c r="K39" s="103">
        <f>G39-J39</f>
        <v>0</v>
      </c>
      <c r="L39" s="104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5.75" customHeight="1">
      <c r="A40" s="129" t="s">
        <v>55</v>
      </c>
      <c r="B40" s="130"/>
      <c r="C40" s="131"/>
      <c r="D40" s="132"/>
      <c r="E40" s="133"/>
      <c r="F40" s="134"/>
      <c r="G40" s="135">
        <f>SUM(G27:G39)</f>
        <v>97250</v>
      </c>
      <c r="H40" s="133"/>
      <c r="I40" s="134"/>
      <c r="J40" s="135">
        <f t="shared" ref="J40:K40" si="7">SUM(J27:J39)</f>
        <v>97249.811</v>
      </c>
      <c r="K40" s="136">
        <f t="shared" si="7"/>
        <v>0.18</v>
      </c>
      <c r="L40" s="137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ht="15.75" customHeight="1">
      <c r="A41" s="139"/>
      <c r="B41" s="140"/>
      <c r="C41" s="141"/>
      <c r="D41" s="141"/>
      <c r="E41" s="141"/>
      <c r="F41" s="141"/>
      <c r="G41" s="141"/>
      <c r="H41" s="141"/>
      <c r="I41" s="141"/>
      <c r="J41" s="141"/>
      <c r="K41" s="142"/>
      <c r="L41" s="143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44" t="s">
        <v>56</v>
      </c>
      <c r="B42" s="145"/>
      <c r="C42" s="146"/>
      <c r="D42" s="147"/>
      <c r="E42" s="147"/>
      <c r="F42" s="147"/>
      <c r="G42" s="148">
        <f>G23-G40</f>
        <v>0</v>
      </c>
      <c r="H42" s="147"/>
      <c r="I42" s="147"/>
      <c r="J42" s="148">
        <f>J23-J40</f>
        <v>0</v>
      </c>
      <c r="K42" s="149"/>
      <c r="L42" s="150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41"/>
      <c r="B43" s="151"/>
      <c r="C43" s="141"/>
      <c r="D43" s="141"/>
      <c r="E43" s="141"/>
      <c r="F43" s="141"/>
      <c r="G43" s="141"/>
      <c r="H43" s="141"/>
      <c r="I43" s="141"/>
      <c r="J43" s="141"/>
      <c r="K43" s="152"/>
      <c r="L43" s="141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53"/>
      <c r="D44" s="154"/>
      <c r="E44" s="154"/>
      <c r="F44" s="155"/>
      <c r="G44" s="154"/>
      <c r="H44" s="154"/>
      <c r="I44" s="155"/>
      <c r="J44" s="154"/>
      <c r="K44" s="22"/>
      <c r="L44" s="141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55"/>
      <c r="D45" s="156" t="s">
        <v>57</v>
      </c>
      <c r="E45" s="157"/>
      <c r="F45" s="158"/>
      <c r="G45" s="156" t="s">
        <v>58</v>
      </c>
      <c r="H45" s="157"/>
      <c r="I45" s="157"/>
      <c r="J45" s="157"/>
      <c r="K45" s="22"/>
      <c r="L45" s="14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41"/>
      <c r="B46" s="151"/>
      <c r="C46" s="141"/>
      <c r="D46" s="141"/>
      <c r="E46" s="141"/>
      <c r="F46" s="141"/>
      <c r="G46" s="141"/>
      <c r="H46" s="141"/>
      <c r="I46" s="141"/>
      <c r="J46" s="141"/>
      <c r="K46" s="22"/>
      <c r="L46" s="14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41"/>
      <c r="B47" s="151"/>
      <c r="C47" s="141"/>
      <c r="D47" s="141"/>
      <c r="E47" s="141"/>
      <c r="F47" s="141"/>
      <c r="G47" s="141"/>
      <c r="H47" s="141"/>
      <c r="I47" s="141"/>
      <c r="J47" s="141"/>
      <c r="K47" s="22"/>
      <c r="L47" s="14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41"/>
      <c r="B48" s="151"/>
      <c r="C48" s="159"/>
      <c r="J48" s="159"/>
      <c r="K48" s="22"/>
      <c r="L48" s="14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41"/>
      <c r="B49" s="151"/>
      <c r="C49" s="160"/>
      <c r="K49" s="22"/>
      <c r="L49" s="141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41"/>
      <c r="B50" s="151"/>
      <c r="C50" s="161"/>
      <c r="D50" s="22"/>
      <c r="H50" s="160"/>
      <c r="J50" s="161"/>
      <c r="K50" s="22"/>
      <c r="L50" s="141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62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6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6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6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6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6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6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6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6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6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6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6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6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6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6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6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6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6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62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6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6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6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6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6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6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6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6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6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6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6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6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6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6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6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6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6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6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62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6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6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6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6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62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6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6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62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62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62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6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6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6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6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6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62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62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6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62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62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62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6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6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6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62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6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6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6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6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6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6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62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6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6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6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6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6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6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6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6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62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6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6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6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6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6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62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62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62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6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62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62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62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62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62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62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62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62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62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62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6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62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6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62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62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62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62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62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62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6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62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62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62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62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62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6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62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6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62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62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62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62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62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62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62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62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62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62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62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62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6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6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6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6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6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6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6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6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6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6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6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6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6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6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6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6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6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6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6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6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6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6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6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6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6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6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6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6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6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6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6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6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6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6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6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6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6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6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6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6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6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6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6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6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6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6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6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6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6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6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6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6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6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6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6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6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6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6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6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6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6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6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6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6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6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6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6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7">
    <mergeCell ref="B19:B20"/>
    <mergeCell ref="C19:C20"/>
    <mergeCell ref="A42:C42"/>
    <mergeCell ref="D45:E45"/>
    <mergeCell ref="D19:D20"/>
    <mergeCell ref="E19:G19"/>
    <mergeCell ref="H19:J19"/>
    <mergeCell ref="K19:K20"/>
    <mergeCell ref="G45:J45"/>
    <mergeCell ref="A10:L10"/>
    <mergeCell ref="A11:L11"/>
    <mergeCell ref="A12:L12"/>
    <mergeCell ref="D14:J14"/>
    <mergeCell ref="A15:C15"/>
    <mergeCell ref="A16:C16"/>
    <mergeCell ref="A19:A20"/>
    <mergeCell ref="L19:L20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2022-10-28T14:38:25Z</dcterms:created>
  <dc:creator>Користувач UCF</dc:creator>
</cp:coreProperties>
</file>