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Кошторис " sheetId="1" r:id="rId4"/>
  </sheets>
  <definedNames>
    <definedName hidden="1" localSheetId="0" name="_xlnm._FilterDatabase">'Кошторис '!$A$18:$L$18</definedName>
  </definedNames>
  <calcPr/>
</workbook>
</file>

<file path=xl/sharedStrings.xml><?xml version="1.0" encoding="utf-8"?>
<sst xmlns="http://schemas.openxmlformats.org/spreadsheetml/2006/main" count="72" uniqueCount="56">
  <si>
    <t>Додаток № 4</t>
  </si>
  <si>
    <t>до Договору про надання стипендії (гранту)</t>
  </si>
  <si>
    <t>№ 5DORS51-28339 від 12 вересня 2022 року</t>
  </si>
  <si>
    <t>ЗВІТ</t>
  </si>
  <si>
    <t>про надходження та використання коштів для реалізації Проєкту
за період з 12 вересня по 12 жовтня 2022 р.</t>
  </si>
  <si>
    <t>Прізвище, ім'я та по-батькові Стипендіата:</t>
  </si>
  <si>
    <t>Окуневич Анастасія Дмитрівна</t>
  </si>
  <si>
    <t>Назва проекту:</t>
  </si>
  <si>
    <t>Подкаст «Знакові постаті України: їх вбивала росія»</t>
  </si>
  <si>
    <t>Період реалізації проекту:</t>
  </si>
  <si>
    <t>12.09.2022 - 12.10.2022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</si>
  <si>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</si>
  <si>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</si>
  <si>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</si>
  <si>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</si>
  <si>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стипендії (гранту) УКФ</t>
  </si>
  <si>
    <t>Фактичні витрати за рахунок стипендії (гранту) УКФ</t>
  </si>
  <si>
    <t>Різниця бюджету, грн (=ст.6-ст.9)</t>
  </si>
  <si>
    <t>Примітки</t>
  </si>
  <si>
    <t>Кількість/
Період</t>
  </si>
  <si>
    <t>Вартість за
одиницю, грн</t>
  </si>
  <si>
    <t>Загальна сума, 
грн (=4*5)</t>
  </si>
  <si>
    <t>Загальна сума, 
грн (=7*8)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</si>
  <si>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</si>
  <si>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</si>
  <si>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</si>
  <si>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</si>
  <si>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</si>
  <si>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</si>
  <si>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</si>
  <si>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</si>
  <si>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</si>
  <si>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</si>
  <si>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</si>
  <si>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>Вартість проїзду 
(вказати маршрут)</t>
  </si>
  <si>
    <t>шт</t>
  </si>
  <si>
    <t>2</t>
  </si>
  <si>
    <t>Вартість проживання 
(вказати місце проживання)</t>
  </si>
  <si>
    <t>доба</t>
  </si>
  <si>
    <t>3</t>
  </si>
  <si>
    <t>Вартість витратних матеріалів (Флеш-накопичувач micro USB 2.0)</t>
  </si>
  <si>
    <t>Флеш-накопичувач Transcend JetFlash 790 16 GB (TS16GJF790K). Продавець - ТОВ ОТК "Європлюс".
Підтвердження: фіскальний чек XeSPQg0eeXo</t>
  </si>
  <si>
    <t>4</t>
  </si>
  <si>
    <t>Вартість обладнання, інструментів, інвентаря, які не є основними засобами
(вказати найменування)</t>
  </si>
  <si>
    <t>5</t>
  </si>
  <si>
    <t>Інші витрати, які здійснюються на підставі чеків, рахунків, квитанцій тощо та не передбачають укладення угод або договорів 
(Послуга Видання звукозаписів)</t>
  </si>
  <si>
    <t>послуга</t>
  </si>
  <si>
    <t>Послуга Видання звукозаписів (згідно з рахNo1 від 11.10.2022). Оплата на ФОП Мартинюк Сергій Володимирович. Підтвердження у додатках: виписка по рахунку; рахунок на оплату; квитанція.</t>
  </si>
  <si>
    <t>6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</si>
  <si>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</si>
  <si>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7</t>
  </si>
  <si>
    <t xml:space="preserve">Всього по розділу ІІ "Витрати": </t>
  </si>
  <si>
    <t>РЕЗУЛЬТАТ РЕАЛІЗАЦІЇ ПРОЕКТУ</t>
  </si>
  <si>
    <t>(Прізвище та ініціали)</t>
  </si>
  <si>
    <t>ФОНД:</t>
  </si>
  <si>
    <t>СТИПЕНДІАТ: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</si>
</sst>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15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>
      <sz val="11.0"/>
      <color theme="1"/>
      <name val="Arial"/>
    </font>
    <font>
      <b/>
      <sz val="12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/>
    <font>
      <b/>
      <sz val="12.0"/>
      <color theme="1"/>
      <name val="Arial"/>
    </font>
    <font>
      <sz val="12.0"/>
      <color theme="1"/>
      <name val="Arial"/>
    </font>
    <font>
      <sz val="12.0"/>
      <color theme="1"/>
      <name val="Calibri"/>
    </font>
    <font>
      <b/>
      <i/>
      <sz val="12.0"/>
      <color theme="1"/>
      <name val="Arial"/>
    </font>
    <font>
      <sz val="10.0"/>
      <color rgb="FF000000"/>
      <name val="Arial"/>
    </font>
    <font>
      <vertAlign val="subscript"/>
      <sz val="10.0"/>
      <color theme="1"/>
      <name val="Arial"/>
    </font>
    <font>
      <vertAlign val="subscript"/>
      <sz val="10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62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/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center" shrinkToFit="0" wrapText="1"/>
    </xf>
    <xf borderId="0" fillId="0" fontId="3" numFmtId="0" xfId="0" applyAlignment="1" applyFont="1">
      <alignment readingOrder="0" shrinkToFit="0" vertical="top" wrapText="1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vertical="top"/>
    </xf>
    <xf borderId="0" fillId="0" fontId="3" numFmtId="0" xfId="0" applyAlignment="1" applyFont="1">
      <alignment readingOrder="0" vertical="top"/>
    </xf>
    <xf borderId="0" fillId="0" fontId="4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shrinkToFit="0" vertical="center" wrapText="1"/>
    </xf>
    <xf borderId="0" fillId="0" fontId="5" numFmtId="0" xfId="0" applyAlignment="1" applyFont="1">
      <alignment horizontal="left" readingOrder="0" vertical="center"/>
    </xf>
    <xf borderId="0" fillId="0" fontId="6" numFmtId="0" xfId="0" applyAlignment="1" applyFont="1">
      <alignment horizontal="left" vertical="center"/>
    </xf>
    <xf borderId="0" fillId="0" fontId="1" numFmtId="0" xfId="0" applyFont="1"/>
    <xf borderId="0" fillId="0" fontId="5" numFmtId="0" xfId="0" applyAlignment="1" applyFont="1">
      <alignment horizontal="left" vertical="top"/>
    </xf>
    <xf borderId="0" fillId="0" fontId="3" numFmtId="0" xfId="0" applyFont="1"/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6" numFmtId="0" xfId="0" applyAlignment="1" applyFont="1">
      <alignment shrinkToFit="0" vertical="center" wrapText="1"/>
    </xf>
    <xf borderId="1" fillId="2" fontId="5" numFmtId="0" xfId="0" applyAlignment="1" applyBorder="1" applyFill="1" applyFont="1">
      <alignment horizontal="center" shrinkToFit="0" vertical="center" wrapText="1"/>
    </xf>
    <xf borderId="2" fillId="2" fontId="5" numFmtId="0" xfId="0" applyAlignment="1" applyBorder="1" applyFont="1">
      <alignment horizontal="center" shrinkToFit="0" vertical="center" wrapText="1"/>
    </xf>
    <xf borderId="3" fillId="2" fontId="5" numFmtId="0" xfId="0" applyAlignment="1" applyBorder="1" applyFont="1">
      <alignment horizontal="center" shrinkToFit="0" vertical="center" wrapText="1"/>
    </xf>
    <xf borderId="4" fillId="2" fontId="5" numFmtId="3" xfId="0" applyAlignment="1" applyBorder="1" applyFont="1" applyNumberFormat="1">
      <alignment horizontal="center" shrinkToFit="0" vertical="center" wrapText="1"/>
    </xf>
    <xf borderId="5" fillId="2" fontId="5" numFmtId="0" xfId="0" applyAlignment="1" applyBorder="1" applyFont="1">
      <alignment horizontal="center" readingOrder="0" shrinkToFit="0" vertical="center" wrapText="1"/>
    </xf>
    <xf borderId="6" fillId="0" fontId="7" numFmtId="0" xfId="0" applyBorder="1" applyFont="1"/>
    <xf borderId="7" fillId="0" fontId="7" numFmtId="0" xfId="0" applyBorder="1" applyFont="1"/>
    <xf borderId="4" fillId="2" fontId="5" numFmtId="3" xfId="0" applyAlignment="1" applyBorder="1" applyFont="1" applyNumberFormat="1">
      <alignment horizontal="center" readingOrder="0" shrinkToFit="0" vertical="center" wrapText="1"/>
    </xf>
    <xf borderId="4" fillId="2" fontId="5" numFmtId="16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wrapText="1"/>
    </xf>
    <xf borderId="8" fillId="0" fontId="7" numFmtId="0" xfId="0" applyBorder="1" applyFont="1"/>
    <xf borderId="9" fillId="0" fontId="7" numFmtId="0" xfId="0" applyBorder="1" applyFont="1"/>
    <xf borderId="10" fillId="0" fontId="7" numFmtId="0" xfId="0" applyBorder="1" applyFont="1"/>
    <xf borderId="11" fillId="0" fontId="7" numFmtId="0" xfId="0" applyBorder="1" applyFont="1"/>
    <xf borderId="12" fillId="2" fontId="5" numFmtId="3" xfId="0" applyAlignment="1" applyBorder="1" applyFont="1" applyNumberFormat="1">
      <alignment horizontal="center" shrinkToFit="0" vertical="center" wrapText="1"/>
    </xf>
    <xf borderId="13" fillId="2" fontId="5" numFmtId="3" xfId="0" applyAlignment="1" applyBorder="1" applyFont="1" applyNumberFormat="1">
      <alignment horizontal="center" shrinkToFit="0" vertical="center" wrapText="1"/>
    </xf>
    <xf borderId="14" fillId="2" fontId="5" numFmtId="3" xfId="0" applyAlignment="1" applyBorder="1" applyFont="1" applyNumberFormat="1">
      <alignment horizontal="center" readingOrder="0" shrinkToFit="0" vertical="center" wrapText="1"/>
    </xf>
    <xf borderId="15" fillId="3" fontId="5" numFmtId="0" xfId="0" applyAlignment="1" applyBorder="1" applyFill="1" applyFont="1">
      <alignment horizontal="center" readingOrder="0" shrinkToFit="0" vertical="center" wrapText="1"/>
    </xf>
    <xf borderId="16" fillId="3" fontId="5" numFmtId="0" xfId="0" applyAlignment="1" applyBorder="1" applyFont="1">
      <alignment horizontal="center" readingOrder="0" shrinkToFit="0" vertical="center" wrapText="1"/>
    </xf>
    <xf borderId="17" fillId="3" fontId="5" numFmtId="3" xfId="0" applyAlignment="1" applyBorder="1" applyFont="1" applyNumberFormat="1">
      <alignment horizontal="center" readingOrder="0" shrinkToFit="0" vertical="center" wrapText="1"/>
    </xf>
    <xf borderId="15" fillId="3" fontId="5" numFmtId="3" xfId="0" applyAlignment="1" applyBorder="1" applyFont="1" applyNumberFormat="1">
      <alignment horizontal="center" readingOrder="0" shrinkToFit="0" vertical="center" wrapText="1"/>
    </xf>
    <xf borderId="16" fillId="3" fontId="5" numFmtId="3" xfId="0" applyAlignment="1" applyBorder="1" applyFont="1" applyNumberFormat="1">
      <alignment horizontal="center" readingOrder="0" shrinkToFit="0" vertical="center" wrapText="1"/>
    </xf>
    <xf borderId="18" fillId="3" fontId="5" numFmtId="3" xfId="0" applyAlignment="1" applyBorder="1" applyFont="1" applyNumberFormat="1">
      <alignment horizontal="center" readingOrder="0" shrinkToFit="0" vertical="center" wrapText="1"/>
    </xf>
    <xf borderId="19" fillId="3" fontId="5" numFmtId="0" xfId="0" applyAlignment="1" applyBorder="1" applyFont="1">
      <alignment horizontal="center" readingOrder="0" shrinkToFit="0" vertical="center" wrapText="1"/>
    </xf>
    <xf borderId="20" fillId="4" fontId="8" numFmtId="0" xfId="0" applyAlignment="1" applyBorder="1" applyFill="1" applyFont="1">
      <alignment shrinkToFit="0" vertical="top" wrapText="1"/>
    </xf>
    <xf borderId="21" fillId="4" fontId="8" numFmtId="0" xfId="0" applyAlignment="1" applyBorder="1" applyFont="1">
      <alignment horizontal="center" shrinkToFit="0" vertical="top" wrapText="1"/>
    </xf>
    <xf borderId="22" fillId="4" fontId="9" numFmtId="165" xfId="0" applyAlignment="1" applyBorder="1" applyFont="1" applyNumberFormat="1">
      <alignment shrinkToFit="0" vertical="top" wrapText="1"/>
    </xf>
    <xf borderId="22" fillId="4" fontId="9" numFmtId="165" xfId="0" applyAlignment="1" applyBorder="1" applyFont="1" applyNumberFormat="1">
      <alignment horizontal="right" shrinkToFit="0" vertical="top" wrapText="1"/>
    </xf>
    <xf borderId="23" fillId="4" fontId="9" numFmtId="0" xfId="0" applyAlignment="1" applyBorder="1" applyFont="1">
      <alignment shrinkToFit="0" vertical="top" wrapText="1"/>
    </xf>
    <xf borderId="0" fillId="0" fontId="10" numFmtId="0" xfId="0" applyAlignment="1" applyFont="1">
      <alignment shrinkToFit="0" vertical="top" wrapText="1"/>
    </xf>
    <xf borderId="24" fillId="0" fontId="5" numFmtId="166" xfId="0" applyAlignment="1" applyBorder="1" applyFont="1" applyNumberFormat="1">
      <alignment horizontal="center" shrinkToFit="0" vertical="center" wrapText="1"/>
    </xf>
    <xf borderId="21" fillId="0" fontId="5" numFmtId="49" xfId="0" applyAlignment="1" applyBorder="1" applyFont="1" applyNumberFormat="1">
      <alignment horizontal="center" shrinkToFit="0" vertical="center" wrapText="1"/>
    </xf>
    <xf borderId="25" fillId="0" fontId="6" numFmtId="166" xfId="0" applyAlignment="1" applyBorder="1" applyFont="1" applyNumberFormat="1">
      <alignment shrinkToFit="0" vertical="center" wrapText="1"/>
    </xf>
    <xf borderId="4" fillId="0" fontId="6" numFmtId="166" xfId="0" applyAlignment="1" applyBorder="1" applyFont="1" applyNumberFormat="1">
      <alignment horizontal="center" shrinkToFit="0" vertical="center" wrapText="1"/>
    </xf>
    <xf borderId="26" fillId="0" fontId="6" numFmtId="166" xfId="0" applyAlignment="1" applyBorder="1" applyFont="1" applyNumberFormat="1">
      <alignment horizontal="center" shrinkToFit="0" vertical="center" wrapText="1"/>
    </xf>
    <xf borderId="27" fillId="0" fontId="6" numFmtId="4" xfId="0" applyAlignment="1" applyBorder="1" applyFont="1" applyNumberFormat="1">
      <alignment horizontal="center" shrinkToFit="0" vertical="center" wrapText="1"/>
    </xf>
    <xf borderId="28" fillId="0" fontId="6" numFmtId="4" xfId="0" applyAlignment="1" applyBorder="1" applyFont="1" applyNumberFormat="1">
      <alignment horizontal="right" shrinkToFit="0" vertical="center" wrapText="1"/>
    </xf>
    <xf borderId="29" fillId="0" fontId="6" numFmtId="4" xfId="0" applyAlignment="1" applyBorder="1" applyFont="1" applyNumberFormat="1">
      <alignment horizontal="right" shrinkToFit="0" vertical="center" wrapText="1"/>
    </xf>
    <xf borderId="30" fillId="0" fontId="6" numFmtId="0" xfId="0" applyAlignment="1" applyBorder="1" applyFont="1">
      <alignment shrinkToFit="0" vertical="center" wrapText="1"/>
    </xf>
    <xf borderId="20" fillId="4" fontId="11" numFmtId="167" xfId="0" applyAlignment="1" applyBorder="1" applyFont="1" applyNumberFormat="1">
      <alignment vertical="top"/>
    </xf>
    <xf borderId="22" fillId="4" fontId="8" numFmtId="167" xfId="0" applyAlignment="1" applyBorder="1" applyFont="1" applyNumberFormat="1">
      <alignment horizontal="center" vertical="top"/>
    </xf>
    <xf borderId="22" fillId="4" fontId="8" numFmtId="167" xfId="0" applyAlignment="1" applyBorder="1" applyFont="1" applyNumberFormat="1">
      <alignment vertical="top"/>
    </xf>
    <xf borderId="23" fillId="4" fontId="8" numFmtId="167" xfId="0" applyAlignment="1" applyBorder="1" applyFont="1" applyNumberFormat="1">
      <alignment vertical="top"/>
    </xf>
    <xf borderId="31" fillId="4" fontId="8" numFmtId="167" xfId="0" applyAlignment="1" applyBorder="1" applyFont="1" applyNumberFormat="1">
      <alignment vertical="top"/>
    </xf>
    <xf borderId="32" fillId="4" fontId="8" numFmtId="4" xfId="0" applyAlignment="1" applyBorder="1" applyFont="1" applyNumberFormat="1">
      <alignment vertical="top"/>
    </xf>
    <xf borderId="33" fillId="4" fontId="8" numFmtId="4" xfId="0" applyAlignment="1" applyBorder="1" applyFont="1" applyNumberFormat="1">
      <alignment horizontal="right" vertical="top"/>
    </xf>
    <xf borderId="34" fillId="4" fontId="6" numFmtId="0" xfId="0" applyAlignment="1" applyBorder="1" applyFont="1">
      <alignment shrinkToFit="0" vertical="top" wrapText="1"/>
    </xf>
    <xf borderId="0" fillId="0" fontId="1" numFmtId="0" xfId="0" applyAlignment="1" applyFont="1">
      <alignment shrinkToFit="0" vertical="top" wrapText="1"/>
    </xf>
    <xf borderId="35" fillId="0" fontId="6" numFmtId="167" xfId="0" applyAlignment="1" applyBorder="1" applyFont="1" applyNumberFormat="1">
      <alignment horizontal="center" shrinkToFit="0" wrapText="1"/>
    </xf>
    <xf borderId="0" fillId="0" fontId="6" numFmtId="167" xfId="0" applyAlignment="1" applyFont="1" applyNumberFormat="1">
      <alignment shrinkToFit="0" wrapText="1"/>
    </xf>
    <xf borderId="0" fillId="0" fontId="6" numFmtId="4" xfId="0" applyAlignment="1" applyFont="1" applyNumberFormat="1">
      <alignment shrinkToFit="0" wrapText="1"/>
    </xf>
    <xf borderId="0" fillId="0" fontId="6" numFmtId="4" xfId="0" applyAlignment="1" applyFont="1" applyNumberFormat="1">
      <alignment horizontal="right" shrinkToFit="0" vertical="top" wrapText="1"/>
    </xf>
    <xf borderId="36" fillId="0" fontId="6" numFmtId="0" xfId="0" applyAlignment="1" applyBorder="1" applyFont="1">
      <alignment shrinkToFit="0" vertical="top" wrapText="1"/>
    </xf>
    <xf borderId="22" fillId="4" fontId="8" numFmtId="0" xfId="0" applyAlignment="1" applyBorder="1" applyFont="1">
      <alignment shrinkToFit="0" vertical="top" wrapText="1"/>
    </xf>
    <xf borderId="22" fillId="4" fontId="9" numFmtId="4" xfId="0" applyAlignment="1" applyBorder="1" applyFont="1" applyNumberFormat="1">
      <alignment shrinkToFit="0" vertical="top" wrapText="1"/>
    </xf>
    <xf borderId="22" fillId="4" fontId="9" numFmtId="4" xfId="0" applyAlignment="1" applyBorder="1" applyFont="1" applyNumberFormat="1">
      <alignment horizontal="right" shrinkToFit="0" vertical="top" wrapText="1"/>
    </xf>
    <xf borderId="37" fillId="0" fontId="5" numFmtId="166" xfId="0" applyAlignment="1" applyBorder="1" applyFont="1" applyNumberFormat="1">
      <alignment shrinkToFit="0" vertical="center" wrapText="1"/>
    </xf>
    <xf borderId="38" fillId="0" fontId="5" numFmtId="49" xfId="0" applyAlignment="1" applyBorder="1" applyFont="1" applyNumberFormat="1">
      <alignment horizontal="center" shrinkToFit="0" vertical="center" wrapText="1"/>
    </xf>
    <xf borderId="39" fillId="0" fontId="6" numFmtId="166" xfId="0" applyAlignment="1" applyBorder="1" applyFont="1" applyNumberFormat="1">
      <alignment shrinkToFit="0" vertical="center" wrapText="1"/>
    </xf>
    <xf borderId="38" fillId="0" fontId="6" numFmtId="166" xfId="0" applyAlignment="1" applyBorder="1" applyFont="1" applyNumberFormat="1">
      <alignment horizontal="center" shrinkToFit="0" vertical="center" wrapText="1"/>
    </xf>
    <xf borderId="40" fillId="0" fontId="6" numFmtId="166" xfId="0" applyAlignment="1" applyBorder="1" applyFont="1" applyNumberFormat="1">
      <alignment horizontal="center" shrinkToFit="0" vertical="center" wrapText="1"/>
    </xf>
    <xf borderId="41" fillId="0" fontId="6" numFmtId="4" xfId="0" applyAlignment="1" applyBorder="1" applyFont="1" applyNumberFormat="1">
      <alignment horizontal="center" shrinkToFit="0" vertical="center" wrapText="1"/>
    </xf>
    <xf borderId="39" fillId="0" fontId="6" numFmtId="0" xfId="0" applyAlignment="1" applyBorder="1" applyFont="1">
      <alignment shrinkToFit="0" vertical="center" wrapText="1"/>
    </xf>
    <xf borderId="42" fillId="0" fontId="5" numFmtId="49" xfId="0" applyAlignment="1" applyBorder="1" applyFont="1" applyNumberFormat="1">
      <alignment horizontal="center" shrinkToFit="0" vertical="center" wrapText="1"/>
    </xf>
    <xf borderId="43" fillId="0" fontId="6" numFmtId="166" xfId="0" applyAlignment="1" applyBorder="1" applyFont="1" applyNumberFormat="1">
      <alignment shrinkToFit="0" vertical="center" wrapText="1"/>
    </xf>
    <xf borderId="42" fillId="0" fontId="6" numFmtId="166" xfId="0" applyAlignment="1" applyBorder="1" applyFont="1" applyNumberFormat="1">
      <alignment horizontal="center" shrinkToFit="0" vertical="center" wrapText="1"/>
    </xf>
    <xf borderId="44" fillId="0" fontId="6" numFmtId="166" xfId="0" applyAlignment="1" applyBorder="1" applyFont="1" applyNumberFormat="1">
      <alignment horizontal="center" shrinkToFit="0" vertical="center" wrapText="1"/>
    </xf>
    <xf borderId="45" fillId="0" fontId="6" numFmtId="4" xfId="0" applyAlignment="1" applyBorder="1" applyFont="1" applyNumberFormat="1">
      <alignment horizontal="center" shrinkToFit="0" vertical="center" wrapText="1"/>
    </xf>
    <xf borderId="46" fillId="0" fontId="6" numFmtId="4" xfId="0" applyAlignment="1" applyBorder="1" applyFont="1" applyNumberFormat="1">
      <alignment horizontal="right" shrinkToFit="0" vertical="center" wrapText="1"/>
    </xf>
    <xf borderId="43" fillId="0" fontId="6" numFmtId="0" xfId="0" applyAlignment="1" applyBorder="1" applyFont="1">
      <alignment shrinkToFit="0" vertical="center" wrapText="1"/>
    </xf>
    <xf borderId="24" fillId="0" fontId="5" numFmtId="166" xfId="0" applyAlignment="1" applyBorder="1" applyFont="1" applyNumberFormat="1">
      <alignment shrinkToFit="0" vertical="center" wrapText="1"/>
    </xf>
    <xf borderId="43" fillId="0" fontId="6" numFmtId="0" xfId="0" applyAlignment="1" applyBorder="1" applyFont="1">
      <alignment readingOrder="0" shrinkToFit="0" vertical="center" wrapText="1"/>
    </xf>
    <xf borderId="47" fillId="5" fontId="12" numFmtId="166" xfId="0" applyAlignment="1" applyBorder="1" applyFill="1" applyFont="1" applyNumberFormat="1">
      <alignment shrinkToFit="0" vertical="center" wrapText="1"/>
    </xf>
    <xf borderId="48" fillId="0" fontId="6" numFmtId="4" xfId="0" applyAlignment="1" applyBorder="1" applyFont="1" applyNumberFormat="1">
      <alignment horizontal="right" shrinkToFit="0" vertical="center" wrapText="1"/>
    </xf>
    <xf borderId="49" fillId="0" fontId="6" numFmtId="4" xfId="0" applyAlignment="1" applyBorder="1" applyFont="1" applyNumberFormat="1">
      <alignment horizontal="right" shrinkToFit="0" vertical="center" wrapText="1"/>
    </xf>
    <xf borderId="21" fillId="0" fontId="6" numFmtId="4" xfId="0" applyAlignment="1" applyBorder="1" applyFont="1" applyNumberFormat="1">
      <alignment horizontal="right" shrinkToFit="0" vertical="center" wrapText="1"/>
    </xf>
    <xf borderId="50" fillId="0" fontId="5" numFmtId="166" xfId="0" applyAlignment="1" applyBorder="1" applyFont="1" applyNumberFormat="1">
      <alignment shrinkToFit="0" vertical="center" wrapText="1"/>
    </xf>
    <xf borderId="51" fillId="0" fontId="5" numFmtId="49" xfId="0" applyAlignment="1" applyBorder="1" applyFont="1" applyNumberFormat="1">
      <alignment horizontal="center" shrinkToFit="0" vertical="center" wrapText="1"/>
    </xf>
    <xf borderId="52" fillId="0" fontId="6" numFmtId="166" xfId="0" applyAlignment="1" applyBorder="1" applyFont="1" applyNumberFormat="1">
      <alignment horizontal="center" shrinkToFit="0" vertical="center" wrapText="1"/>
    </xf>
    <xf borderId="53" fillId="0" fontId="6" numFmtId="4" xfId="0" applyAlignment="1" applyBorder="1" applyFont="1" applyNumberFormat="1">
      <alignment horizontal="center" shrinkToFit="0" vertical="center" wrapText="1"/>
    </xf>
    <xf borderId="54" fillId="0" fontId="6" numFmtId="4" xfId="0" applyAlignment="1" applyBorder="1" applyFont="1" applyNumberFormat="1">
      <alignment horizontal="right" shrinkToFit="0" vertical="center" wrapText="1"/>
    </xf>
    <xf borderId="55" fillId="0" fontId="6" numFmtId="4" xfId="0" applyAlignment="1" applyBorder="1" applyFont="1" applyNumberFormat="1">
      <alignment horizontal="right" shrinkToFit="0" vertical="center" wrapText="1"/>
    </xf>
    <xf borderId="56" fillId="0" fontId="6" numFmtId="0" xfId="0" applyAlignment="1" applyBorder="1" applyFont="1">
      <alignment shrinkToFit="0" vertical="center" wrapText="1"/>
    </xf>
    <xf borderId="20" fillId="4" fontId="11" numFmtId="166" xfId="0" applyAlignment="1" applyBorder="1" applyFont="1" applyNumberFormat="1">
      <alignment vertical="top"/>
    </xf>
    <xf borderId="22" fillId="4" fontId="8" numFmtId="166" xfId="0" applyAlignment="1" applyBorder="1" applyFont="1" applyNumberFormat="1">
      <alignment horizontal="center" vertical="top"/>
    </xf>
    <xf borderId="22" fillId="4" fontId="8" numFmtId="166" xfId="0" applyAlignment="1" applyBorder="1" applyFont="1" applyNumberFormat="1">
      <alignment vertical="top"/>
    </xf>
    <xf borderId="23" fillId="4" fontId="8" numFmtId="166" xfId="0" applyAlignment="1" applyBorder="1" applyFont="1" applyNumberFormat="1">
      <alignment vertical="top"/>
    </xf>
    <xf borderId="57" fillId="4" fontId="8" numFmtId="166" xfId="0" applyAlignment="1" applyBorder="1" applyFont="1" applyNumberFormat="1">
      <alignment vertical="top"/>
    </xf>
    <xf borderId="27" fillId="4" fontId="8" numFmtId="4" xfId="0" applyAlignment="1" applyBorder="1" applyFont="1" applyNumberFormat="1">
      <alignment vertical="top"/>
    </xf>
    <xf borderId="28" fillId="4" fontId="8" numFmtId="4" xfId="0" applyAlignment="1" applyBorder="1" applyFont="1" applyNumberFormat="1">
      <alignment horizontal="right" vertical="top"/>
    </xf>
    <xf borderId="58" fillId="4" fontId="8" numFmtId="4" xfId="0" applyAlignment="1" applyBorder="1" applyFont="1" applyNumberFormat="1">
      <alignment horizontal="right" vertical="top"/>
    </xf>
    <xf borderId="21" fillId="4" fontId="6" numFmtId="4" xfId="0" applyAlignment="1" applyBorder="1" applyFont="1" applyNumberFormat="1">
      <alignment horizontal="right" shrinkToFit="0" vertical="center" wrapText="1"/>
    </xf>
    <xf borderId="30" fillId="4" fontId="8" numFmtId="0" xfId="0" applyAlignment="1" applyBorder="1" applyFont="1">
      <alignment shrinkToFit="0" vertical="top" wrapText="1"/>
    </xf>
    <xf borderId="0" fillId="0" fontId="10" numFmtId="0" xfId="0" applyAlignment="1" applyFont="1">
      <alignment vertical="top"/>
    </xf>
    <xf borderId="35" fillId="0" fontId="6" numFmtId="166" xfId="0" applyAlignment="1" applyBorder="1" applyFont="1" applyNumberFormat="1">
      <alignment horizontal="center" shrinkToFit="0" wrapText="1"/>
    </xf>
    <xf borderId="0" fillId="0" fontId="6" numFmtId="166" xfId="0" applyAlignment="1" applyFont="1" applyNumberFormat="1">
      <alignment shrinkToFit="0" wrapText="1"/>
    </xf>
    <xf borderId="36" fillId="0" fontId="6" numFmtId="0" xfId="0" applyAlignment="1" applyBorder="1" applyFont="1">
      <alignment shrinkToFit="0" wrapText="1"/>
    </xf>
    <xf borderId="59" fillId="4" fontId="8" numFmtId="166" xfId="0" applyAlignment="1" applyBorder="1" applyFont="1" applyNumberFormat="1">
      <alignment horizontal="left" shrinkToFit="0" wrapText="1"/>
    </xf>
    <xf borderId="60" fillId="0" fontId="7" numFmtId="0" xfId="0" applyBorder="1" applyFont="1"/>
    <xf borderId="23" fillId="4" fontId="5" numFmtId="166" xfId="0" applyAlignment="1" applyBorder="1" applyFont="1" applyNumberFormat="1">
      <alignment shrinkToFit="0" wrapText="1"/>
    </xf>
    <xf borderId="57" fillId="4" fontId="5" numFmtId="166" xfId="0" applyAlignment="1" applyBorder="1" applyFont="1" applyNumberFormat="1">
      <alignment shrinkToFit="0" wrapText="1"/>
    </xf>
    <xf borderId="27" fillId="4" fontId="5" numFmtId="4" xfId="0" applyAlignment="1" applyBorder="1" applyFont="1" applyNumberFormat="1">
      <alignment shrinkToFit="0" wrapText="1"/>
    </xf>
    <xf borderId="27" fillId="4" fontId="5" numFmtId="4" xfId="0" applyAlignment="1" applyBorder="1" applyFont="1" applyNumberFormat="1">
      <alignment horizontal="right" shrinkToFit="0" vertical="top" wrapText="1"/>
    </xf>
    <xf borderId="58" fillId="4" fontId="5" numFmtId="4" xfId="0" applyAlignment="1" applyBorder="1" applyFont="1" applyNumberFormat="1">
      <alignment horizontal="right" shrinkToFit="0" vertical="top" wrapText="1"/>
    </xf>
    <xf borderId="30" fillId="4" fontId="5" numFmtId="0" xfId="0" applyAlignment="1" applyBorder="1" applyFont="1">
      <alignment shrinkToFit="0" wrapText="1"/>
    </xf>
    <xf borderId="0" fillId="0" fontId="6" numFmtId="0" xfId="0" applyAlignment="1" applyFont="1">
      <alignment shrinkToFit="0" wrapText="1"/>
    </xf>
    <xf borderId="0" fillId="0" fontId="5" numFmtId="0" xfId="0" applyAlignment="1" applyFont="1">
      <alignment horizontal="center" shrinkToFit="0" wrapText="1"/>
    </xf>
    <xf borderId="0" fillId="0" fontId="3" numFmtId="0" xfId="0" applyAlignment="1" applyFont="1">
      <alignment horizontal="left" shrinkToFit="0" wrapText="1"/>
    </xf>
    <xf borderId="61" fillId="0" fontId="6" numFmtId="0" xfId="0" applyAlignment="1" applyBorder="1" applyFont="1">
      <alignment shrinkToFit="0" wrapText="1"/>
    </xf>
    <xf borderId="61" fillId="0" fontId="6" numFmtId="0" xfId="0" applyAlignment="1" applyBorder="1" applyFont="1">
      <alignment shrinkToFit="0" wrapText="0"/>
    </xf>
    <xf borderId="0" fillId="0" fontId="13" numFmtId="0" xfId="0" applyAlignment="1" applyFont="1">
      <alignment shrinkToFit="0" wrapText="1"/>
    </xf>
    <xf borderId="0" fillId="0" fontId="14" numFmtId="0" xfId="0" applyAlignment="1" applyFont="1">
      <alignment horizontal="center"/>
    </xf>
    <xf borderId="0" fillId="0" fontId="5" numFmtId="0" xfId="0" applyAlignment="1" applyFont="1">
      <alignment readingOrder="0" shrinkToFit="0" vertical="center" wrapText="1"/>
    </xf>
    <xf borderId="0" fillId="0" fontId="5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0</xdr:row>
      <xdr:rowOff>76200</xdr:rowOff>
    </xdr:from>
    <xdr:ext cx="1990725" cy="1638300"/>
    <xdr:pic>
      <xdr:nvPicPr>
        <xdr:cNvPr descr="Mac SSD:Users:andrew:Desktop:logo.png"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4.43" defaultRowHeight="15.0"/>
  <cols>
    <col customWidth="1" min="1" max="1" width="11.86"/>
    <col customWidth="1" min="2" max="2" width="4.43"/>
    <col customWidth="1" min="3" max="3" width="36.29"/>
    <col customWidth="1" min="4" max="4" width="9.86"/>
    <col customWidth="1" min="5" max="5" width="11.43"/>
    <col customWidth="1" min="6" max="6" width="13.57"/>
    <col customWidth="1" min="7" max="7" width="17.14"/>
    <col customWidth="1" min="8" max="8" width="11.29"/>
    <col customWidth="1" min="9" max="9" width="14.14"/>
    <col customWidth="1" min="10" max="10" width="16.29"/>
    <col customWidth="1" min="11" max="11" width="12.0"/>
    <col customWidth="1" min="12" max="12" width="30.43"/>
    <col customWidth="1" min="13" max="25" width="5.71"/>
  </cols>
  <sheetData>
    <row r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>
      <c r="A2" s="1"/>
      <c r="B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>
      <c r="A3" s="1"/>
      <c r="B3" s="2"/>
      <c r="F3" s="1"/>
      <c r="G3" s="3" t="s">
        <v>0</v>
      </c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>
      <c r="A4" s="1"/>
      <c r="B4" s="2"/>
      <c r="F4" s="1"/>
      <c r="G4" s="5" t="s">
        <v>1</v>
      </c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>
      <c r="A5" s="1"/>
      <c r="B5" s="2"/>
      <c r="C5" s="1"/>
      <c r="D5" s="1"/>
      <c r="E5" s="1"/>
      <c r="F5" s="1"/>
      <c r="G5" s="6" t="s">
        <v>2</v>
      </c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5.75" customHeight="1">
      <c r="A9" s="7" t="s">
        <v>3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5.75" customHeight="1">
      <c r="A10" s="7" t="s">
        <v>4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5.75" customHeight="1"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>
      <c r="A12" s="9" t="s">
        <v>5</v>
      </c>
      <c r="D12" s="10" t="s">
        <v>6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ht="15.75" customHeight="1">
      <c r="A13" s="12" t="s">
        <v>7</v>
      </c>
      <c r="B13" s="13"/>
      <c r="C13" s="13"/>
      <c r="D13" s="10" t="s">
        <v>8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.75" customHeight="1">
      <c r="A14" s="12" t="s">
        <v>9</v>
      </c>
      <c r="B14" s="13"/>
      <c r="C14" s="13"/>
      <c r="D14" s="10" t="s">
        <v>10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>
      <c r="A15" s="14"/>
      <c r="B15" s="15"/>
      <c r="C15" s="16"/>
      <c r="D15" s="17"/>
      <c r="E15" s="17"/>
      <c r="F15" s="17"/>
      <c r="G15" s="17"/>
      <c r="H15" s="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32.25" customHeight="1">
      <c r="A16" s="19" t="s">
        <v>11</v>
      </c>
      <c r="B16" s="20" t="s">
        <v>12</v>
      </c>
      <c r="C16" s="21" t="s">
        <v>13</v>
      </c>
      <c r="D16" s="22" t="s">
        <v>14</v>
      </c>
      <c r="E16" s="23" t="s">
        <v>15</v>
      </c>
      <c r="F16" s="24"/>
      <c r="G16" s="25"/>
      <c r="H16" s="23" t="s">
        <v>16</v>
      </c>
      <c r="I16" s="24"/>
      <c r="J16" s="25"/>
      <c r="K16" s="26" t="s">
        <v>17</v>
      </c>
      <c r="L16" s="27" t="s">
        <v>18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ht="24.0" customHeight="1">
      <c r="A17" s="29"/>
      <c r="B17" s="30"/>
      <c r="C17" s="31"/>
      <c r="D17" s="32"/>
      <c r="E17" s="33" t="s">
        <v>19</v>
      </c>
      <c r="F17" s="34" t="s">
        <v>20</v>
      </c>
      <c r="G17" s="35" t="s">
        <v>21</v>
      </c>
      <c r="H17" s="33" t="s">
        <v>19</v>
      </c>
      <c r="I17" s="34" t="s">
        <v>20</v>
      </c>
      <c r="J17" s="35" t="s">
        <v>22</v>
      </c>
      <c r="K17" s="32"/>
      <c r="L17" s="3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>
      <c r="A18" s="36" t="s">
        <v>23</v>
      </c>
      <c r="B18" s="37">
        <v>1.0</v>
      </c>
      <c r="C18" s="37">
        <v>2.0</v>
      </c>
      <c r="D18" s="38">
        <v>3.0</v>
      </c>
      <c r="E18" s="39">
        <v>4.0</v>
      </c>
      <c r="F18" s="40">
        <v>5.0</v>
      </c>
      <c r="G18" s="41">
        <v>6.0</v>
      </c>
      <c r="H18" s="39">
        <v>7.0</v>
      </c>
      <c r="I18" s="40">
        <v>8.0</v>
      </c>
      <c r="J18" s="41">
        <v>9.0</v>
      </c>
      <c r="K18" s="38">
        <v>10.0</v>
      </c>
      <c r="L18" s="42">
        <v>11.0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9.5" customHeight="1">
      <c r="A19" s="43" t="s">
        <v>24</v>
      </c>
      <c r="B19" s="44" t="s">
        <v>25</v>
      </c>
      <c r="C19" s="43" t="s">
        <v>26</v>
      </c>
      <c r="D19" s="45"/>
      <c r="E19" s="45"/>
      <c r="F19" s="45"/>
      <c r="G19" s="46"/>
      <c r="H19" s="45"/>
      <c r="I19" s="45"/>
      <c r="J19" s="46"/>
      <c r="K19" s="45"/>
      <c r="L19" s="47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ht="30.0" customHeight="1">
      <c r="A20" s="49" t="s">
        <v>27</v>
      </c>
      <c r="B20" s="50" t="s">
        <v>28</v>
      </c>
      <c r="C20" s="51" t="s">
        <v>29</v>
      </c>
      <c r="D20" s="52" t="s">
        <v>30</v>
      </c>
      <c r="E20" s="53"/>
      <c r="F20" s="54"/>
      <c r="G20" s="55">
        <f>G31</f>
        <v>88050</v>
      </c>
      <c r="H20" s="53"/>
      <c r="I20" s="54"/>
      <c r="J20" s="55">
        <f>J31</f>
        <v>88050</v>
      </c>
      <c r="K20" s="56">
        <f>G20-J20</f>
        <v>0</v>
      </c>
      <c r="L20" s="57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9.5" customHeight="1">
      <c r="A21" s="58" t="s">
        <v>31</v>
      </c>
      <c r="B21" s="59"/>
      <c r="C21" s="60"/>
      <c r="D21" s="61"/>
      <c r="E21" s="62"/>
      <c r="F21" s="63"/>
      <c r="G21" s="64">
        <f>SUM(G20)</f>
        <v>88050</v>
      </c>
      <c r="H21" s="62"/>
      <c r="I21" s="63"/>
      <c r="J21" s="64">
        <f>SUM(J20)</f>
        <v>88050</v>
      </c>
      <c r="K21" s="61"/>
      <c r="L21" s="65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</row>
    <row r="22" ht="12.0" customHeight="1">
      <c r="A22" s="67"/>
      <c r="D22" s="68"/>
      <c r="E22" s="68"/>
      <c r="F22" s="69"/>
      <c r="G22" s="70"/>
      <c r="H22" s="68"/>
      <c r="I22" s="69"/>
      <c r="J22" s="70"/>
      <c r="K22" s="68"/>
      <c r="L22" s="71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</row>
    <row r="23" ht="19.5" customHeight="1">
      <c r="A23" s="43" t="s">
        <v>24</v>
      </c>
      <c r="B23" s="44" t="s">
        <v>32</v>
      </c>
      <c r="C23" s="72" t="s">
        <v>33</v>
      </c>
      <c r="D23" s="45"/>
      <c r="E23" s="45"/>
      <c r="F23" s="73"/>
      <c r="G23" s="74"/>
      <c r="H23" s="45"/>
      <c r="I23" s="73"/>
      <c r="J23" s="74"/>
      <c r="K23" s="45"/>
      <c r="L23" s="4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ht="32.25" customHeight="1">
      <c r="A24" s="75" t="s">
        <v>27</v>
      </c>
      <c r="B24" s="76" t="s">
        <v>28</v>
      </c>
      <c r="C24" s="77" t="s">
        <v>34</v>
      </c>
      <c r="D24" s="78" t="s">
        <v>35</v>
      </c>
      <c r="E24" s="79"/>
      <c r="F24" s="80"/>
      <c r="G24" s="56">
        <f t="shared" ref="G24:G30" si="1">E24*F24</f>
        <v>0</v>
      </c>
      <c r="H24" s="79"/>
      <c r="I24" s="80"/>
      <c r="J24" s="56">
        <f t="shared" ref="J24:J30" si="2">H24*I24</f>
        <v>0</v>
      </c>
      <c r="K24" s="56">
        <f t="shared" ref="K24:K31" si="3">G24-J24</f>
        <v>0</v>
      </c>
      <c r="L24" s="81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</row>
    <row r="25" ht="30.0" customHeight="1">
      <c r="A25" s="75" t="s">
        <v>27</v>
      </c>
      <c r="B25" s="82" t="s">
        <v>36</v>
      </c>
      <c r="C25" s="83" t="s">
        <v>37</v>
      </c>
      <c r="D25" s="84" t="s">
        <v>38</v>
      </c>
      <c r="E25" s="85"/>
      <c r="F25" s="86"/>
      <c r="G25" s="87">
        <f t="shared" si="1"/>
        <v>0</v>
      </c>
      <c r="H25" s="85"/>
      <c r="I25" s="86"/>
      <c r="J25" s="87">
        <f t="shared" si="2"/>
        <v>0</v>
      </c>
      <c r="K25" s="56">
        <f t="shared" si="3"/>
        <v>0</v>
      </c>
      <c r="L25" s="88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</row>
    <row r="26" ht="75.75" customHeight="1">
      <c r="A26" s="89" t="s">
        <v>27</v>
      </c>
      <c r="B26" s="82" t="s">
        <v>39</v>
      </c>
      <c r="C26" s="83" t="s">
        <v>40</v>
      </c>
      <c r="D26" s="84" t="s">
        <v>35</v>
      </c>
      <c r="E26" s="85">
        <v>1.0</v>
      </c>
      <c r="F26" s="86">
        <v>300.0</v>
      </c>
      <c r="G26" s="87">
        <f t="shared" si="1"/>
        <v>300</v>
      </c>
      <c r="H26" s="85">
        <v>1.0</v>
      </c>
      <c r="I26" s="86">
        <v>300.0</v>
      </c>
      <c r="J26" s="87">
        <f t="shared" si="2"/>
        <v>300</v>
      </c>
      <c r="K26" s="56">
        <f t="shared" si="3"/>
        <v>0</v>
      </c>
      <c r="L26" s="90" t="s">
        <v>41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</row>
    <row r="27" ht="48.75" customHeight="1">
      <c r="A27" s="89" t="s">
        <v>27</v>
      </c>
      <c r="B27" s="82" t="s">
        <v>42</v>
      </c>
      <c r="C27" s="91" t="s">
        <v>43</v>
      </c>
      <c r="D27" s="84" t="s">
        <v>35</v>
      </c>
      <c r="E27" s="85"/>
      <c r="F27" s="86"/>
      <c r="G27" s="87">
        <f t="shared" si="1"/>
        <v>0</v>
      </c>
      <c r="H27" s="85"/>
      <c r="I27" s="86"/>
      <c r="J27" s="87">
        <f t="shared" si="2"/>
        <v>0</v>
      </c>
      <c r="K27" s="56">
        <f t="shared" si="3"/>
        <v>0</v>
      </c>
      <c r="L27" s="88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</row>
    <row r="28" ht="81.75" customHeight="1">
      <c r="A28" s="89" t="s">
        <v>27</v>
      </c>
      <c r="B28" s="82" t="s">
        <v>44</v>
      </c>
      <c r="C28" s="83" t="s">
        <v>45</v>
      </c>
      <c r="D28" s="84" t="s">
        <v>46</v>
      </c>
      <c r="E28" s="85">
        <v>15.0</v>
      </c>
      <c r="F28" s="86">
        <v>5850.0</v>
      </c>
      <c r="G28" s="87">
        <f t="shared" si="1"/>
        <v>87750</v>
      </c>
      <c r="H28" s="85">
        <v>15.0</v>
      </c>
      <c r="I28" s="86">
        <v>5850.0</v>
      </c>
      <c r="J28" s="87">
        <f t="shared" si="2"/>
        <v>87750</v>
      </c>
      <c r="K28" s="92">
        <f t="shared" si="3"/>
        <v>0</v>
      </c>
      <c r="L28" s="90" t="s">
        <v>47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</row>
    <row r="29" ht="63.75" customHeight="1">
      <c r="A29" s="89" t="s">
        <v>27</v>
      </c>
      <c r="B29" s="82" t="s">
        <v>48</v>
      </c>
      <c r="C29" s="83" t="s">
        <v>49</v>
      </c>
      <c r="D29" s="84" t="s">
        <v>46</v>
      </c>
      <c r="E29" s="85"/>
      <c r="F29" s="86"/>
      <c r="G29" s="87">
        <f t="shared" si="1"/>
        <v>0</v>
      </c>
      <c r="H29" s="85"/>
      <c r="I29" s="86"/>
      <c r="J29" s="93">
        <f t="shared" si="2"/>
        <v>0</v>
      </c>
      <c r="K29" s="94">
        <f t="shared" si="3"/>
        <v>0</v>
      </c>
      <c r="L29" s="88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</row>
    <row r="30" ht="74.25" customHeight="1">
      <c r="A30" s="95" t="s">
        <v>27</v>
      </c>
      <c r="B30" s="96" t="s">
        <v>50</v>
      </c>
      <c r="C30" s="83" t="s">
        <v>49</v>
      </c>
      <c r="D30" s="84" t="s">
        <v>46</v>
      </c>
      <c r="E30" s="97"/>
      <c r="F30" s="98"/>
      <c r="G30" s="99">
        <f t="shared" si="1"/>
        <v>0</v>
      </c>
      <c r="H30" s="97"/>
      <c r="I30" s="98"/>
      <c r="J30" s="100">
        <f t="shared" si="2"/>
        <v>0</v>
      </c>
      <c r="K30" s="94">
        <f t="shared" si="3"/>
        <v>0</v>
      </c>
      <c r="L30" s="101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</row>
    <row r="31" ht="19.5" customHeight="1">
      <c r="A31" s="102" t="s">
        <v>51</v>
      </c>
      <c r="B31" s="103"/>
      <c r="C31" s="104"/>
      <c r="D31" s="105"/>
      <c r="E31" s="106"/>
      <c r="F31" s="107"/>
      <c r="G31" s="108">
        <f>SUM(G24:G30)</f>
        <v>88050</v>
      </c>
      <c r="H31" s="106"/>
      <c r="I31" s="107"/>
      <c r="J31" s="109">
        <f>SUM(J24:J30)</f>
        <v>88050</v>
      </c>
      <c r="K31" s="110">
        <f t="shared" si="3"/>
        <v>0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</row>
    <row r="32" ht="15.75" customHeight="1">
      <c r="A32" s="113"/>
      <c r="D32" s="114"/>
      <c r="E32" s="114"/>
      <c r="F32" s="69"/>
      <c r="G32" s="70"/>
      <c r="H32" s="114"/>
      <c r="I32" s="69"/>
      <c r="J32" s="70"/>
      <c r="K32" s="114"/>
      <c r="L32" s="11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19.5" customHeight="1">
      <c r="A33" s="116" t="s">
        <v>52</v>
      </c>
      <c r="B33" s="117"/>
      <c r="C33" s="117"/>
      <c r="D33" s="118"/>
      <c r="E33" s="119"/>
      <c r="F33" s="120"/>
      <c r="G33" s="121">
        <f>G21-G31</f>
        <v>0</v>
      </c>
      <c r="H33" s="119"/>
      <c r="I33" s="120"/>
      <c r="J33" s="122">
        <f>J21-J31</f>
        <v>0</v>
      </c>
      <c r="K33" s="110">
        <f>G33-J33</f>
        <v>0</v>
      </c>
      <c r="L33" s="12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15.75" customHeight="1">
      <c r="A34" s="124"/>
      <c r="B34" s="125"/>
      <c r="C34" s="124"/>
      <c r="D34" s="124"/>
      <c r="E34" s="124"/>
      <c r="F34" s="124"/>
      <c r="G34" s="124"/>
      <c r="H34" s="12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5.75" customHeight="1">
      <c r="A35" s="4"/>
      <c r="B35" s="4"/>
      <c r="C35" s="126"/>
      <c r="F35" s="124"/>
      <c r="G35" s="127"/>
      <c r="H35" s="12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15.75" customHeight="1">
      <c r="A36" s="4"/>
      <c r="B36" s="4"/>
      <c r="F36" s="129"/>
      <c r="G36" s="130" t="s">
        <v>53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15.75" customHeight="1">
      <c r="A37" s="124"/>
      <c r="C37" s="131" t="s">
        <v>54</v>
      </c>
      <c r="F37" s="132" t="s">
        <v>55</v>
      </c>
      <c r="G37" s="124"/>
      <c r="H37" s="12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5.75" customHeight="1">
      <c r="A38" s="124"/>
      <c r="B38" s="125"/>
      <c r="C38" s="124"/>
      <c r="D38" s="124"/>
      <c r="E38" s="124"/>
      <c r="F38" s="124"/>
      <c r="G38" s="124"/>
      <c r="H38" s="12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>
      <c r="A39" s="124"/>
      <c r="B39" s="125"/>
      <c r="C39" s="124"/>
      <c r="D39" s="124"/>
      <c r="E39" s="124"/>
      <c r="F39" s="124"/>
      <c r="G39" s="124"/>
      <c r="H39" s="12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5.75" customHeight="1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15.75" customHeight="1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15.75" customHeight="1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15.75" customHeight="1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5.75" customHeight="1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15.75" customHeight="1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15.75" customHeight="1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5.75" customHeight="1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15.75" customHeight="1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5.75" customHeight="1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15.75" customHeight="1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15.75" customHeight="1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15.75" customHeight="1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15.75" customHeight="1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15.75" customHeight="1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15.75" customHeight="1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5.75" customHeight="1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5.75" customHeight="1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15.75" customHeight="1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15.75" customHeight="1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15.75" customHeight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15.75" customHeight="1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15.75" customHeight="1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15.75" customHeight="1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15.75" customHeight="1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15.75" customHeight="1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15.75" customHeight="1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15.75" customHeight="1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15.75" customHeight="1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15.75" customHeight="1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15.75" customHeight="1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15.75" customHeight="1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5.75" customHeight="1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5.75" customHeight="1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5.75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5.75" customHeight="1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5.75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5.75" customHeight="1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5.75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5.75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5.75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5.7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5.75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5.7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5.7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5.7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5.7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5.7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5.7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5.7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5.7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5.7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5.7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5.7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5.7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5.7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5.7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5.7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5.7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5.7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5.7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5.7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5.7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5.7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5.7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5.7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5.7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15.7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5.7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15.7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5.7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5.7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5.7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5.7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5.7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5.7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5.7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5.7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5.7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5.7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5.7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5.75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5.75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5.75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5.75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5.75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5.75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5.75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5.75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5.75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5.75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5.75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5.75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5.75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5.75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5.75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5.75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5.75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5.75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5.75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5.75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5.75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5.75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5.7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5.7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5.7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5.7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5.7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5.7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5.7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5.7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5.7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5.7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5.7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5.7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5.7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5.7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5.7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5.7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5.7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5.7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5.7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5.7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5.7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5.7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5.7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5.7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5.7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5.7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5.7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5.7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5.7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15.7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5.7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5.7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5.7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5.7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15.7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5.7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5.7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5.7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5.7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5.7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5.7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5.7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5.7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5.7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5.7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5.7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5.7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5.7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5.7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5.7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5.7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5.7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5.7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5.7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5.7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5.7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5.7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5.7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5.7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5.7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5.7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5.7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5.7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5.7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5.7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5.7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5.7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5.7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5.7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5.7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5.7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5.7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ht="15.7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ht="15.7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ht="15.7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ht="15.7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ht="15.7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ht="15.7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ht="15.7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ht="15.7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5.7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ht="15.7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ht="15.7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ht="15.7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ht="15.7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ht="15.7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ht="15.7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ht="15.7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ht="15.7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ht="15.7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autoFilter ref="$A$18:$L$18"/>
  <mergeCells count="18">
    <mergeCell ref="B16:B17"/>
    <mergeCell ref="C16:C17"/>
    <mergeCell ref="A22:C22"/>
    <mergeCell ref="A32:C32"/>
    <mergeCell ref="A33:C33"/>
    <mergeCell ref="D16:D17"/>
    <mergeCell ref="E16:G16"/>
    <mergeCell ref="H16:J16"/>
    <mergeCell ref="K16:K17"/>
    <mergeCell ref="G36:H36"/>
    <mergeCell ref="A9:L9"/>
    <mergeCell ref="A10:L11"/>
    <mergeCell ref="A12:C12"/>
    <mergeCell ref="D12:H12"/>
    <mergeCell ref="D13:H13"/>
    <mergeCell ref="D14:H14"/>
    <mergeCell ref="A16:A17"/>
    <mergeCell ref="L16:L17"/>
  </mergeCells>
  <printOptions/>
  <pageMargins bottom="0.3937007874015748" footer="0.0" header="0.0" left="0.1968503937007874" right="0.1968503937007874" top="0.3937007874015748"/>
  <pageSetup fitToHeight="0" paperSize="9" orientation="landscape"/>
  <drawing r:id="rId1"/>
</worksheet>
</file>