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useum\Desktop\"/>
    </mc:Choice>
  </mc:AlternateContent>
  <xr:revisionPtr revIDLastSave="0" documentId="8_{2E1CF350-99FB-415A-833E-6884043CB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K36" i="1" s="1"/>
  <c r="G36" i="1"/>
  <c r="J33" i="1" l="1"/>
  <c r="G33" i="1"/>
  <c r="J32" i="1"/>
  <c r="G32" i="1"/>
  <c r="J31" i="1"/>
  <c r="G31" i="1"/>
  <c r="G34" i="1"/>
  <c r="J34" i="1"/>
  <c r="K33" i="1" l="1"/>
  <c r="K31" i="1"/>
  <c r="K32" i="1"/>
  <c r="K34" i="1"/>
  <c r="J35" i="1"/>
  <c r="G35" i="1"/>
  <c r="J29" i="1"/>
  <c r="G29" i="1"/>
  <c r="J28" i="1"/>
  <c r="G28" i="1"/>
  <c r="J27" i="1"/>
  <c r="G27" i="1"/>
  <c r="K35" i="1" l="1"/>
  <c r="K29" i="1"/>
  <c r="K27" i="1"/>
  <c r="K28" i="1"/>
  <c r="J37" i="1"/>
  <c r="J23" i="1" s="1"/>
  <c r="J39" i="1" s="1"/>
  <c r="G37" i="1"/>
  <c r="G23" i="1" s="1"/>
  <c r="G39" i="1" s="1"/>
  <c r="K37" i="1" l="1"/>
  <c r="K23" i="1"/>
</calcChain>
</file>

<file path=xl/sharedStrings.xml><?xml version="1.0" encoding="utf-8"?>
<sst xmlns="http://schemas.openxmlformats.org/spreadsheetml/2006/main" count="77" uniqueCount="61">
  <si>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</si>
  <si>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</si>
  <si>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</si>
  <si>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</si>
  <si>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</si>
  <si>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</si>
  <si>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</si>
  <si>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</si>
  <si>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</si>
  <si>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</si>
  <si>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</si>
  <si>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</si>
  <si>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</si>
  <si>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</si>
  <si>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</si>
  <si>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</si>
  <si>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</si>
  <si>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</si>
  <si>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</si>
  <si>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</si>
  <si>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</si>
  <si>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</si>
  <si>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</si>
  <si>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</si>
  <si>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</si>
  <si>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</si>
  <si>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</si>
  <si>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</si>
  <si>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</si>
  <si>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</si>
  <si>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</si>
  <si>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</si>
  <si>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</si>
  <si>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</si>
  <si>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</si>
  <si>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</si>
  <si>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</si>
  <si>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</si>
  <si>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</si>
  <si>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</si>
  <si>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</si>
  <si>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Лексіна Ганна Миколаївна</t>
  </si>
  <si>
    <t>П'ята хвиля</t>
  </si>
  <si>
    <t>15.09.2022-15.11.2022</t>
  </si>
  <si>
    <t>Інші витрати, які здійснюються на підставі чеків, рахунків, квитанцій тощо та не передбачають укладення угод або договорів (Редагування текстів)</t>
  </si>
  <si>
    <t>Інші витрати, які здійснюються на підставі чеків, рахунків, квитанцій тощо та не передбачають укладення угод або договорів (Дизайн поліграфії)</t>
  </si>
  <si>
    <t>Інші витрати, які здійснюються на підставі чеків, рахунків, квитанцій тощо та не передбачають укладення угод або договорів (Друк поліграфії)</t>
  </si>
  <si>
    <t>4.1</t>
  </si>
  <si>
    <t>Планшет (діагональ до 13.5")</t>
  </si>
  <si>
    <t>4.2</t>
  </si>
  <si>
    <t>4.3</t>
  </si>
  <si>
    <t>Тримач для планшета настільний, для пристроїв з діагоналлю від 4 до 13.5"</t>
  </si>
  <si>
    <t>Книжки авторства героїв проєкту чи про них для облаштування бібліотеки в просторі експозиції</t>
  </si>
  <si>
    <t>Лексіна Г.М.</t>
  </si>
  <si>
    <t>№ 5DORS51-27063 від 14 вересня 2022 року</t>
  </si>
  <si>
    <t>за період з 15.09.2022 по 15.11.2022 р.</t>
  </si>
  <si>
    <t xml:space="preserve">Економія в результаті придбання книг під час акційної пропозиції від ТОВ "Книгарня "Є".                             Під цифрою 1 в розділі "кількість" фактичних витрат за рахунок стипендій мається на увазі сукупна вартість усіх 11 придбаних книг (окрема вартість кожної книги вказана у фіскальному чеку ТОВ "Книгарня "Є" та видатковій накладній ТОВ "Часопис "Дух і Літера").  </t>
  </si>
  <si>
    <t>Перевищення витрат в результаті підвищення цін на дану послугу. Фактичні витрати відрізняються від запланованих менше, ніж на 10% від загальної суми стипендії. Різниця покрита за рахунок економії коштів від придбання книг, планшетів і тримачів до них.</t>
  </si>
  <si>
    <t>Перевищення витрат в результаті підвищення цін на дану послугу. Фактичні витрати відрізняються від запланованих менше, ніж на 10% від загальної суми стипендії. Різниця покрита за рахунок економії коштів від придбання планшетів і тримачів до них.</t>
  </si>
  <si>
    <t>Економія в результаті придбання найбільш оптимальних з наявних за необхідними характеристиками планшетів на момент здійснення операції в ТОВ "Максішоп" ("Цитрус").</t>
  </si>
  <si>
    <t>Економія в результаті придбання найбільш оптимальних з наявних за необхідними характеристиками тримачів для планшетів на момент здійснення операції в ТОВ ОТК "Європлюс" ("Rozetka").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</si>
</sst>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165" fontId="14" fillId="4" borderId="38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39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0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1" xfId="0" applyNumberFormat="1" applyFont="1" applyFill="1" applyBorder="1" applyAlignment="1">
      <alignment horizontal="right" vertical="top"/>
    </xf>
    <xf numFmtId="0" fontId="8" fillId="4" borderId="42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3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23" fillId="0" borderId="33" xfId="0" applyNumberFormat="1" applyFont="1" applyBorder="1" applyAlignment="1">
      <alignment horizontal="center" vertical="top" wrapText="1"/>
    </xf>
    <xf numFmtId="165" fontId="23" fillId="0" borderId="34" xfId="0" applyNumberFormat="1" applyFont="1" applyBorder="1" applyAlignment="1">
      <alignment vertical="top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4" xfId="0" applyFont="1" applyFill="1" applyBorder="1" applyAlignment="1">
      <alignment horizontal="left"/>
    </xf>
    <xf numFmtId="0" fontId="11" fillId="0" borderId="45" xfId="0" applyFont="1" applyBorder="1"/>
    <xf numFmtId="0" fontId="11" fillId="0" borderId="46" xfId="0" applyFont="1" applyBorder="1"/>
    <xf numFmtId="0" fontId="18" fillId="0" borderId="48" xfId="0" applyFont="1" applyBorder="1" applyAlignment="1">
      <alignment horizontal="center"/>
    </xf>
    <xf numFmtId="0" fontId="11" fillId="0" borderId="48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" fillId="0" borderId="4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3"/>
  <sheetViews>
    <sheetView tabSelected="1" workbookViewId="0">
      <selection activeCell="M32" sqref="M32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7" t="s">
        <v>54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40" t="s">
        <v>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40" t="s">
        <v>3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40" t="s">
        <v>55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8" t="s">
        <v>4</v>
      </c>
      <c r="B14" s="9"/>
      <c r="C14" s="9"/>
      <c r="D14" s="141" t="s">
        <v>41</v>
      </c>
      <c r="E14" s="123"/>
      <c r="F14" s="123"/>
      <c r="G14" s="123"/>
      <c r="H14" s="123"/>
      <c r="I14" s="123"/>
      <c r="J14" s="123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33" t="s">
        <v>5</v>
      </c>
      <c r="B15" s="123"/>
      <c r="C15" s="123"/>
      <c r="D15" s="141" t="s">
        <v>42</v>
      </c>
      <c r="E15" s="123"/>
      <c r="F15" s="123"/>
      <c r="G15" s="123"/>
      <c r="H15" s="123"/>
      <c r="I15" s="123"/>
      <c r="J15" s="123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33" t="s">
        <v>6</v>
      </c>
      <c r="B16" s="123"/>
      <c r="C16" s="123"/>
      <c r="D16" s="122" t="s">
        <v>43</v>
      </c>
      <c r="E16" s="123"/>
      <c r="F16" s="123"/>
      <c r="G16" s="123"/>
      <c r="H16" s="123"/>
      <c r="I16" s="123"/>
      <c r="J16" s="123"/>
      <c r="K16" s="123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3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">
      <c r="A19" s="134" t="s">
        <v>7</v>
      </c>
      <c r="B19" s="134" t="s">
        <v>8</v>
      </c>
      <c r="C19" s="134" t="s">
        <v>9</v>
      </c>
      <c r="D19" s="135" t="s">
        <v>10</v>
      </c>
      <c r="E19" s="136" t="s">
        <v>11</v>
      </c>
      <c r="F19" s="137"/>
      <c r="G19" s="138"/>
      <c r="H19" s="136" t="s">
        <v>12</v>
      </c>
      <c r="I19" s="137"/>
      <c r="J19" s="138"/>
      <c r="K19" s="124" t="s">
        <v>13</v>
      </c>
      <c r="L19" s="126" t="s">
        <v>14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x14ac:dyDescent="0.3">
      <c r="A20" s="125"/>
      <c r="B20" s="125"/>
      <c r="C20" s="125"/>
      <c r="D20" s="127"/>
      <c r="E20" s="23" t="s">
        <v>15</v>
      </c>
      <c r="F20" s="24" t="s">
        <v>16</v>
      </c>
      <c r="G20" s="25" t="s">
        <v>17</v>
      </c>
      <c r="H20" s="23" t="s">
        <v>15</v>
      </c>
      <c r="I20" s="24" t="s">
        <v>16</v>
      </c>
      <c r="J20" s="25" t="s">
        <v>18</v>
      </c>
      <c r="K20" s="125"/>
      <c r="L20" s="127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26" t="s">
        <v>19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3">
      <c r="A22" s="29" t="s">
        <v>20</v>
      </c>
      <c r="B22" s="30" t="s">
        <v>21</v>
      </c>
      <c r="C22" s="31" t="s">
        <v>22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3">
      <c r="A23" s="37" t="s">
        <v>23</v>
      </c>
      <c r="B23" s="38" t="s">
        <v>24</v>
      </c>
      <c r="C23" s="39" t="s">
        <v>25</v>
      </c>
      <c r="D23" s="40" t="s">
        <v>26</v>
      </c>
      <c r="E23" s="41"/>
      <c r="F23" s="41"/>
      <c r="G23" s="42">
        <f>G37</f>
        <v>102800</v>
      </c>
      <c r="H23" s="41"/>
      <c r="I23" s="41"/>
      <c r="J23" s="42">
        <f>J37</f>
        <v>102800</v>
      </c>
      <c r="K23" s="42">
        <f>G23-J23</f>
        <v>0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x14ac:dyDescent="0.3">
      <c r="A24" s="44" t="s">
        <v>27</v>
      </c>
      <c r="B24" s="45"/>
      <c r="C24" s="46"/>
      <c r="D24" s="47"/>
      <c r="E24" s="47"/>
      <c r="F24" s="47"/>
      <c r="G24" s="48"/>
      <c r="H24" s="47"/>
      <c r="I24" s="47"/>
      <c r="J24" s="48"/>
      <c r="K24" s="49"/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x14ac:dyDescent="0.3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x14ac:dyDescent="0.3">
      <c r="A26" s="59" t="s">
        <v>20</v>
      </c>
      <c r="B26" s="60" t="s">
        <v>28</v>
      </c>
      <c r="C26" s="61" t="s">
        <v>29</v>
      </c>
      <c r="D26" s="62"/>
      <c r="E26" s="62"/>
      <c r="F26" s="62"/>
      <c r="G26" s="63"/>
      <c r="H26" s="62"/>
      <c r="I26" s="62"/>
      <c r="J26" s="63"/>
      <c r="K26" s="64"/>
      <c r="L26" s="6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 x14ac:dyDescent="0.3">
      <c r="A27" s="66" t="s">
        <v>23</v>
      </c>
      <c r="B27" s="67">
        <v>1</v>
      </c>
      <c r="C27" s="68" t="s">
        <v>30</v>
      </c>
      <c r="D27" s="69" t="s">
        <v>31</v>
      </c>
      <c r="E27" s="70"/>
      <c r="F27" s="71"/>
      <c r="G27" s="72">
        <f t="shared" ref="G27:G36" si="0">E27*F27</f>
        <v>0</v>
      </c>
      <c r="H27" s="73"/>
      <c r="I27" s="74"/>
      <c r="J27" s="75">
        <f t="shared" ref="J27:J36" si="1">H27*I27</f>
        <v>0</v>
      </c>
      <c r="K27" s="76">
        <f t="shared" ref="K27:K36" si="2">G27-J27</f>
        <v>0</v>
      </c>
      <c r="L27" s="7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6.75" customHeight="1" x14ac:dyDescent="0.3">
      <c r="A28" s="78" t="s">
        <v>23</v>
      </c>
      <c r="B28" s="79">
        <v>2</v>
      </c>
      <c r="C28" s="80" t="s">
        <v>32</v>
      </c>
      <c r="D28" s="81" t="s">
        <v>33</v>
      </c>
      <c r="E28" s="82"/>
      <c r="F28" s="83"/>
      <c r="G28" s="84">
        <f t="shared" si="0"/>
        <v>0</v>
      </c>
      <c r="H28" s="85"/>
      <c r="I28" s="86"/>
      <c r="J28" s="87">
        <f t="shared" si="1"/>
        <v>0</v>
      </c>
      <c r="K28" s="88">
        <f t="shared" si="2"/>
        <v>0</v>
      </c>
      <c r="L28" s="8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9.75" customHeight="1" x14ac:dyDescent="0.3">
      <c r="A29" s="78" t="s">
        <v>23</v>
      </c>
      <c r="B29" s="79">
        <v>3</v>
      </c>
      <c r="C29" s="80" t="s">
        <v>34</v>
      </c>
      <c r="D29" s="81" t="s">
        <v>31</v>
      </c>
      <c r="E29" s="82"/>
      <c r="F29" s="83"/>
      <c r="G29" s="84">
        <f t="shared" si="0"/>
        <v>0</v>
      </c>
      <c r="H29" s="85"/>
      <c r="I29" s="86"/>
      <c r="J29" s="87">
        <f t="shared" si="1"/>
        <v>0</v>
      </c>
      <c r="K29" s="88">
        <f t="shared" si="2"/>
        <v>0</v>
      </c>
      <c r="L29" s="89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60" customHeight="1" x14ac:dyDescent="0.3">
      <c r="A30" s="78" t="s">
        <v>23</v>
      </c>
      <c r="B30" s="79">
        <v>4</v>
      </c>
      <c r="C30" s="80" t="s">
        <v>35</v>
      </c>
      <c r="D30" s="81"/>
      <c r="E30" s="82"/>
      <c r="F30" s="83"/>
      <c r="G30" s="84"/>
      <c r="H30" s="85"/>
      <c r="I30" s="86"/>
      <c r="J30" s="87"/>
      <c r="K30" s="88"/>
      <c r="L30" s="89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79.8" customHeight="1" x14ac:dyDescent="0.3">
      <c r="A31" s="78"/>
      <c r="B31" s="119" t="s">
        <v>47</v>
      </c>
      <c r="C31" s="120" t="s">
        <v>48</v>
      </c>
      <c r="D31" s="81" t="s">
        <v>31</v>
      </c>
      <c r="E31" s="82">
        <v>2</v>
      </c>
      <c r="F31" s="83">
        <v>23940</v>
      </c>
      <c r="G31" s="84">
        <f t="shared" si="0"/>
        <v>47880</v>
      </c>
      <c r="H31" s="85">
        <v>2</v>
      </c>
      <c r="I31" s="86">
        <v>21699</v>
      </c>
      <c r="J31" s="87">
        <f t="shared" si="1"/>
        <v>43398</v>
      </c>
      <c r="K31" s="88">
        <f t="shared" si="2"/>
        <v>4482</v>
      </c>
      <c r="L31" s="89" t="s">
        <v>59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81" customHeight="1" x14ac:dyDescent="0.3">
      <c r="A32" s="78"/>
      <c r="B32" s="119" t="s">
        <v>49</v>
      </c>
      <c r="C32" s="120" t="s">
        <v>51</v>
      </c>
      <c r="D32" s="81" t="s">
        <v>31</v>
      </c>
      <c r="E32" s="82">
        <v>2</v>
      </c>
      <c r="F32" s="83">
        <v>960</v>
      </c>
      <c r="G32" s="84">
        <f t="shared" si="0"/>
        <v>1920</v>
      </c>
      <c r="H32" s="85">
        <v>2</v>
      </c>
      <c r="I32" s="86">
        <v>549</v>
      </c>
      <c r="J32" s="87">
        <f t="shared" si="1"/>
        <v>1098</v>
      </c>
      <c r="K32" s="88">
        <f t="shared" si="2"/>
        <v>822</v>
      </c>
      <c r="L32" s="89" t="s">
        <v>60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61.4" customHeight="1" x14ac:dyDescent="0.3">
      <c r="A33" s="78"/>
      <c r="B33" s="119" t="s">
        <v>50</v>
      </c>
      <c r="C33" s="120" t="s">
        <v>52</v>
      </c>
      <c r="D33" s="81" t="s">
        <v>31</v>
      </c>
      <c r="E33" s="82">
        <v>10</v>
      </c>
      <c r="F33" s="83">
        <v>200</v>
      </c>
      <c r="G33" s="84">
        <f t="shared" si="0"/>
        <v>2000</v>
      </c>
      <c r="H33" s="85">
        <v>1</v>
      </c>
      <c r="I33" s="86">
        <v>1948</v>
      </c>
      <c r="J33" s="87">
        <f t="shared" si="1"/>
        <v>1948</v>
      </c>
      <c r="K33" s="88">
        <f t="shared" si="2"/>
        <v>52</v>
      </c>
      <c r="L33" s="89" t="s">
        <v>56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08" customHeight="1" x14ac:dyDescent="0.3">
      <c r="A34" s="78" t="s">
        <v>23</v>
      </c>
      <c r="B34" s="79">
        <v>5</v>
      </c>
      <c r="C34" s="80" t="s">
        <v>44</v>
      </c>
      <c r="D34" s="81" t="s">
        <v>36</v>
      </c>
      <c r="E34" s="82">
        <v>1</v>
      </c>
      <c r="F34" s="83">
        <v>5000</v>
      </c>
      <c r="G34" s="84">
        <f t="shared" si="0"/>
        <v>5000</v>
      </c>
      <c r="H34" s="85">
        <v>1</v>
      </c>
      <c r="I34" s="86">
        <v>5250</v>
      </c>
      <c r="J34" s="87">
        <f t="shared" si="1"/>
        <v>5250</v>
      </c>
      <c r="K34" s="88">
        <f t="shared" si="2"/>
        <v>-250</v>
      </c>
      <c r="L34" s="89" t="s">
        <v>57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09.2" customHeight="1" x14ac:dyDescent="0.3">
      <c r="A35" s="78" t="s">
        <v>23</v>
      </c>
      <c r="B35" s="79">
        <v>6</v>
      </c>
      <c r="C35" s="80" t="s">
        <v>45</v>
      </c>
      <c r="D35" s="81" t="s">
        <v>36</v>
      </c>
      <c r="E35" s="82">
        <v>1</v>
      </c>
      <c r="F35" s="83">
        <v>16000</v>
      </c>
      <c r="G35" s="84">
        <f t="shared" si="0"/>
        <v>16000</v>
      </c>
      <c r="H35" s="85">
        <v>1</v>
      </c>
      <c r="I35" s="86">
        <v>21106</v>
      </c>
      <c r="J35" s="87">
        <f t="shared" si="1"/>
        <v>21106</v>
      </c>
      <c r="K35" s="88">
        <f t="shared" si="2"/>
        <v>-5106</v>
      </c>
      <c r="L35" s="89" t="s">
        <v>58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121" customFormat="1" ht="74.400000000000006" customHeight="1" x14ac:dyDescent="0.3">
      <c r="A36" s="78" t="s">
        <v>23</v>
      </c>
      <c r="B36" s="79">
        <v>7</v>
      </c>
      <c r="C36" s="90" t="s">
        <v>46</v>
      </c>
      <c r="D36" s="81" t="s">
        <v>36</v>
      </c>
      <c r="E36" s="82">
        <v>1</v>
      </c>
      <c r="F36" s="83">
        <v>30000</v>
      </c>
      <c r="G36" s="84">
        <f t="shared" si="0"/>
        <v>30000</v>
      </c>
      <c r="H36" s="85">
        <v>1</v>
      </c>
      <c r="I36" s="86">
        <v>30000</v>
      </c>
      <c r="J36" s="87">
        <f t="shared" si="1"/>
        <v>30000</v>
      </c>
      <c r="K36" s="88">
        <f t="shared" si="2"/>
        <v>0</v>
      </c>
      <c r="L36" s="89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3">
      <c r="A37" s="91" t="s">
        <v>37</v>
      </c>
      <c r="B37" s="92"/>
      <c r="C37" s="93"/>
      <c r="D37" s="94"/>
      <c r="E37" s="95"/>
      <c r="F37" s="96"/>
      <c r="G37" s="97">
        <f>SUM(G27:G36)</f>
        <v>102800</v>
      </c>
      <c r="H37" s="95"/>
      <c r="I37" s="96"/>
      <c r="J37" s="97">
        <f>SUM(J27:J36)</f>
        <v>102800</v>
      </c>
      <c r="K37" s="98">
        <f>SUM(K27:K36)</f>
        <v>0</v>
      </c>
      <c r="L37" s="99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ht="15.75" customHeight="1" x14ac:dyDescent="0.3">
      <c r="A38" s="101"/>
      <c r="B38" s="102"/>
      <c r="C38" s="103"/>
      <c r="D38" s="103"/>
      <c r="E38" s="103"/>
      <c r="F38" s="103"/>
      <c r="G38" s="103"/>
      <c r="H38" s="103"/>
      <c r="I38" s="103"/>
      <c r="J38" s="103"/>
      <c r="K38" s="104"/>
      <c r="L38" s="10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">
      <c r="A39" s="128" t="s">
        <v>38</v>
      </c>
      <c r="B39" s="129"/>
      <c r="C39" s="130"/>
      <c r="D39" s="106"/>
      <c r="E39" s="106"/>
      <c r="F39" s="106"/>
      <c r="G39" s="107">
        <f>G23-G37</f>
        <v>0</v>
      </c>
      <c r="H39" s="106"/>
      <c r="I39" s="106"/>
      <c r="J39" s="107">
        <f>J23-J37</f>
        <v>0</v>
      </c>
      <c r="K39" s="108"/>
      <c r="L39" s="109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">
      <c r="A40" s="103"/>
      <c r="B40" s="110"/>
      <c r="C40" s="103"/>
      <c r="D40" s="103"/>
      <c r="E40" s="103"/>
      <c r="F40" s="103"/>
      <c r="G40" s="103"/>
      <c r="H40" s="103"/>
      <c r="I40" s="103"/>
      <c r="J40" s="103"/>
      <c r="K40" s="111"/>
      <c r="L40" s="10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">
      <c r="A41" s="12"/>
      <c r="B41" s="12"/>
      <c r="C41" s="112"/>
      <c r="D41" s="139"/>
      <c r="E41" s="139"/>
      <c r="F41" s="113"/>
      <c r="G41" s="139" t="s">
        <v>53</v>
      </c>
      <c r="H41" s="139"/>
      <c r="I41" s="139"/>
      <c r="J41" s="139"/>
      <c r="K41" s="16"/>
      <c r="L41" s="10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5">
      <c r="A42" s="12"/>
      <c r="B42" s="12"/>
      <c r="C42" s="113"/>
      <c r="D42" s="131" t="s">
        <v>39</v>
      </c>
      <c r="E42" s="132"/>
      <c r="F42" s="114"/>
      <c r="G42" s="131" t="s">
        <v>40</v>
      </c>
      <c r="H42" s="132"/>
      <c r="I42" s="132"/>
      <c r="J42" s="132"/>
      <c r="K42" s="16"/>
      <c r="L42" s="10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">
      <c r="A43" s="103"/>
      <c r="B43" s="110"/>
      <c r="C43" s="103"/>
      <c r="D43" s="103"/>
      <c r="E43" s="103"/>
      <c r="F43" s="103"/>
      <c r="G43" s="103"/>
      <c r="H43" s="103"/>
      <c r="I43" s="103"/>
      <c r="J43" s="103"/>
      <c r="K43" s="16"/>
      <c r="L43" s="10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">
      <c r="A44" s="103"/>
      <c r="B44" s="110"/>
      <c r="C44" s="103"/>
      <c r="D44" s="103"/>
      <c r="E44" s="103"/>
      <c r="F44" s="103"/>
      <c r="G44" s="103"/>
      <c r="H44" s="103"/>
      <c r="I44" s="103"/>
      <c r="J44" s="103"/>
      <c r="K44" s="16"/>
      <c r="L44" s="10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103"/>
      <c r="B45" s="110"/>
      <c r="C45" s="115"/>
      <c r="J45" s="115"/>
      <c r="K45" s="16"/>
      <c r="L45" s="10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">
      <c r="A46" s="103"/>
      <c r="B46" s="110"/>
      <c r="C46" s="116"/>
      <c r="K46" s="16"/>
      <c r="L46" s="10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">
      <c r="A47" s="103"/>
      <c r="B47" s="110"/>
      <c r="C47" s="117"/>
      <c r="D47" s="16"/>
      <c r="H47" s="116"/>
      <c r="J47" s="117"/>
      <c r="K47" s="16"/>
      <c r="L47" s="10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">
      <c r="A48" s="12"/>
      <c r="B48" s="11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">
      <c r="A49" s="12"/>
      <c r="B49" s="11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">
      <c r="A50" s="12"/>
      <c r="B50" s="11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">
      <c r="A51" s="12"/>
      <c r="B51" s="118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">
      <c r="A52" s="12"/>
      <c r="B52" s="11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">
      <c r="A53" s="12"/>
      <c r="B53" s="11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">
      <c r="A54" s="12"/>
      <c r="B54" s="11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">
      <c r="A55" s="12"/>
      <c r="B55" s="11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">
      <c r="A56" s="12"/>
      <c r="B56" s="11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">
      <c r="A57" s="12"/>
      <c r="B57" s="11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">
      <c r="A58" s="12"/>
      <c r="B58" s="118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2"/>
      <c r="B59" s="11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12"/>
      <c r="B60" s="11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2"/>
      <c r="B61" s="11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">
      <c r="A62" s="12"/>
      <c r="B62" s="11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12"/>
      <c r="B63" s="11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12"/>
      <c r="B64" s="11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12"/>
      <c r="B65" s="11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12"/>
      <c r="B66" s="11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12"/>
      <c r="B67" s="11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2"/>
      <c r="B68" s="11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2"/>
      <c r="B69" s="11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2"/>
      <c r="B70" s="11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2"/>
      <c r="B71" s="11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2"/>
      <c r="B72" s="118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2"/>
      <c r="B73" s="11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2"/>
      <c r="B74" s="118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2"/>
      <c r="B75" s="11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2"/>
      <c r="B76" s="11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2"/>
      <c r="B77" s="11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2"/>
      <c r="B78" s="11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2"/>
      <c r="B79" s="118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2"/>
      <c r="B80" s="118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2"/>
      <c r="B81" s="118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2"/>
      <c r="B82" s="118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2"/>
      <c r="B83" s="118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2"/>
      <c r="B84" s="118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2"/>
      <c r="B85" s="118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2"/>
      <c r="B86" s="118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2"/>
      <c r="B87" s="118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2"/>
      <c r="B88" s="118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2"/>
      <c r="B89" s="118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2"/>
      <c r="B90" s="118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2"/>
      <c r="B91" s="118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2"/>
      <c r="B92" s="118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2"/>
      <c r="B93" s="118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2"/>
      <c r="B94" s="118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2"/>
      <c r="B95" s="118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2"/>
      <c r="B96" s="118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2"/>
      <c r="B97" s="118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2"/>
      <c r="B98" s="118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2"/>
      <c r="B99" s="118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2"/>
      <c r="B100" s="118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2"/>
      <c r="B101" s="118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2"/>
      <c r="B102" s="118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2"/>
      <c r="B103" s="118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2"/>
      <c r="B104" s="118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2"/>
      <c r="B105" s="118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2"/>
      <c r="B106" s="118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2"/>
      <c r="B107" s="118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2"/>
      <c r="B108" s="118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2"/>
      <c r="B109" s="118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2"/>
      <c r="B110" s="118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2"/>
      <c r="B111" s="118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2"/>
      <c r="B112" s="118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2"/>
      <c r="B113" s="118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2"/>
      <c r="B114" s="118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2"/>
      <c r="B115" s="118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2"/>
      <c r="B116" s="118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2"/>
      <c r="B117" s="118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2"/>
      <c r="B118" s="118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18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2"/>
      <c r="B120" s="118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2"/>
      <c r="B121" s="118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2"/>
      <c r="B122" s="118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2"/>
      <c r="B123" s="118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2"/>
      <c r="B124" s="118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2"/>
      <c r="B125" s="118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18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18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18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18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18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18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18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18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18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18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18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18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18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18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18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18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18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18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18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18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18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18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18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18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18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18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18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18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18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18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18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18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18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18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18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18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18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18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18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18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18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18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18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18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18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18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18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18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18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18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18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18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18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18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18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18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18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18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18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18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18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18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18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18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18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18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18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18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18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18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18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18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18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18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18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18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18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18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18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18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18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18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18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18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18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18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18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18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18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18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18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18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18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18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18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18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18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18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18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18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18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18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18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18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18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18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18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18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18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18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18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18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18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18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18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18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18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18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18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18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18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18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mergeCells count="21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9:C39"/>
    <mergeCell ref="D42:E42"/>
    <mergeCell ref="G42:J42"/>
    <mergeCell ref="A16:C16"/>
    <mergeCell ref="A19:A20"/>
    <mergeCell ref="B19:B20"/>
    <mergeCell ref="C19:C20"/>
    <mergeCell ref="D19:D20"/>
    <mergeCell ref="E19:G19"/>
    <mergeCell ref="H19:J19"/>
    <mergeCell ref="G41:J41"/>
    <mergeCell ref="D41:E41"/>
  </mergeCells>
  <phoneticPr fontId="24" type="noConversion"/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museum</dc:creator>
  <cp:lastModifiedBy>museum</cp:lastModifiedBy>
  <dcterms:created xsi:type="dcterms:W3CDTF">2022-11-05T08:55:04Z</dcterms:created>
  <dcterms:modified xsi:type="dcterms:W3CDTF">2022-11-05T08:55:04Z</dcterms:modified>
</cp:coreProperties>
</file>