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Гранти\УКФ 2022\Стипендія\звіт\"/>
    </mc:Choice>
  </mc:AlternateContent>
  <bookViews>
    <workbookView xWindow="0" yWindow="0" windowWidth="13548" windowHeight="8592"/>
  </bookViews>
  <sheets>
    <sheet name="Звіт" sheetId="1" r:id="rId1"/>
  </sheets>
  <calcPr calcId="162913"/>
</workbook>
</file>

<file path=xl/calcChain.xml><?xml version="1.0" encoding="utf-8"?>
<calcChain xmlns="http://schemas.openxmlformats.org/spreadsheetml/2006/main">
  <c r="J43" i="1" l="1"/>
  <c r="K43" i="1" s="1"/>
  <c r="J42" i="1"/>
  <c r="J41" i="1"/>
  <c r="K38" i="1"/>
  <c r="K37" i="1"/>
  <c r="J38" i="1"/>
  <c r="J37" i="1"/>
  <c r="K36" i="1"/>
  <c r="J36" i="1"/>
  <c r="K44" i="1"/>
  <c r="K40" i="1"/>
  <c r="K39" i="1"/>
  <c r="K35" i="1"/>
  <c r="J39" i="1"/>
  <c r="J40" i="1"/>
  <c r="J34" i="1"/>
  <c r="K34" i="1" s="1"/>
  <c r="J33" i="1"/>
  <c r="K33" i="1" s="1"/>
  <c r="J32" i="1"/>
  <c r="K32" i="1"/>
  <c r="J31" i="1"/>
  <c r="K31" i="1"/>
  <c r="K30" i="1"/>
  <c r="K29" i="1"/>
  <c r="J30" i="1"/>
  <c r="J29" i="1"/>
  <c r="J44" i="1"/>
  <c r="G45" i="1"/>
  <c r="G44" i="1"/>
  <c r="G43" i="1"/>
  <c r="G42" i="1"/>
  <c r="G41" i="1"/>
  <c r="G40" i="1"/>
  <c r="G39" i="1"/>
  <c r="G38" i="1"/>
  <c r="G37" i="1"/>
  <c r="G36" i="1"/>
  <c r="G29" i="1"/>
  <c r="G34" i="1"/>
  <c r="G33" i="1"/>
  <c r="G32" i="1"/>
  <c r="G31" i="1"/>
  <c r="G30" i="1"/>
  <c r="J35" i="1" l="1"/>
  <c r="G35" i="1"/>
  <c r="J28" i="1"/>
  <c r="G28" i="1"/>
  <c r="J27" i="1"/>
  <c r="G27" i="1"/>
  <c r="K27" i="1" s="1"/>
  <c r="K41" i="1" l="1"/>
  <c r="K28" i="1"/>
  <c r="K42" i="1"/>
  <c r="G23" i="1"/>
  <c r="G47" i="1" s="1"/>
  <c r="J45" i="1"/>
  <c r="J23" i="1" s="1"/>
  <c r="J47" i="1" s="1"/>
  <c r="K45" i="1" l="1"/>
  <c r="K23" i="1"/>
</calcChain>
</file>

<file path=xl/sharedStrings.xml><?xml version="1.0" encoding="utf-8"?>
<sst xmlns="http://schemas.openxmlformats.org/spreadsheetml/2006/main" count="109" uniqueCount="75">
  <si>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</si>
  <si>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</si>
  <si>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</si>
  <si>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</si>
  <si>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</si>
  <si>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</si>
  <si>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</si>
  <si>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</si>
  <si>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</si>
  <si>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</si>
  <si>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</si>
  <si>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</si>
  <si>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</si>
  <si>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</si>
  <si>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</si>
  <si>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</si>
  <si>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</si>
  <si>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</si>
  <si>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</si>
  <si>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</si>
  <si>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</si>
  <si>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</si>
  <si>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</si>
  <si>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</si>
  <si>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</si>
  <si>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</si>
  <si>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</si>
  <si>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</si>
  <si>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</si>
  <si>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</si>
  <si>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</si>
  <si>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</si>
  <si>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</si>
  <si>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</si>
  <si>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</si>
  <si>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</si>
  <si>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</si>
  <si>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</si>
  <si>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Прізвище, ім'я та по-батькові Стипендіата: Брижук Андрій Вікторович</t>
  </si>
  <si>
    <t>Назва проекту: Кураторський проект "Україна After War"</t>
  </si>
  <si>
    <t>Період реалізації проекту: вересень 2022-15.11.2022</t>
  </si>
  <si>
    <t>3.1</t>
  </si>
  <si>
    <t>Плита OSB-18х1250х2500 мм  858</t>
  </si>
  <si>
    <t>3.2</t>
  </si>
  <si>
    <t>Брус50х50х2000 мм сосна</t>
  </si>
  <si>
    <t>3.3</t>
  </si>
  <si>
    <t>Śnieżka BARWY NATURY - Матова латексна для інтер'єрів, сіра (срібний клен). 2,5 л</t>
  </si>
  <si>
    <t>3.4</t>
  </si>
  <si>
    <t>Vidaron - Олія для деревини.  2,5 л</t>
  </si>
  <si>
    <t>3.5</t>
  </si>
  <si>
    <t>Śnieżka EKO - Гіпоалергенна акрилова фарба для стін та стель, біла. 20 кг.</t>
  </si>
  <si>
    <t>4.1</t>
  </si>
  <si>
    <t>Трековий світильник Feron 32447 AL106, 18 Вт, 720 лм, 4000K</t>
  </si>
  <si>
    <t>4.2</t>
  </si>
  <si>
    <t>Трековий світильник Feron 41606 AL100, 20 Вт, 1800 лм, 4000K</t>
  </si>
  <si>
    <t>4.3</t>
  </si>
  <si>
    <t>Шинопровід 3м 1 фаза Feron 40003 Surface 8A CAB1100</t>
  </si>
  <si>
    <t>4.4</t>
  </si>
  <si>
    <t>Саморіз по дереву .5x25 мм 250 шт</t>
  </si>
  <si>
    <t>4.5</t>
  </si>
  <si>
    <t>Саморіз по дереву .5x55 мм 250 шт</t>
  </si>
  <si>
    <t>Інші витрати, які здійснюються на підставі чеків, рахунків, квитанцій тощо та не передбачають укладення угод або договорів - Друкована продукція - Банер, 440 лит 1440 dpi</t>
  </si>
  <si>
    <t>м2</t>
  </si>
  <si>
    <t>Інші витрати, які здійснюються на підставі чеків, рахунків, квитанцій тощо та не передбачають укладення угод або договорів - Друкована продукція - ПВХ 3мм 
1440 УФ CMYK</t>
  </si>
  <si>
    <t>Інші витрати, які здійснюються на підставі чеків, рахунків, квитанцій тощо та не передбачають укладення угод або договорів - Друкована продукція - флаєр 
99 x 210 мм Офсет 80 г/м2</t>
  </si>
  <si>
    <t>8</t>
  </si>
  <si>
    <t>Оренда телевізора LED 32, з можливістю підключення USB та показу заватаженого відео</t>
  </si>
  <si>
    <t>ФОП Козловська ФН ПРРО 4000236082/КАСА 1 ЧЕК ФН 541377738/ВН 251 08.10.2022 14:37:04  ФОП Козловська ФН ПРРО 4000236082/КАСА 1 ЧЕК ЧЕК ФН 541375729/ВН 250 08.10.2022 14:36:22</t>
  </si>
  <si>
    <t xml:space="preserve">ФОП Хохліч Микола Васильович Накладна № 25 від 06.10.2022 р.
</t>
  </si>
  <si>
    <t>ФОП Яковчук Оксана Сергіївна Видаткова накладна № 61 від 05.10.2022</t>
  </si>
  <si>
    <t>Брижук А.В.</t>
  </si>
  <si>
    <t xml:space="preserve">Зміна ціни згідно фактичної вартості товару ФОП Хохліч Микола Васильович Накладна № 25 від 06.10.2022 р.
</t>
  </si>
  <si>
    <t xml:space="preserve">Зміна ціни згідно фактичної вартості товару  ФОП Хохліч Микола Васильович Накладна № 25 від 06.10.2022 р.
</t>
  </si>
  <si>
    <t>№ 5DORS51-02052 від 22 вересня 2022 року</t>
  </si>
  <si>
    <t>за період   з 22.09.2022 по 15.11.2022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</si>
</sst>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7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indexed="65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14" fillId="4" borderId="38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39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0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1" xfId="0" applyNumberFormat="1" applyFont="1" applyFill="1" applyBorder="1" applyAlignment="1">
      <alignment horizontal="right" vertical="top"/>
    </xf>
    <xf numFmtId="0" fontId="8" fillId="4" borderId="42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3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47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165" fontId="5" fillId="0" borderId="49" xfId="0" applyNumberFormat="1" applyFont="1" applyBorder="1" applyAlignment="1">
      <alignment vertical="center" wrapText="1"/>
    </xf>
    <xf numFmtId="165" fontId="8" fillId="0" borderId="51" xfId="0" applyNumberFormat="1" applyFont="1" applyBorder="1" applyAlignment="1">
      <alignment vertical="center" wrapText="1"/>
    </xf>
    <xf numFmtId="165" fontId="8" fillId="0" borderId="50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4" fontId="8" fillId="0" borderId="54" xfId="0" applyNumberFormat="1" applyFont="1" applyBorder="1" applyAlignment="1">
      <alignment horizontal="right" vertical="center" wrapText="1"/>
    </xf>
    <xf numFmtId="165" fontId="8" fillId="6" borderId="55" xfId="0" applyNumberFormat="1" applyFont="1" applyFill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165" fontId="24" fillId="0" borderId="49" xfId="0" applyNumberFormat="1" applyFont="1" applyBorder="1" applyAlignment="1">
      <alignment vertical="center" wrapText="1"/>
    </xf>
    <xf numFmtId="165" fontId="23" fillId="6" borderId="55" xfId="0" applyNumberFormat="1" applyFont="1" applyFill="1" applyBorder="1" applyAlignment="1">
      <alignment vertical="center" wrapText="1"/>
    </xf>
    <xf numFmtId="165" fontId="23" fillId="0" borderId="50" xfId="0" applyNumberFormat="1" applyFont="1" applyBorder="1" applyAlignment="1">
      <alignment horizontal="center" vertical="center" wrapText="1"/>
    </xf>
    <xf numFmtId="165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Border="1" applyAlignment="1">
      <alignment horizontal="center" vertical="center" wrapText="1"/>
    </xf>
    <xf numFmtId="4" fontId="23" fillId="0" borderId="54" xfId="0" applyNumberFormat="1" applyFont="1" applyBorder="1" applyAlignment="1">
      <alignment horizontal="right" vertical="center" wrapText="1"/>
    </xf>
    <xf numFmtId="165" fontId="23" fillId="0" borderId="51" xfId="0" applyNumberFormat="1" applyFont="1" applyBorder="1" applyAlignment="1">
      <alignment vertical="center" wrapText="1"/>
    </xf>
    <xf numFmtId="165" fontId="23" fillId="0" borderId="49" xfId="0" applyNumberFormat="1" applyFont="1" applyBorder="1" applyAlignment="1">
      <alignment vertical="center" wrapText="1"/>
    </xf>
    <xf numFmtId="0" fontId="23" fillId="0" borderId="36" xfId="0" applyFont="1" applyBorder="1" applyAlignment="1">
      <alignment vertical="top" wrapText="1"/>
    </xf>
    <xf numFmtId="166" fontId="8" fillId="0" borderId="33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right" vertical="center" wrapText="1"/>
    </xf>
    <xf numFmtId="166" fontId="8" fillId="0" borderId="33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4" xfId="0" applyFont="1" applyFill="1" applyBorder="1" applyAlignment="1">
      <alignment horizontal="left"/>
    </xf>
    <xf numFmtId="0" fontId="11" fillId="0" borderId="45" xfId="0" applyFont="1" applyBorder="1"/>
    <xf numFmtId="0" fontId="11" fillId="0" borderId="46" xfId="0" applyFont="1" applyBorder="1"/>
    <xf numFmtId="0" fontId="18" fillId="0" borderId="48" xfId="0" applyFont="1" applyBorder="1" applyAlignment="1">
      <alignment horizontal="center"/>
    </xf>
    <xf numFmtId="0" fontId="11" fillId="0" borderId="48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25" fillId="0" borderId="47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11"/>
  <sheetViews>
    <sheetView tabSelected="1" topLeftCell="A26" workbookViewId="0">
      <selection activeCell="A15" sqref="A15:C15"/>
    </sheetView>
  </sheetViews>
  <sheetFormatPr defaultColWidth="14.44140625" defaultRowHeight="15" customHeight="1" x14ac:dyDescent="0.3"/>
  <cols>
    <col min="1" max="1" width="13.5546875" customWidth="1"/>
    <col min="2" max="2" width="5.88671875" customWidth="1"/>
    <col min="3" max="3" width="32.5546875" customWidth="1"/>
    <col min="4" max="4" width="11.109375" customWidth="1"/>
    <col min="5" max="5" width="13" customWidth="1"/>
    <col min="6" max="6" width="11.109375" customWidth="1"/>
    <col min="7" max="7" width="13.88671875" customWidth="1"/>
    <col min="8" max="8" width="12.33203125" customWidth="1"/>
    <col min="9" max="9" width="10.6640625" customWidth="1"/>
    <col min="10" max="10" width="16" customWidth="1"/>
    <col min="11" max="11" width="12.33203125" customWidth="1"/>
    <col min="12" max="12" width="30.44140625" customWidth="1"/>
    <col min="13" max="26" width="7.55468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42" t="s">
        <v>73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63" t="s">
        <v>2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63" t="s">
        <v>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63" t="s">
        <v>74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143" t="s">
        <v>38</v>
      </c>
      <c r="B14" s="7"/>
      <c r="C14" s="7"/>
      <c r="D14" s="119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164" t="s">
        <v>39</v>
      </c>
      <c r="B15" s="145"/>
      <c r="C15" s="145"/>
      <c r="D15" s="165"/>
      <c r="E15" s="145"/>
      <c r="F15" s="145"/>
      <c r="G15" s="145"/>
      <c r="H15" s="145"/>
      <c r="I15" s="145"/>
      <c r="J15" s="145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155" t="s">
        <v>40</v>
      </c>
      <c r="B16" s="145"/>
      <c r="C16" s="145"/>
      <c r="D16" s="144"/>
      <c r="E16" s="145"/>
      <c r="F16" s="145"/>
      <c r="G16" s="145"/>
      <c r="H16" s="145"/>
      <c r="I16" s="145"/>
      <c r="J16" s="145"/>
      <c r="K16" s="145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3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3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4" x14ac:dyDescent="0.3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8"/>
      <c r="L18" s="1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0" customHeight="1" x14ac:dyDescent="0.3">
      <c r="A19" s="156" t="s">
        <v>4</v>
      </c>
      <c r="B19" s="156" t="s">
        <v>5</v>
      </c>
      <c r="C19" s="156" t="s">
        <v>6</v>
      </c>
      <c r="D19" s="157" t="s">
        <v>7</v>
      </c>
      <c r="E19" s="158" t="s">
        <v>8</v>
      </c>
      <c r="F19" s="159"/>
      <c r="G19" s="160"/>
      <c r="H19" s="158" t="s">
        <v>9</v>
      </c>
      <c r="I19" s="159"/>
      <c r="J19" s="160"/>
      <c r="K19" s="146" t="s">
        <v>10</v>
      </c>
      <c r="L19" s="148" t="s">
        <v>11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52.5" customHeight="1" x14ac:dyDescent="0.3">
      <c r="A20" s="147"/>
      <c r="B20" s="147"/>
      <c r="C20" s="147"/>
      <c r="D20" s="149"/>
      <c r="E20" s="21" t="s">
        <v>12</v>
      </c>
      <c r="F20" s="22" t="s">
        <v>13</v>
      </c>
      <c r="G20" s="23" t="s">
        <v>14</v>
      </c>
      <c r="H20" s="21" t="s">
        <v>12</v>
      </c>
      <c r="I20" s="22" t="s">
        <v>13</v>
      </c>
      <c r="J20" s="23" t="s">
        <v>15</v>
      </c>
      <c r="K20" s="147"/>
      <c r="L20" s="14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3">
      <c r="A21" s="24" t="s">
        <v>16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  <c r="L21" s="26">
        <v>11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0" customHeight="1" x14ac:dyDescent="0.3">
      <c r="A22" s="27" t="s">
        <v>17</v>
      </c>
      <c r="B22" s="28" t="s">
        <v>18</v>
      </c>
      <c r="C22" s="29" t="s">
        <v>19</v>
      </c>
      <c r="D22" s="30"/>
      <c r="E22" s="30"/>
      <c r="F22" s="30"/>
      <c r="G22" s="31"/>
      <c r="H22" s="30"/>
      <c r="I22" s="30"/>
      <c r="J22" s="31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4" customHeight="1" x14ac:dyDescent="0.3">
      <c r="A23" s="35" t="s">
        <v>20</v>
      </c>
      <c r="B23" s="36" t="s">
        <v>21</v>
      </c>
      <c r="C23" s="37" t="s">
        <v>22</v>
      </c>
      <c r="D23" s="38" t="s">
        <v>23</v>
      </c>
      <c r="E23" s="39"/>
      <c r="F23" s="39"/>
      <c r="G23" s="40">
        <f>G45</f>
        <v>115070</v>
      </c>
      <c r="H23" s="39"/>
      <c r="I23" s="39"/>
      <c r="J23" s="40">
        <f>J45</f>
        <v>115070</v>
      </c>
      <c r="K23" s="40">
        <f>G23-J23</f>
        <v>0</v>
      </c>
      <c r="L23" s="41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0" customHeight="1" x14ac:dyDescent="0.3">
      <c r="A24" s="42" t="s">
        <v>24</v>
      </c>
      <c r="B24" s="43"/>
      <c r="C24" s="44"/>
      <c r="D24" s="45"/>
      <c r="E24" s="45"/>
      <c r="F24" s="45"/>
      <c r="G24" s="46"/>
      <c r="H24" s="45"/>
      <c r="I24" s="45"/>
      <c r="J24" s="46"/>
      <c r="K24" s="47"/>
      <c r="L24" s="48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8" customHeight="1" x14ac:dyDescent="0.3">
      <c r="A25" s="49"/>
      <c r="B25" s="50"/>
      <c r="C25" s="51"/>
      <c r="D25" s="52"/>
      <c r="E25" s="53"/>
      <c r="F25" s="53"/>
      <c r="G25" s="54"/>
      <c r="H25" s="53"/>
      <c r="I25" s="53"/>
      <c r="J25" s="54"/>
      <c r="K25" s="55"/>
      <c r="L25" s="5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2.5" customHeight="1" x14ac:dyDescent="0.3">
      <c r="A26" s="57" t="s">
        <v>17</v>
      </c>
      <c r="B26" s="58" t="s">
        <v>25</v>
      </c>
      <c r="C26" s="59" t="s">
        <v>26</v>
      </c>
      <c r="D26" s="60"/>
      <c r="E26" s="60"/>
      <c r="F26" s="60"/>
      <c r="G26" s="61"/>
      <c r="H26" s="60"/>
      <c r="I26" s="60"/>
      <c r="J26" s="61"/>
      <c r="K26" s="62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30.75" customHeight="1" x14ac:dyDescent="0.3">
      <c r="A27" s="64" t="s">
        <v>20</v>
      </c>
      <c r="B27" s="65">
        <v>1</v>
      </c>
      <c r="C27" s="66" t="s">
        <v>27</v>
      </c>
      <c r="D27" s="67" t="s">
        <v>28</v>
      </c>
      <c r="E27" s="68"/>
      <c r="F27" s="69"/>
      <c r="G27" s="70">
        <f t="shared" ref="G27:G42" si="0">E27*F27</f>
        <v>0</v>
      </c>
      <c r="H27" s="71"/>
      <c r="I27" s="72"/>
      <c r="J27" s="73">
        <f t="shared" ref="J27:J38" si="1">H27*I27</f>
        <v>0</v>
      </c>
      <c r="K27" s="74">
        <f t="shared" ref="K27:K28" si="2">G27-J27</f>
        <v>0</v>
      </c>
      <c r="L27" s="75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36.75" customHeight="1" x14ac:dyDescent="0.3">
      <c r="A28" s="76" t="s">
        <v>20</v>
      </c>
      <c r="B28" s="77">
        <v>2</v>
      </c>
      <c r="C28" s="78" t="s">
        <v>29</v>
      </c>
      <c r="D28" s="79" t="s">
        <v>30</v>
      </c>
      <c r="E28" s="80"/>
      <c r="F28" s="81"/>
      <c r="G28" s="82">
        <f t="shared" si="0"/>
        <v>0</v>
      </c>
      <c r="H28" s="83"/>
      <c r="I28" s="84"/>
      <c r="J28" s="85">
        <f t="shared" si="1"/>
        <v>0</v>
      </c>
      <c r="K28" s="86">
        <f t="shared" si="2"/>
        <v>0</v>
      </c>
      <c r="L28" s="87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39.75" customHeight="1" x14ac:dyDescent="0.3">
      <c r="A29" s="76" t="s">
        <v>20</v>
      </c>
      <c r="B29" s="77">
        <v>3</v>
      </c>
      <c r="C29" s="78" t="s">
        <v>31</v>
      </c>
      <c r="D29" s="79" t="s">
        <v>28</v>
      </c>
      <c r="E29" s="80"/>
      <c r="F29" s="81"/>
      <c r="G29" s="82">
        <f t="shared" si="0"/>
        <v>0</v>
      </c>
      <c r="H29" s="83"/>
      <c r="I29" s="84"/>
      <c r="J29" s="85">
        <f t="shared" ref="J29:J34" si="3">H29*I29</f>
        <v>0</v>
      </c>
      <c r="K29" s="86">
        <f t="shared" ref="K29:K44" si="4">G29-J29</f>
        <v>0</v>
      </c>
      <c r="L29" s="87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9.75" customHeight="1" x14ac:dyDescent="0.3">
      <c r="A30" s="120"/>
      <c r="B30" s="127" t="s">
        <v>41</v>
      </c>
      <c r="C30" s="121" t="s">
        <v>42</v>
      </c>
      <c r="D30" s="122" t="s">
        <v>28</v>
      </c>
      <c r="E30" s="123">
        <v>20</v>
      </c>
      <c r="F30" s="124">
        <v>900</v>
      </c>
      <c r="G30" s="125">
        <f t="shared" si="0"/>
        <v>18000</v>
      </c>
      <c r="H30" s="138">
        <v>20</v>
      </c>
      <c r="I30" s="139">
        <v>910</v>
      </c>
      <c r="J30" s="140">
        <f t="shared" si="3"/>
        <v>18200</v>
      </c>
      <c r="K30" s="141">
        <f t="shared" si="4"/>
        <v>-200</v>
      </c>
      <c r="L30" s="136" t="s">
        <v>71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39.75" customHeight="1" x14ac:dyDescent="0.3">
      <c r="A31" s="120"/>
      <c r="B31" s="127" t="s">
        <v>43</v>
      </c>
      <c r="C31" s="126" t="s">
        <v>44</v>
      </c>
      <c r="D31" s="122" t="s">
        <v>28</v>
      </c>
      <c r="E31" s="123">
        <v>50</v>
      </c>
      <c r="F31" s="124">
        <v>70</v>
      </c>
      <c r="G31" s="125">
        <f t="shared" si="0"/>
        <v>3500</v>
      </c>
      <c r="H31" s="138">
        <v>50</v>
      </c>
      <c r="I31" s="139">
        <v>65</v>
      </c>
      <c r="J31" s="140">
        <f t="shared" si="3"/>
        <v>3250</v>
      </c>
      <c r="K31" s="141">
        <f t="shared" si="4"/>
        <v>250</v>
      </c>
      <c r="L31" s="136" t="s">
        <v>72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39.75" customHeight="1" x14ac:dyDescent="0.3">
      <c r="A32" s="120"/>
      <c r="B32" s="127" t="s">
        <v>45</v>
      </c>
      <c r="C32" s="121" t="s">
        <v>46</v>
      </c>
      <c r="D32" s="122" t="s">
        <v>28</v>
      </c>
      <c r="E32" s="123">
        <v>2</v>
      </c>
      <c r="F32" s="124">
        <v>500</v>
      </c>
      <c r="G32" s="125">
        <f t="shared" si="0"/>
        <v>1000</v>
      </c>
      <c r="H32" s="138">
        <v>2</v>
      </c>
      <c r="I32" s="139">
        <v>500</v>
      </c>
      <c r="J32" s="140">
        <f t="shared" si="3"/>
        <v>1000</v>
      </c>
      <c r="K32" s="141">
        <f t="shared" si="4"/>
        <v>0</v>
      </c>
      <c r="L32" s="136" t="s">
        <v>68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39.75" customHeight="1" x14ac:dyDescent="0.3">
      <c r="A33" s="120"/>
      <c r="B33" s="127" t="s">
        <v>47</v>
      </c>
      <c r="C33" s="121" t="s">
        <v>48</v>
      </c>
      <c r="D33" s="122" t="s">
        <v>28</v>
      </c>
      <c r="E33" s="123">
        <v>1</v>
      </c>
      <c r="F33" s="124">
        <v>1200</v>
      </c>
      <c r="G33" s="125">
        <f t="shared" si="0"/>
        <v>1200</v>
      </c>
      <c r="H33" s="138">
        <v>1</v>
      </c>
      <c r="I33" s="139">
        <v>1200</v>
      </c>
      <c r="J33" s="140">
        <f t="shared" si="3"/>
        <v>1200</v>
      </c>
      <c r="K33" s="141">
        <f t="shared" si="4"/>
        <v>0</v>
      </c>
      <c r="L33" s="136" t="s">
        <v>68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54.6" customHeight="1" x14ac:dyDescent="0.3">
      <c r="A34" s="120"/>
      <c r="B34" s="127" t="s">
        <v>49</v>
      </c>
      <c r="C34" s="121" t="s">
        <v>50</v>
      </c>
      <c r="D34" s="122" t="s">
        <v>28</v>
      </c>
      <c r="E34" s="123">
        <v>1</v>
      </c>
      <c r="F34" s="124">
        <v>850</v>
      </c>
      <c r="G34" s="125">
        <f t="shared" si="0"/>
        <v>850</v>
      </c>
      <c r="H34" s="138">
        <v>1</v>
      </c>
      <c r="I34" s="139">
        <v>900</v>
      </c>
      <c r="J34" s="140">
        <f t="shared" si="3"/>
        <v>900</v>
      </c>
      <c r="K34" s="141">
        <f t="shared" si="4"/>
        <v>-50</v>
      </c>
      <c r="L34" s="136" t="s">
        <v>72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60" customHeight="1" x14ac:dyDescent="0.3">
      <c r="A35" s="76" t="s">
        <v>20</v>
      </c>
      <c r="B35" s="77">
        <v>4</v>
      </c>
      <c r="C35" s="78" t="s">
        <v>32</v>
      </c>
      <c r="D35" s="122" t="s">
        <v>28</v>
      </c>
      <c r="E35" s="80"/>
      <c r="F35" s="81"/>
      <c r="G35" s="82">
        <f t="shared" si="0"/>
        <v>0</v>
      </c>
      <c r="H35" s="83"/>
      <c r="I35" s="84"/>
      <c r="J35" s="85">
        <f t="shared" si="1"/>
        <v>0</v>
      </c>
      <c r="K35" s="86">
        <f t="shared" si="4"/>
        <v>0</v>
      </c>
      <c r="L35" s="136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60" customHeight="1" x14ac:dyDescent="0.3">
      <c r="A36" s="128"/>
      <c r="B36" s="127" t="s">
        <v>51</v>
      </c>
      <c r="C36" s="129" t="s">
        <v>52</v>
      </c>
      <c r="D36" s="130" t="s">
        <v>28</v>
      </c>
      <c r="E36" s="131">
        <v>25</v>
      </c>
      <c r="F36" s="132">
        <v>700</v>
      </c>
      <c r="G36" s="133">
        <f t="shared" si="0"/>
        <v>17500</v>
      </c>
      <c r="H36" s="131">
        <v>25</v>
      </c>
      <c r="I36" s="132">
        <v>700</v>
      </c>
      <c r="J36" s="133">
        <f t="shared" si="1"/>
        <v>17500</v>
      </c>
      <c r="K36" s="86">
        <f t="shared" si="4"/>
        <v>0</v>
      </c>
      <c r="L36" s="136" t="s">
        <v>69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60" customHeight="1" x14ac:dyDescent="0.3">
      <c r="A37" s="128"/>
      <c r="B37" s="127" t="s">
        <v>53</v>
      </c>
      <c r="C37" s="129" t="s">
        <v>54</v>
      </c>
      <c r="D37" s="130" t="s">
        <v>28</v>
      </c>
      <c r="E37" s="131">
        <v>25</v>
      </c>
      <c r="F37" s="132">
        <v>600</v>
      </c>
      <c r="G37" s="133">
        <f t="shared" si="0"/>
        <v>15000</v>
      </c>
      <c r="H37" s="131">
        <v>25</v>
      </c>
      <c r="I37" s="132">
        <v>600</v>
      </c>
      <c r="J37" s="133">
        <f t="shared" si="1"/>
        <v>15000</v>
      </c>
      <c r="K37" s="86">
        <f t="shared" si="4"/>
        <v>0</v>
      </c>
      <c r="L37" s="136" t="s">
        <v>69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60" customHeight="1" x14ac:dyDescent="0.3">
      <c r="A38" s="128"/>
      <c r="B38" s="127" t="s">
        <v>55</v>
      </c>
      <c r="C38" s="129" t="s">
        <v>56</v>
      </c>
      <c r="D38" s="130" t="s">
        <v>28</v>
      </c>
      <c r="E38" s="131">
        <v>6</v>
      </c>
      <c r="F38" s="132">
        <v>700</v>
      </c>
      <c r="G38" s="133">
        <f t="shared" si="0"/>
        <v>4200</v>
      </c>
      <c r="H38" s="131">
        <v>6</v>
      </c>
      <c r="I38" s="132">
        <v>700</v>
      </c>
      <c r="J38" s="133">
        <f t="shared" si="1"/>
        <v>4200</v>
      </c>
      <c r="K38" s="86">
        <f t="shared" si="4"/>
        <v>0</v>
      </c>
      <c r="L38" s="136" t="s">
        <v>69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60" customHeight="1" x14ac:dyDescent="0.3">
      <c r="A39" s="128"/>
      <c r="B39" s="127" t="s">
        <v>57</v>
      </c>
      <c r="C39" s="134" t="s">
        <v>58</v>
      </c>
      <c r="D39" s="130" t="s">
        <v>28</v>
      </c>
      <c r="E39" s="131">
        <v>2</v>
      </c>
      <c r="F39" s="132">
        <v>70</v>
      </c>
      <c r="G39" s="133">
        <f t="shared" si="0"/>
        <v>140</v>
      </c>
      <c r="H39" s="131">
        <v>2</v>
      </c>
      <c r="I39" s="132">
        <v>70</v>
      </c>
      <c r="J39" s="133">
        <f t="shared" ref="J39:J44" si="5">H39*I39</f>
        <v>140</v>
      </c>
      <c r="K39" s="86">
        <f t="shared" si="4"/>
        <v>0</v>
      </c>
      <c r="L39" s="136" t="s">
        <v>68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60" customHeight="1" x14ac:dyDescent="0.3">
      <c r="A40" s="128"/>
      <c r="B40" s="127" t="s">
        <v>59</v>
      </c>
      <c r="C40" s="134" t="s">
        <v>60</v>
      </c>
      <c r="D40" s="130" t="s">
        <v>28</v>
      </c>
      <c r="E40" s="131">
        <v>2</v>
      </c>
      <c r="F40" s="132">
        <v>90</v>
      </c>
      <c r="G40" s="133">
        <f t="shared" si="0"/>
        <v>180</v>
      </c>
      <c r="H40" s="131">
        <v>2</v>
      </c>
      <c r="I40" s="132">
        <v>90</v>
      </c>
      <c r="J40" s="133">
        <f t="shared" si="5"/>
        <v>180</v>
      </c>
      <c r="K40" s="86">
        <f t="shared" si="4"/>
        <v>0</v>
      </c>
      <c r="L40" s="136" t="s">
        <v>68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91.8" customHeight="1" x14ac:dyDescent="0.3">
      <c r="A41" s="76" t="s">
        <v>20</v>
      </c>
      <c r="B41" s="77">
        <v>5</v>
      </c>
      <c r="C41" s="134" t="s">
        <v>61</v>
      </c>
      <c r="D41" s="130" t="s">
        <v>62</v>
      </c>
      <c r="E41" s="131">
        <v>40</v>
      </c>
      <c r="F41" s="132">
        <v>275</v>
      </c>
      <c r="G41" s="133">
        <f t="shared" si="0"/>
        <v>11000</v>
      </c>
      <c r="H41" s="131">
        <v>40</v>
      </c>
      <c r="I41" s="132">
        <v>275</v>
      </c>
      <c r="J41" s="133">
        <f t="shared" si="5"/>
        <v>11000</v>
      </c>
      <c r="K41" s="86">
        <f t="shared" si="4"/>
        <v>0</v>
      </c>
      <c r="L41" s="136" t="s">
        <v>69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94.8" customHeight="1" x14ac:dyDescent="0.3">
      <c r="A42" s="76" t="s">
        <v>20</v>
      </c>
      <c r="B42" s="77">
        <v>6</v>
      </c>
      <c r="C42" s="134" t="s">
        <v>63</v>
      </c>
      <c r="D42" s="130" t="s">
        <v>62</v>
      </c>
      <c r="E42" s="131">
        <v>4</v>
      </c>
      <c r="F42" s="132">
        <v>1500</v>
      </c>
      <c r="G42" s="133">
        <f t="shared" si="0"/>
        <v>6000</v>
      </c>
      <c r="H42" s="131">
        <v>4</v>
      </c>
      <c r="I42" s="132">
        <v>1500</v>
      </c>
      <c r="J42" s="133">
        <f t="shared" si="5"/>
        <v>6000</v>
      </c>
      <c r="K42" s="86">
        <f t="shared" si="4"/>
        <v>0</v>
      </c>
      <c r="L42" s="136" t="s">
        <v>69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94.8" customHeight="1" x14ac:dyDescent="0.3">
      <c r="A43" s="88" t="s">
        <v>20</v>
      </c>
      <c r="B43" s="89">
        <v>7</v>
      </c>
      <c r="C43" s="134" t="s">
        <v>64</v>
      </c>
      <c r="D43" s="130" t="s">
        <v>28</v>
      </c>
      <c r="E43" s="131">
        <v>250</v>
      </c>
      <c r="F43" s="132">
        <v>2</v>
      </c>
      <c r="G43" s="133">
        <f>E43*F43</f>
        <v>500</v>
      </c>
      <c r="H43" s="131">
        <v>250</v>
      </c>
      <c r="I43" s="132">
        <v>2</v>
      </c>
      <c r="J43" s="133">
        <f t="shared" si="5"/>
        <v>500</v>
      </c>
      <c r="K43" s="86">
        <f t="shared" si="4"/>
        <v>0</v>
      </c>
      <c r="L43" s="136" t="s">
        <v>69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97.8" customHeight="1" x14ac:dyDescent="0.3">
      <c r="A44" s="135" t="s">
        <v>20</v>
      </c>
      <c r="B44" s="127" t="s">
        <v>65</v>
      </c>
      <c r="C44" s="134" t="s">
        <v>66</v>
      </c>
      <c r="D44" s="130" t="s">
        <v>33</v>
      </c>
      <c r="E44" s="131">
        <v>2</v>
      </c>
      <c r="F44" s="132">
        <v>18000</v>
      </c>
      <c r="G44" s="133">
        <f>E44*F44</f>
        <v>36000</v>
      </c>
      <c r="H44" s="131">
        <v>2</v>
      </c>
      <c r="I44" s="132">
        <v>18000</v>
      </c>
      <c r="J44" s="133">
        <f t="shared" si="5"/>
        <v>36000</v>
      </c>
      <c r="K44" s="137">
        <f t="shared" si="4"/>
        <v>0</v>
      </c>
      <c r="L44" s="136" t="s">
        <v>67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 x14ac:dyDescent="0.3">
      <c r="A45" s="90" t="s">
        <v>34</v>
      </c>
      <c r="B45" s="91"/>
      <c r="C45" s="92"/>
      <c r="D45" s="93"/>
      <c r="E45" s="94"/>
      <c r="F45" s="95"/>
      <c r="G45" s="96">
        <f>SUM(G27:G44)</f>
        <v>115070</v>
      </c>
      <c r="H45" s="94"/>
      <c r="I45" s="95"/>
      <c r="J45" s="96">
        <f>SUM(J27:J44)</f>
        <v>115070</v>
      </c>
      <c r="K45" s="97">
        <f>SUM(K27:K44)</f>
        <v>0</v>
      </c>
      <c r="L45" s="98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5.75" customHeight="1" x14ac:dyDescent="0.3">
      <c r="A46" s="100"/>
      <c r="B46" s="101"/>
      <c r="C46" s="102"/>
      <c r="D46" s="102"/>
      <c r="E46" s="102"/>
      <c r="F46" s="102"/>
      <c r="G46" s="102"/>
      <c r="H46" s="102"/>
      <c r="I46" s="102"/>
      <c r="J46" s="102"/>
      <c r="K46" s="103"/>
      <c r="L46" s="104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3">
      <c r="A47" s="150" t="s">
        <v>35</v>
      </c>
      <c r="B47" s="151"/>
      <c r="C47" s="152"/>
      <c r="D47" s="105"/>
      <c r="E47" s="105"/>
      <c r="F47" s="105"/>
      <c r="G47" s="106">
        <f>G23-G45</f>
        <v>0</v>
      </c>
      <c r="H47" s="105"/>
      <c r="I47" s="105"/>
      <c r="J47" s="106">
        <f>J23-J45</f>
        <v>0</v>
      </c>
      <c r="K47" s="107"/>
      <c r="L47" s="108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3">
      <c r="A48" s="102"/>
      <c r="B48" s="109"/>
      <c r="C48" s="102"/>
      <c r="D48" s="102"/>
      <c r="E48" s="102"/>
      <c r="F48" s="102"/>
      <c r="G48" s="102"/>
      <c r="H48" s="102"/>
      <c r="I48" s="102"/>
      <c r="J48" s="102"/>
      <c r="K48" s="110"/>
      <c r="L48" s="10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3">
      <c r="A49" s="10"/>
      <c r="B49" s="10"/>
      <c r="C49" s="111"/>
      <c r="D49" s="112"/>
      <c r="E49" s="112"/>
      <c r="F49" s="113"/>
      <c r="G49" s="112"/>
      <c r="H49" s="161" t="s">
        <v>70</v>
      </c>
      <c r="I49" s="162"/>
      <c r="J49" s="112"/>
      <c r="K49" s="14"/>
      <c r="L49" s="10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35">
      <c r="A50" s="10"/>
      <c r="B50" s="10"/>
      <c r="C50" s="113"/>
      <c r="D50" s="153" t="s">
        <v>36</v>
      </c>
      <c r="E50" s="154"/>
      <c r="F50" s="114"/>
      <c r="G50" s="153" t="s">
        <v>37</v>
      </c>
      <c r="H50" s="153"/>
      <c r="I50" s="153"/>
      <c r="J50" s="153"/>
      <c r="K50" s="14"/>
      <c r="L50" s="10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3">
      <c r="A51" s="102"/>
      <c r="B51" s="109"/>
      <c r="C51" s="102"/>
      <c r="D51" s="102"/>
      <c r="E51" s="102"/>
      <c r="F51" s="102"/>
      <c r="G51" s="102"/>
      <c r="H51" s="102"/>
      <c r="I51" s="102"/>
      <c r="J51" s="102"/>
      <c r="K51" s="14"/>
      <c r="L51" s="102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3">
      <c r="A52" s="102"/>
      <c r="B52" s="109"/>
      <c r="C52" s="102"/>
      <c r="D52" s="102"/>
      <c r="E52" s="102"/>
      <c r="F52" s="102"/>
      <c r="G52" s="102"/>
      <c r="H52" s="102"/>
      <c r="I52" s="102"/>
      <c r="J52" s="102"/>
      <c r="K52" s="14"/>
      <c r="L52" s="102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3">
      <c r="A53" s="102"/>
      <c r="B53" s="109"/>
      <c r="C53" s="115"/>
      <c r="J53" s="115"/>
      <c r="K53" s="14"/>
      <c r="L53" s="102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3">
      <c r="A54" s="102"/>
      <c r="B54" s="109"/>
      <c r="C54" s="116"/>
      <c r="K54" s="14"/>
      <c r="L54" s="10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3">
      <c r="A55" s="102"/>
      <c r="B55" s="109"/>
      <c r="C55" s="117"/>
      <c r="D55" s="14"/>
      <c r="H55" s="116"/>
      <c r="J55" s="117"/>
      <c r="K55" s="14"/>
      <c r="L55" s="10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3">
      <c r="A56" s="10"/>
      <c r="B56" s="11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3">
      <c r="A57" s="10"/>
      <c r="B57" s="11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3">
      <c r="A58" s="10"/>
      <c r="B58" s="11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3">
      <c r="A59" s="10"/>
      <c r="B59" s="11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3">
      <c r="A60" s="10"/>
      <c r="B60" s="11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3">
      <c r="A61" s="10"/>
      <c r="B61" s="11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3">
      <c r="A62" s="10"/>
      <c r="B62" s="11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3">
      <c r="A63" s="10"/>
      <c r="B63" s="11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3">
      <c r="A64" s="10"/>
      <c r="B64" s="11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3">
      <c r="A65" s="10"/>
      <c r="B65" s="11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3">
      <c r="A66" s="10"/>
      <c r="B66" s="11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3">
      <c r="A67" s="10"/>
      <c r="B67" s="11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3">
      <c r="A68" s="10"/>
      <c r="B68" s="11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3">
      <c r="A69" s="10"/>
      <c r="B69" s="11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3">
      <c r="A70" s="10"/>
      <c r="B70" s="11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3">
      <c r="A71" s="10"/>
      <c r="B71" s="11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3">
      <c r="A72" s="10"/>
      <c r="B72" s="11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3">
      <c r="A73" s="10"/>
      <c r="B73" s="11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3">
      <c r="A74" s="10"/>
      <c r="B74" s="11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3">
      <c r="A75" s="10"/>
      <c r="B75" s="11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3">
      <c r="A76" s="10"/>
      <c r="B76" s="11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3">
      <c r="A77" s="10"/>
      <c r="B77" s="11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3">
      <c r="A78" s="10"/>
      <c r="B78" s="11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3">
      <c r="A79" s="10"/>
      <c r="B79" s="11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3">
      <c r="A80" s="10"/>
      <c r="B80" s="11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3">
      <c r="A81" s="10"/>
      <c r="B81" s="11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3">
      <c r="A82" s="10"/>
      <c r="B82" s="11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3">
      <c r="A83" s="10"/>
      <c r="B83" s="11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3">
      <c r="A84" s="10"/>
      <c r="B84" s="11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3">
      <c r="A85" s="10"/>
      <c r="B85" s="11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3">
      <c r="A86" s="10"/>
      <c r="B86" s="11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3">
      <c r="A87" s="10"/>
      <c r="B87" s="11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3">
      <c r="A88" s="10"/>
      <c r="B88" s="11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3">
      <c r="A89" s="10"/>
      <c r="B89" s="11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3">
      <c r="A90" s="10"/>
      <c r="B90" s="11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3">
      <c r="A91" s="10"/>
      <c r="B91" s="11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3">
      <c r="A92" s="10"/>
      <c r="B92" s="11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3">
      <c r="A93" s="10"/>
      <c r="B93" s="11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3">
      <c r="A94" s="10"/>
      <c r="B94" s="11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3">
      <c r="A95" s="10"/>
      <c r="B95" s="11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3">
      <c r="A96" s="10"/>
      <c r="B96" s="11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3">
      <c r="A97" s="10"/>
      <c r="B97" s="11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3">
      <c r="A98" s="10"/>
      <c r="B98" s="11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3">
      <c r="A99" s="10"/>
      <c r="B99" s="11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3">
      <c r="A100" s="10"/>
      <c r="B100" s="11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3">
      <c r="A101" s="10"/>
      <c r="B101" s="11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3">
      <c r="A102" s="10"/>
      <c r="B102" s="11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3">
      <c r="A103" s="10"/>
      <c r="B103" s="11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3">
      <c r="A104" s="10"/>
      <c r="B104" s="11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3">
      <c r="A105" s="10"/>
      <c r="B105" s="11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3">
      <c r="A106" s="10"/>
      <c r="B106" s="11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3">
      <c r="A107" s="10"/>
      <c r="B107" s="11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3">
      <c r="A108" s="10"/>
      <c r="B108" s="11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3">
      <c r="A109" s="10"/>
      <c r="B109" s="11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3">
      <c r="A110" s="10"/>
      <c r="B110" s="11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3">
      <c r="A111" s="10"/>
      <c r="B111" s="11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3">
      <c r="A112" s="10"/>
      <c r="B112" s="11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3">
      <c r="A113" s="10"/>
      <c r="B113" s="11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3">
      <c r="A114" s="10"/>
      <c r="B114" s="11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3">
      <c r="A115" s="10"/>
      <c r="B115" s="11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3">
      <c r="A116" s="10"/>
      <c r="B116" s="11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3">
      <c r="A117" s="10"/>
      <c r="B117" s="11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3">
      <c r="A118" s="10"/>
      <c r="B118" s="11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3">
      <c r="A119" s="10"/>
      <c r="B119" s="11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3">
      <c r="A120" s="10"/>
      <c r="B120" s="11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3">
      <c r="A121" s="10"/>
      <c r="B121" s="11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3">
      <c r="A122" s="10"/>
      <c r="B122" s="11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3">
      <c r="A123" s="10"/>
      <c r="B123" s="11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3">
      <c r="A124" s="10"/>
      <c r="B124" s="11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3">
      <c r="A125" s="10"/>
      <c r="B125" s="11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3">
      <c r="A126" s="10"/>
      <c r="B126" s="11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3">
      <c r="A127" s="10"/>
      <c r="B127" s="11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3">
      <c r="A128" s="10"/>
      <c r="B128" s="11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3">
      <c r="A129" s="10"/>
      <c r="B129" s="11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3">
      <c r="A130" s="10"/>
      <c r="B130" s="11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3">
      <c r="A131" s="10"/>
      <c r="B131" s="11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3">
      <c r="A132" s="10"/>
      <c r="B132" s="11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3">
      <c r="A133" s="10"/>
      <c r="B133" s="11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3">
      <c r="A134" s="10"/>
      <c r="B134" s="11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3">
      <c r="A135" s="10"/>
      <c r="B135" s="11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3">
      <c r="A136" s="10"/>
      <c r="B136" s="11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3">
      <c r="A137" s="10"/>
      <c r="B137" s="11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3">
      <c r="A138" s="10"/>
      <c r="B138" s="11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3">
      <c r="A139" s="10"/>
      <c r="B139" s="11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3">
      <c r="A140" s="10"/>
      <c r="B140" s="11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3">
      <c r="A141" s="10"/>
      <c r="B141" s="11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3">
      <c r="A142" s="10"/>
      <c r="B142" s="11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3">
      <c r="A143" s="10"/>
      <c r="B143" s="11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3">
      <c r="A144" s="10"/>
      <c r="B144" s="11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3">
      <c r="A145" s="10"/>
      <c r="B145" s="11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3">
      <c r="A146" s="10"/>
      <c r="B146" s="11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3">
      <c r="A147" s="10"/>
      <c r="B147" s="11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3">
      <c r="A148" s="10"/>
      <c r="B148" s="11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3">
      <c r="A149" s="10"/>
      <c r="B149" s="11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3">
      <c r="A150" s="10"/>
      <c r="B150" s="11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3">
      <c r="A151" s="10"/>
      <c r="B151" s="11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3">
      <c r="A152" s="10"/>
      <c r="B152" s="11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3">
      <c r="A153" s="10"/>
      <c r="B153" s="11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3">
      <c r="A154" s="10"/>
      <c r="B154" s="11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3">
      <c r="A155" s="10"/>
      <c r="B155" s="11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3">
      <c r="A156" s="10"/>
      <c r="B156" s="11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3">
      <c r="A157" s="10"/>
      <c r="B157" s="11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3">
      <c r="A158" s="10"/>
      <c r="B158" s="11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3">
      <c r="A159" s="10"/>
      <c r="B159" s="11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3">
      <c r="A160" s="10"/>
      <c r="B160" s="11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3">
      <c r="A161" s="10"/>
      <c r="B161" s="11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3">
      <c r="A162" s="10"/>
      <c r="B162" s="11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3">
      <c r="A163" s="10"/>
      <c r="B163" s="11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3">
      <c r="A164" s="10"/>
      <c r="B164" s="11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3">
      <c r="A165" s="10"/>
      <c r="B165" s="11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3">
      <c r="A166" s="10"/>
      <c r="B166" s="11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3">
      <c r="A167" s="10"/>
      <c r="B167" s="11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3">
      <c r="A168" s="10"/>
      <c r="B168" s="11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3">
      <c r="A169" s="10"/>
      <c r="B169" s="11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3">
      <c r="A170" s="10"/>
      <c r="B170" s="11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3">
      <c r="A171" s="10"/>
      <c r="B171" s="118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3">
      <c r="A172" s="10"/>
      <c r="B172" s="118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3">
      <c r="A173" s="10"/>
      <c r="B173" s="118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3">
      <c r="A174" s="10"/>
      <c r="B174" s="11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3">
      <c r="A175" s="10"/>
      <c r="B175" s="118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3">
      <c r="A176" s="10"/>
      <c r="B176" s="118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3">
      <c r="A177" s="10"/>
      <c r="B177" s="118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3">
      <c r="A178" s="10"/>
      <c r="B178" s="118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3">
      <c r="A179" s="10"/>
      <c r="B179" s="118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3">
      <c r="A180" s="10"/>
      <c r="B180" s="118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3">
      <c r="A181" s="10"/>
      <c r="B181" s="118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3">
      <c r="A182" s="10"/>
      <c r="B182" s="118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3">
      <c r="A183" s="10"/>
      <c r="B183" s="118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3">
      <c r="A184" s="10"/>
      <c r="B184" s="118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3">
      <c r="A185" s="10"/>
      <c r="B185" s="118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3">
      <c r="A186" s="10"/>
      <c r="B186" s="118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3">
      <c r="A187" s="10"/>
      <c r="B187" s="118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3">
      <c r="A188" s="10"/>
      <c r="B188" s="118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3">
      <c r="A189" s="10"/>
      <c r="B189" s="118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3">
      <c r="A190" s="10"/>
      <c r="B190" s="118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3">
      <c r="A191" s="10"/>
      <c r="B191" s="118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3">
      <c r="A192" s="10"/>
      <c r="B192" s="118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3">
      <c r="A193" s="10"/>
      <c r="B193" s="118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3">
      <c r="A194" s="10"/>
      <c r="B194" s="118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3">
      <c r="A195" s="10"/>
      <c r="B195" s="118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3">
      <c r="A196" s="10"/>
      <c r="B196" s="118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3">
      <c r="A197" s="10"/>
      <c r="B197" s="118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3">
      <c r="A198" s="10"/>
      <c r="B198" s="118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3">
      <c r="A199" s="10"/>
      <c r="B199" s="118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3">
      <c r="A200" s="10"/>
      <c r="B200" s="118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3">
      <c r="A201" s="10"/>
      <c r="B201" s="118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3">
      <c r="A202" s="10"/>
      <c r="B202" s="118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3">
      <c r="A203" s="10"/>
      <c r="B203" s="118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3">
      <c r="A204" s="10"/>
      <c r="B204" s="118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3">
      <c r="A205" s="10"/>
      <c r="B205" s="118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3">
      <c r="A206" s="10"/>
      <c r="B206" s="118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3">
      <c r="A207" s="10"/>
      <c r="B207" s="118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3">
      <c r="A208" s="10"/>
      <c r="B208" s="118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3">
      <c r="A209" s="10"/>
      <c r="B209" s="118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3">
      <c r="A210" s="10"/>
      <c r="B210" s="118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3">
      <c r="A211" s="10"/>
      <c r="B211" s="118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3">
      <c r="A212" s="10"/>
      <c r="B212" s="118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3">
      <c r="A213" s="10"/>
      <c r="B213" s="118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3">
      <c r="A214" s="10"/>
      <c r="B214" s="118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3">
      <c r="A215" s="10"/>
      <c r="B215" s="118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3">
      <c r="A216" s="10"/>
      <c r="B216" s="118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3">
      <c r="A217" s="10"/>
      <c r="B217" s="11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3">
      <c r="A218" s="10"/>
      <c r="B218" s="118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3">
      <c r="A219" s="10"/>
      <c r="B219" s="118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3">
      <c r="A220" s="10"/>
      <c r="B220" s="118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3">
      <c r="A221" s="10"/>
      <c r="B221" s="118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3">
      <c r="A222" s="10"/>
      <c r="B222" s="118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3">
      <c r="A223" s="10"/>
      <c r="B223" s="118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3">
      <c r="A224" s="10"/>
      <c r="B224" s="118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3">
      <c r="A225" s="10"/>
      <c r="B225" s="118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3">
      <c r="A226" s="10"/>
      <c r="B226" s="118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3">
      <c r="A227" s="10"/>
      <c r="B227" s="118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3">
      <c r="A228" s="10"/>
      <c r="B228" s="118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3">
      <c r="A229" s="10"/>
      <c r="B229" s="118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3">
      <c r="A230" s="10"/>
      <c r="B230" s="118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3">
      <c r="A231" s="10"/>
      <c r="B231" s="118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3">
      <c r="A232" s="10"/>
      <c r="B232" s="118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3">
      <c r="A233" s="10"/>
      <c r="B233" s="118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3">
      <c r="A234" s="10"/>
      <c r="B234" s="118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3">
      <c r="A235" s="10"/>
      <c r="B235" s="118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3">
      <c r="A236" s="10"/>
      <c r="B236" s="118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3">
      <c r="A237" s="10"/>
      <c r="B237" s="118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3">
      <c r="A238" s="10"/>
      <c r="B238" s="118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3">
      <c r="A239" s="10"/>
      <c r="B239" s="118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3">
      <c r="A240" s="10"/>
      <c r="B240" s="118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3">
      <c r="A241" s="10"/>
      <c r="B241" s="118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3">
      <c r="A242" s="10"/>
      <c r="B242" s="118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3">
      <c r="A243" s="10"/>
      <c r="B243" s="118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3">
      <c r="A244" s="10"/>
      <c r="B244" s="118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3">
      <c r="A245" s="10"/>
      <c r="B245" s="118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3">
      <c r="A246" s="10"/>
      <c r="B246" s="118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3">
      <c r="A247" s="10"/>
      <c r="B247" s="118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3">
      <c r="A248" s="10"/>
      <c r="B248" s="118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3">
      <c r="A249" s="10"/>
      <c r="B249" s="118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3">
      <c r="A250" s="10"/>
      <c r="B250" s="118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3">
      <c r="A251" s="10"/>
      <c r="B251" s="118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3">
      <c r="A252" s="10"/>
      <c r="B252" s="118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3">
      <c r="A253" s="10"/>
      <c r="B253" s="118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3">
      <c r="A254" s="10"/>
      <c r="B254" s="118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3">
      <c r="A255" s="10"/>
      <c r="B255" s="118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</sheetData>
  <mergeCells count="19">
    <mergeCell ref="A10:L10"/>
    <mergeCell ref="A11:L11"/>
    <mergeCell ref="A12:L12"/>
    <mergeCell ref="A15:C15"/>
    <mergeCell ref="D15:J15"/>
    <mergeCell ref="D16:K16"/>
    <mergeCell ref="K19:K20"/>
    <mergeCell ref="L19:L20"/>
    <mergeCell ref="A47:C47"/>
    <mergeCell ref="D50:E50"/>
    <mergeCell ref="G50:J50"/>
    <mergeCell ref="A16:C16"/>
    <mergeCell ref="A19:A20"/>
    <mergeCell ref="B19:B20"/>
    <mergeCell ref="C19:C20"/>
    <mergeCell ref="D19:D20"/>
    <mergeCell ref="E19:G19"/>
    <mergeCell ref="H19:J19"/>
    <mergeCell ref="H49:I49"/>
  </mergeCells>
  <printOptions horizontalCentered="1" verticalCentered="1"/>
  <pageMargins left="0.7" right="0.7" top="0.75" bottom="0.75" header="0.3" footer="0.3"/>
  <pageSetup paperSize="9" scale="4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Andriy</cp:lastModifiedBy>
  <cp:lastPrinted>2022-11-01T17:23:05Z</cp:lastPrinted>
  <dcterms:modified xsi:type="dcterms:W3CDTF">2022-11-21T15:23:30Z</dcterms:modified>
</cp:coreProperties>
</file>