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140" yWindow="100" windowWidth="23840" windowHeight="12760" tabRatio="500"/>
  </bookViews>
  <sheets>
    <sheet name="Звіт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hibi1iVeRUaHJAtVmLdB/Qkd8ow==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23" i="1"/>
</calcChain>
</file>

<file path=xl/sharedStrings.xml><?xml version="1.0" encoding="utf-8"?>
<sst xmlns="http://schemas.openxmlformats.org/spreadsheetml/2006/main" count="96" uniqueCount="60">
  <si>
    <t>Додаток № 4</t>
  </si>
  <si>
    <t>до Договору про надання стипендії (гранту)</t>
  </si>
  <si>
    <t xml:space="preserve">№ 5DORS51-01851 від 14 вересня 2022 року </t>
  </si>
  <si>
    <t>ЗВІТ</t>
  </si>
  <si>
    <t>про надходження та використання коштів для реалізації Проєкту</t>
  </si>
  <si>
    <t>за період  з 14.09.2022 по 15.11.2022  р.</t>
  </si>
  <si>
    <t xml:space="preserve">Прізвище, ім'я та по-батькові Стипендіата: Пузько Микола Миколайович
    </t>
  </si>
  <si>
    <t>Назва проекту: Чарівний світ української міфології - відеоблог</t>
  </si>
  <si>
    <t>Період реалізації проекту: до 15 листопада 2022 року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</si>
  <si>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</si>
  <si>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</si>
  <si>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</si>
  <si>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</si>
  <si>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</si>
  <si>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</si>
  <si>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</si>
  <si>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</si>
  <si>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</si>
  <si>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</si>
  <si>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</si>
  <si>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</si>
  <si>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</si>
  <si>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</si>
  <si>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</si>
  <si>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</si>
  <si>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</si>
  <si>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</si>
  <si>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</si>
  <si>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</si>
  <si>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</si>
  <si>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</si>
  <si>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</si>
  <si>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</si>
  <si>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шт</t>
  </si>
  <si>
    <t>Вартість проживання 
 (вказати місце проживання)</t>
  </si>
  <si>
    <t>доба</t>
  </si>
  <si>
    <t>Вартість витратних матеріалів</t>
  </si>
  <si>
    <t>Вартість витратних матеріалів (папір А4)</t>
  </si>
  <si>
    <t>Вартість витратних матеріалів (Жорсткий диск, 4 Тб)</t>
  </si>
  <si>
    <t>Економія відповідно до фактичної вартості товару на дату придбання</t>
  </si>
  <si>
    <t>Вартість обладнання, інструментів, інвентаря, які не є основними засобами</t>
  </si>
  <si>
    <t>Інші витрати, які здійснюються на підставі чеків, рахунків, квитанцій тощо та не передбачають укладення угод або договорів (Послуги студії для відеозйомки)</t>
  </si>
  <si>
    <t>послуга</t>
  </si>
  <si>
    <t>Інші витрати, які здійснюються на підставі чеків, рахунків, квитанцій тощо та не передбачають укладення угод або договорів (Оренда камер для відеозйомки (комплект)</t>
  </si>
  <si>
    <t>Інші витрати, які здійснюються на підставі чеків, рахунків, квитанцій тощо та не передбачають укладення угод або договорів (Оренда світла для відеозйомки)</t>
  </si>
  <si>
    <t>Інші витрати, які здійснюються на підставі чеків, рахунків, квитанцій тощо та не передбачають укладення угод або договорів (Оренда додаткового обладнання та реквізиту)</t>
  </si>
  <si>
    <t>Інші витрати, які здійснюються на підставі чеків, рахунків, квитанцій тощо та не передбачають укладення угод або договорів (Скрипт-докторинг сценаріїв серій)</t>
  </si>
  <si>
    <t>Інші витрати, які здійснюються на підставі чеків, рахунків, квитанцій тощо та не передбачають укладення угод або договорів (Послуги оператора)</t>
  </si>
  <si>
    <t>Інші витрати, які здійснюються на підставі чеків, рахунків, квитанцій тощо та не передбачають укладення угод або договорів (Послуги помічника оператора)</t>
  </si>
  <si>
    <t>Інші витрати, які здійснюються на підставі чеків, рахунків, квитанцій тощо та не передбачають укладення угод або договорів (Послуги монтажу)</t>
  </si>
  <si>
    <t>Інші витрати, які здійснюються на підставі чеків, рахунків, квитанцій тощо та не передбачають укладення угод або договорів (Послуги зведення та саунд-дизайну)</t>
  </si>
  <si>
    <t xml:space="preserve">Перевищення (кореляція) витрат для відповідності розрахунку ціноутворення підрядника. </t>
  </si>
  <si>
    <t>Інші витрати, які здійснюються на підставі чеків, рахунків, квитанцій тощо та не передбачають укладення угод або договорів (Послуги з розробки інфографіки та дизайну)</t>
  </si>
  <si>
    <t>Інші витрати, які здійснюються на підставі чеків, рахунків, квитанцій тощо та не передбачають укладення угод або договорів (Послуги перекладу англійською мовою)</t>
  </si>
  <si>
    <t>Інші витрати, які здійснюються на підставі чеків, рахунків, квитанцій тощо та не передбачають укладення угод або договорів (Послуги субтитрування)</t>
  </si>
  <si>
    <t>Інші витрати, які здійснюються на підставі чеків, рахунків, квитанцій тощо та не передбачаю ть укладення угод або договорів (Транспортні послуги (доставка знімального обладнання)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</si>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</sst>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d\.m"/>
    <numFmt numFmtId="168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1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>
      <alignment horizontal="center" vertical="top"/>
    </xf>
    <xf numFmtId="165" fontId="7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/>
    </xf>
    <xf numFmtId="49" fontId="7" fillId="4" borderId="12" xfId="0" applyNumberFormat="1" applyFont="1" applyFill="1" applyBorder="1" applyAlignment="1">
      <alignment horizontal="center" vertical="top"/>
    </xf>
    <xf numFmtId="165" fontId="7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165" fontId="15" fillId="0" borderId="27" xfId="0" applyNumberFormat="1" applyFont="1" applyBorder="1" applyAlignment="1">
      <alignment horizontal="left" wrapText="1"/>
    </xf>
    <xf numFmtId="0" fontId="15" fillId="0" borderId="27" xfId="0" applyFont="1" applyBorder="1" applyAlignment="1">
      <alignment horizontal="center" vertical="center"/>
    </xf>
    <xf numFmtId="166" fontId="15" fillId="0" borderId="27" xfId="0" applyNumberFormat="1" applyFont="1" applyBorder="1" applyAlignment="1">
      <alignment horizontal="center" vertical="center"/>
    </xf>
    <xf numFmtId="166" fontId="8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1" xfId="0" applyFont="1" applyBorder="1" applyAlignment="1">
      <alignment vertical="top" wrapText="1"/>
    </xf>
    <xf numFmtId="165" fontId="8" fillId="0" borderId="32" xfId="0" applyNumberFormat="1" applyFont="1" applyBorder="1" applyAlignment="1">
      <alignment vertical="top" wrapText="1"/>
    </xf>
    <xf numFmtId="166" fontId="15" fillId="0" borderId="2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166" fontId="8" fillId="0" borderId="32" xfId="0" applyNumberFormat="1" applyFont="1" applyBorder="1" applyAlignment="1">
      <alignment horizontal="right" vertical="top" wrapText="1"/>
    </xf>
    <xf numFmtId="0" fontId="8" fillId="0" borderId="33" xfId="0" applyFont="1" applyBorder="1" applyAlignment="1">
      <alignment vertical="top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66" fontId="15" fillId="0" borderId="27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vertical="top" wrapText="1"/>
    </xf>
    <xf numFmtId="165" fontId="15" fillId="0" borderId="34" xfId="0" applyNumberFormat="1" applyFont="1" applyBorder="1" applyAlignment="1">
      <alignment horizontal="left" vertical="top" wrapText="1"/>
    </xf>
    <xf numFmtId="165" fontId="15" fillId="0" borderId="34" xfId="0" applyNumberFormat="1" applyFont="1" applyBorder="1" applyAlignment="1">
      <alignment horizontal="left" wrapText="1"/>
    </xf>
    <xf numFmtId="0" fontId="15" fillId="0" borderId="34" xfId="0" applyFont="1" applyBorder="1" applyAlignment="1">
      <alignment horizontal="center" vertical="center"/>
    </xf>
    <xf numFmtId="166" fontId="15" fillId="0" borderId="34" xfId="0" applyNumberFormat="1" applyFont="1" applyBorder="1" applyAlignment="1">
      <alignment horizontal="center" vertical="center"/>
    </xf>
    <xf numFmtId="165" fontId="8" fillId="0" borderId="35" xfId="0" applyNumberFormat="1" applyFont="1" applyBorder="1" applyAlignment="1">
      <alignment vertical="top" wrapText="1"/>
    </xf>
    <xf numFmtId="166" fontId="15" fillId="0" borderId="36" xfId="0" applyNumberFormat="1" applyFont="1" applyBorder="1" applyAlignment="1">
      <alignment horizontal="center" vertical="center"/>
    </xf>
    <xf numFmtId="166" fontId="15" fillId="0" borderId="37" xfId="0" applyNumberFormat="1" applyFont="1" applyBorder="1" applyAlignment="1">
      <alignment horizontal="center" vertical="center"/>
    </xf>
    <xf numFmtId="165" fontId="14" fillId="4" borderId="38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39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0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1" xfId="0" applyNumberFormat="1" applyFont="1" applyFill="1" applyBorder="1" applyAlignment="1">
      <alignment horizontal="right" vertical="top"/>
    </xf>
    <xf numFmtId="0" fontId="8" fillId="4" borderId="42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8" fillId="0" borderId="4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8" fontId="17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8" fontId="17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8" fontId="18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7" xfId="0" applyFont="1" applyBorder="1" applyAlignment="1">
      <alignment wrapText="1"/>
    </xf>
    <xf numFmtId="0" fontId="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/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4" xfId="0" applyFont="1" applyFill="1" applyBorder="1" applyAlignment="1">
      <alignment horizontal="left"/>
    </xf>
    <xf numFmtId="0" fontId="11" fillId="0" borderId="45" xfId="0" applyFont="1" applyBorder="1"/>
    <xf numFmtId="0" fontId="11" fillId="0" borderId="46" xfId="0" applyFont="1" applyBorder="1"/>
    <xf numFmtId="0" fontId="19" fillId="0" borderId="48" xfId="0" applyFont="1" applyBorder="1" applyAlignment="1">
      <alignment horizontal="center"/>
    </xf>
    <xf numFmtId="0" fontId="11" fillId="0" borderId="48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7" fontId="8" fillId="0" borderId="3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Z1012"/>
  <sheetViews>
    <sheetView tabSelected="1" workbookViewId="0">
      <selection activeCell="A10" sqref="A10:L10"/>
    </sheetView>
  </sheetViews>
  <sheetFormatPr baseColWidth="10" defaultColWidth="14.5" defaultRowHeight="15" customHeight="1" x14ac:dyDescent="0"/>
  <cols>
    <col min="1" max="1" width="13.5" customWidth="1"/>
    <col min="2" max="2" width="5.83203125" customWidth="1"/>
    <col min="3" max="3" width="32.5" customWidth="1"/>
    <col min="4" max="4" width="11.1640625" customWidth="1"/>
    <col min="5" max="5" width="13" customWidth="1"/>
    <col min="6" max="6" width="11.1640625" customWidth="1"/>
    <col min="7" max="7" width="13.8320312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5" customWidth="1"/>
    <col min="13" max="26" width="7.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7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4" t="s">
        <v>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4" t="s">
        <v>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4" t="s">
        <v>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26" t="s">
        <v>6</v>
      </c>
      <c r="B14" s="125"/>
      <c r="C14" s="125"/>
      <c r="D14" s="125"/>
      <c r="E14" s="125"/>
      <c r="F14" s="8"/>
      <c r="G14" s="8"/>
      <c r="H14" s="8"/>
      <c r="I14" s="8"/>
      <c r="J14" s="8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27" t="s">
        <v>7</v>
      </c>
      <c r="B15" s="125"/>
      <c r="C15" s="125"/>
      <c r="D15" s="125"/>
      <c r="E15" s="125"/>
      <c r="F15" s="10"/>
      <c r="G15" s="8"/>
      <c r="H15" s="8"/>
      <c r="I15" s="8"/>
      <c r="J15" s="8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">
      <c r="A16" s="127" t="s">
        <v>8</v>
      </c>
      <c r="B16" s="125"/>
      <c r="C16" s="125"/>
      <c r="D16" s="126"/>
      <c r="E16" s="125"/>
      <c r="F16" s="125"/>
      <c r="G16" s="125"/>
      <c r="H16" s="125"/>
      <c r="I16" s="125"/>
      <c r="J16" s="125"/>
      <c r="K16" s="125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37" t="s">
        <v>9</v>
      </c>
      <c r="B19" s="137" t="s">
        <v>10</v>
      </c>
      <c r="C19" s="137" t="s">
        <v>11</v>
      </c>
      <c r="D19" s="138" t="s">
        <v>12</v>
      </c>
      <c r="E19" s="139" t="s">
        <v>13</v>
      </c>
      <c r="F19" s="140"/>
      <c r="G19" s="141"/>
      <c r="H19" s="139" t="s">
        <v>14</v>
      </c>
      <c r="I19" s="140"/>
      <c r="J19" s="141"/>
      <c r="K19" s="128" t="s">
        <v>15</v>
      </c>
      <c r="L19" s="130" t="s">
        <v>16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>
      <c r="A20" s="129"/>
      <c r="B20" s="129"/>
      <c r="C20" s="129"/>
      <c r="D20" s="131"/>
      <c r="E20" s="23" t="s">
        <v>17</v>
      </c>
      <c r="F20" s="24" t="s">
        <v>18</v>
      </c>
      <c r="G20" s="25" t="s">
        <v>19</v>
      </c>
      <c r="H20" s="23" t="s">
        <v>17</v>
      </c>
      <c r="I20" s="24" t="s">
        <v>18</v>
      </c>
      <c r="J20" s="25" t="s">
        <v>20</v>
      </c>
      <c r="K20" s="129"/>
      <c r="L20" s="13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26" t="s">
        <v>21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29" t="s">
        <v>22</v>
      </c>
      <c r="B22" s="30" t="s">
        <v>23</v>
      </c>
      <c r="C22" s="31" t="s">
        <v>24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>
      <c r="A23" s="37" t="s">
        <v>25</v>
      </c>
      <c r="B23" s="38" t="s">
        <v>26</v>
      </c>
      <c r="C23" s="39" t="s">
        <v>27</v>
      </c>
      <c r="D23" s="40" t="s">
        <v>28</v>
      </c>
      <c r="E23" s="41"/>
      <c r="F23" s="41"/>
      <c r="G23" s="42">
        <v>148509</v>
      </c>
      <c r="H23" s="41"/>
      <c r="I23" s="41"/>
      <c r="J23" s="42">
        <v>148509</v>
      </c>
      <c r="K23" s="43">
        <f>G23-J23</f>
        <v>0</v>
      </c>
      <c r="L23" s="44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>
      <c r="A24" s="45" t="s">
        <v>29</v>
      </c>
      <c r="B24" s="46"/>
      <c r="C24" s="47"/>
      <c r="D24" s="48"/>
      <c r="E24" s="48"/>
      <c r="F24" s="48"/>
      <c r="G24" s="49"/>
      <c r="H24" s="48"/>
      <c r="I24" s="48"/>
      <c r="J24" s="49"/>
      <c r="K24" s="50"/>
      <c r="L24" s="51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>
      <c r="A25" s="52"/>
      <c r="B25" s="53"/>
      <c r="C25" s="54"/>
      <c r="D25" s="55"/>
      <c r="E25" s="56"/>
      <c r="F25" s="56"/>
      <c r="G25" s="57"/>
      <c r="H25" s="56"/>
      <c r="I25" s="56"/>
      <c r="J25" s="57"/>
      <c r="K25" s="58"/>
      <c r="L25" s="5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>
      <c r="A26" s="60" t="s">
        <v>22</v>
      </c>
      <c r="B26" s="61" t="s">
        <v>30</v>
      </c>
      <c r="C26" s="62" t="s">
        <v>31</v>
      </c>
      <c r="D26" s="63"/>
      <c r="E26" s="63"/>
      <c r="F26" s="63"/>
      <c r="G26" s="64"/>
      <c r="H26" s="63"/>
      <c r="I26" s="63"/>
      <c r="J26" s="64"/>
      <c r="K26" s="65"/>
      <c r="L26" s="6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">
      <c r="A27" s="67" t="s">
        <v>25</v>
      </c>
      <c r="B27" s="142">
        <v>1</v>
      </c>
      <c r="C27" s="68" t="s">
        <v>32</v>
      </c>
      <c r="D27" s="69" t="s">
        <v>33</v>
      </c>
      <c r="E27" s="70"/>
      <c r="F27" s="70"/>
      <c r="G27" s="71">
        <f t="shared" ref="G27:G45" si="0">E27*F27</f>
        <v>0</v>
      </c>
      <c r="H27" s="72"/>
      <c r="I27" s="73"/>
      <c r="J27" s="74">
        <f t="shared" ref="J27:J31" si="1">H27*I27</f>
        <v>0</v>
      </c>
      <c r="K27" s="75">
        <f t="shared" ref="K27:K45" si="2">G27-J27</f>
        <v>0</v>
      </c>
      <c r="L27" s="7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7">
      <c r="A28" s="77" t="s">
        <v>25</v>
      </c>
      <c r="B28" s="143">
        <v>2</v>
      </c>
      <c r="C28" s="68" t="s">
        <v>34</v>
      </c>
      <c r="D28" s="69" t="s">
        <v>35</v>
      </c>
      <c r="E28" s="78"/>
      <c r="F28" s="78"/>
      <c r="G28" s="71">
        <f t="shared" si="0"/>
        <v>0</v>
      </c>
      <c r="H28" s="79"/>
      <c r="I28" s="80"/>
      <c r="J28" s="81">
        <f t="shared" si="1"/>
        <v>0</v>
      </c>
      <c r="K28" s="82">
        <f t="shared" si="2"/>
        <v>0</v>
      </c>
      <c r="L28" s="83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">
      <c r="A29" s="77" t="s">
        <v>25</v>
      </c>
      <c r="B29" s="143">
        <v>3</v>
      </c>
      <c r="C29" s="68" t="s">
        <v>36</v>
      </c>
      <c r="D29" s="69" t="s">
        <v>33</v>
      </c>
      <c r="E29" s="70"/>
      <c r="F29" s="70"/>
      <c r="G29" s="71">
        <f t="shared" si="0"/>
        <v>0</v>
      </c>
      <c r="H29" s="84"/>
      <c r="I29" s="85"/>
      <c r="J29" s="81">
        <f t="shared" si="1"/>
        <v>0</v>
      </c>
      <c r="K29" s="82">
        <f t="shared" si="2"/>
        <v>0</v>
      </c>
      <c r="L29" s="83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26">
      <c r="A30" s="77"/>
      <c r="B30" s="144">
        <v>44564</v>
      </c>
      <c r="C30" s="86" t="s">
        <v>37</v>
      </c>
      <c r="D30" s="69" t="s">
        <v>33</v>
      </c>
      <c r="E30" s="70">
        <v>2</v>
      </c>
      <c r="F30" s="70">
        <v>385</v>
      </c>
      <c r="G30" s="71">
        <f t="shared" si="0"/>
        <v>770</v>
      </c>
      <c r="H30" s="84">
        <v>2</v>
      </c>
      <c r="I30" s="85">
        <v>385</v>
      </c>
      <c r="J30" s="81">
        <f t="shared" si="1"/>
        <v>770</v>
      </c>
      <c r="K30" s="82">
        <f t="shared" si="2"/>
        <v>0</v>
      </c>
      <c r="L30" s="87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26">
      <c r="A31" s="77"/>
      <c r="B31" s="144">
        <v>44595</v>
      </c>
      <c r="C31" s="86" t="s">
        <v>38</v>
      </c>
      <c r="D31" s="69" t="s">
        <v>33</v>
      </c>
      <c r="E31" s="70">
        <v>1</v>
      </c>
      <c r="F31" s="70">
        <v>4919</v>
      </c>
      <c r="G31" s="71">
        <f t="shared" si="0"/>
        <v>4919</v>
      </c>
      <c r="H31" s="84">
        <v>1</v>
      </c>
      <c r="I31" s="85">
        <v>4918</v>
      </c>
      <c r="J31" s="81">
        <f t="shared" si="1"/>
        <v>4918</v>
      </c>
      <c r="K31" s="82">
        <f t="shared" si="2"/>
        <v>1</v>
      </c>
      <c r="L31" s="87" t="s">
        <v>39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39">
      <c r="A32" s="77" t="s">
        <v>25</v>
      </c>
      <c r="B32" s="143">
        <v>4</v>
      </c>
      <c r="C32" s="88" t="s">
        <v>40</v>
      </c>
      <c r="D32" s="69" t="s">
        <v>33</v>
      </c>
      <c r="E32" s="70"/>
      <c r="F32" s="70"/>
      <c r="G32" s="71">
        <f t="shared" si="0"/>
        <v>0</v>
      </c>
      <c r="H32" s="84"/>
      <c r="I32" s="85"/>
      <c r="J32" s="81"/>
      <c r="K32" s="82">
        <f t="shared" si="2"/>
        <v>0</v>
      </c>
      <c r="L32" s="87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66">
      <c r="A33" s="77" t="s">
        <v>25</v>
      </c>
      <c r="B33" s="143">
        <v>5</v>
      </c>
      <c r="C33" s="89" t="s">
        <v>41</v>
      </c>
      <c r="D33" s="90" t="s">
        <v>42</v>
      </c>
      <c r="E33" s="91">
        <v>1</v>
      </c>
      <c r="F33" s="91">
        <v>11200</v>
      </c>
      <c r="G33" s="71">
        <f t="shared" si="0"/>
        <v>11200</v>
      </c>
      <c r="H33" s="84">
        <v>1</v>
      </c>
      <c r="I33" s="85">
        <v>11200</v>
      </c>
      <c r="J33" s="81">
        <f t="shared" ref="J33:J45" si="3">H33*I33</f>
        <v>11200</v>
      </c>
      <c r="K33" s="82">
        <f t="shared" si="2"/>
        <v>0</v>
      </c>
      <c r="L33" s="83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67" customHeight="1">
      <c r="A34" s="77" t="s">
        <v>25</v>
      </c>
      <c r="B34" s="143">
        <v>6</v>
      </c>
      <c r="C34" s="68" t="s">
        <v>43</v>
      </c>
      <c r="D34" s="69" t="s">
        <v>42</v>
      </c>
      <c r="E34" s="70">
        <v>1</v>
      </c>
      <c r="F34" s="70">
        <v>26100</v>
      </c>
      <c r="G34" s="71">
        <f t="shared" si="0"/>
        <v>26100</v>
      </c>
      <c r="H34" s="84">
        <v>1</v>
      </c>
      <c r="I34" s="85">
        <v>26100</v>
      </c>
      <c r="J34" s="81">
        <f t="shared" si="3"/>
        <v>26100</v>
      </c>
      <c r="K34" s="82">
        <f t="shared" si="2"/>
        <v>0</v>
      </c>
      <c r="L34" s="83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67.5" customHeight="1">
      <c r="A35" s="92" t="s">
        <v>25</v>
      </c>
      <c r="B35" s="143">
        <v>7</v>
      </c>
      <c r="C35" s="68" t="s">
        <v>44</v>
      </c>
      <c r="D35" s="69" t="s">
        <v>42</v>
      </c>
      <c r="E35" s="70">
        <v>1</v>
      </c>
      <c r="F35" s="70">
        <v>16200</v>
      </c>
      <c r="G35" s="71">
        <f t="shared" si="0"/>
        <v>16200</v>
      </c>
      <c r="H35" s="84">
        <v>1</v>
      </c>
      <c r="I35" s="85">
        <v>16200</v>
      </c>
      <c r="J35" s="81">
        <f t="shared" si="3"/>
        <v>16200</v>
      </c>
      <c r="K35" s="82">
        <f t="shared" si="2"/>
        <v>0</v>
      </c>
      <c r="L35" s="83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79">
      <c r="A36" s="77" t="s">
        <v>25</v>
      </c>
      <c r="B36" s="143">
        <v>8</v>
      </c>
      <c r="C36" s="68" t="s">
        <v>45</v>
      </c>
      <c r="D36" s="69" t="s">
        <v>42</v>
      </c>
      <c r="E36" s="70">
        <v>1</v>
      </c>
      <c r="F36" s="70">
        <v>6300</v>
      </c>
      <c r="G36" s="71">
        <f t="shared" si="0"/>
        <v>6300</v>
      </c>
      <c r="H36" s="84">
        <v>1</v>
      </c>
      <c r="I36" s="85">
        <v>6300</v>
      </c>
      <c r="J36" s="81">
        <f t="shared" si="3"/>
        <v>6300</v>
      </c>
      <c r="K36" s="82">
        <f t="shared" si="2"/>
        <v>0</v>
      </c>
      <c r="L36" s="87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66">
      <c r="A37" s="92" t="s">
        <v>25</v>
      </c>
      <c r="B37" s="143">
        <v>9</v>
      </c>
      <c r="C37" s="68" t="s">
        <v>46</v>
      </c>
      <c r="D37" s="69" t="s">
        <v>42</v>
      </c>
      <c r="E37" s="70">
        <v>1</v>
      </c>
      <c r="F37" s="70">
        <v>12000</v>
      </c>
      <c r="G37" s="71">
        <f t="shared" si="0"/>
        <v>12000</v>
      </c>
      <c r="H37" s="84">
        <v>1</v>
      </c>
      <c r="I37" s="85">
        <v>12000</v>
      </c>
      <c r="J37" s="81">
        <f t="shared" si="3"/>
        <v>12000</v>
      </c>
      <c r="K37" s="82">
        <f t="shared" si="2"/>
        <v>0</v>
      </c>
      <c r="L37" s="8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66">
      <c r="A38" s="77" t="s">
        <v>25</v>
      </c>
      <c r="B38" s="143">
        <v>10</v>
      </c>
      <c r="C38" s="68" t="s">
        <v>47</v>
      </c>
      <c r="D38" s="69" t="s">
        <v>42</v>
      </c>
      <c r="E38" s="70">
        <v>1</v>
      </c>
      <c r="F38" s="70">
        <v>8000</v>
      </c>
      <c r="G38" s="71">
        <f t="shared" si="0"/>
        <v>8000</v>
      </c>
      <c r="H38" s="84">
        <v>1</v>
      </c>
      <c r="I38" s="85">
        <v>8000</v>
      </c>
      <c r="J38" s="81">
        <f t="shared" si="3"/>
        <v>8000</v>
      </c>
      <c r="K38" s="82">
        <f t="shared" si="2"/>
        <v>0</v>
      </c>
      <c r="L38" s="8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66">
      <c r="A39" s="92" t="s">
        <v>25</v>
      </c>
      <c r="B39" s="143">
        <v>11</v>
      </c>
      <c r="C39" s="68" t="s">
        <v>48</v>
      </c>
      <c r="D39" s="69" t="s">
        <v>42</v>
      </c>
      <c r="E39" s="70">
        <v>1</v>
      </c>
      <c r="F39" s="70">
        <v>3520</v>
      </c>
      <c r="G39" s="71">
        <f t="shared" si="0"/>
        <v>3520</v>
      </c>
      <c r="H39" s="84">
        <v>1</v>
      </c>
      <c r="I39" s="85">
        <v>3520</v>
      </c>
      <c r="J39" s="81">
        <f t="shared" si="3"/>
        <v>3520</v>
      </c>
      <c r="K39" s="82">
        <f t="shared" si="2"/>
        <v>0</v>
      </c>
      <c r="L39" s="87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66">
      <c r="A40" s="77" t="s">
        <v>25</v>
      </c>
      <c r="B40" s="143">
        <v>12</v>
      </c>
      <c r="C40" s="68" t="s">
        <v>49</v>
      </c>
      <c r="D40" s="69" t="s">
        <v>42</v>
      </c>
      <c r="E40" s="70">
        <v>1</v>
      </c>
      <c r="F40" s="70">
        <v>10800</v>
      </c>
      <c r="G40" s="71">
        <f t="shared" si="0"/>
        <v>10800</v>
      </c>
      <c r="H40" s="84">
        <v>1</v>
      </c>
      <c r="I40" s="85">
        <v>10800</v>
      </c>
      <c r="J40" s="81">
        <f t="shared" si="3"/>
        <v>10800</v>
      </c>
      <c r="K40" s="82">
        <f t="shared" si="2"/>
        <v>0</v>
      </c>
      <c r="L40" s="87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71" customHeight="1">
      <c r="A41" s="92" t="s">
        <v>25</v>
      </c>
      <c r="B41" s="143">
        <v>13</v>
      </c>
      <c r="C41" s="68" t="s">
        <v>50</v>
      </c>
      <c r="D41" s="69" t="s">
        <v>42</v>
      </c>
      <c r="E41" s="70">
        <v>1</v>
      </c>
      <c r="F41" s="70">
        <v>14400</v>
      </c>
      <c r="G41" s="71">
        <f t="shared" si="0"/>
        <v>14400</v>
      </c>
      <c r="H41" s="84">
        <v>1</v>
      </c>
      <c r="I41" s="85">
        <v>14401</v>
      </c>
      <c r="J41" s="81">
        <f t="shared" si="3"/>
        <v>14401</v>
      </c>
      <c r="K41" s="82">
        <f t="shared" si="2"/>
        <v>-1</v>
      </c>
      <c r="L41" s="87" t="s">
        <v>51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70" customHeight="1">
      <c r="A42" s="77" t="s">
        <v>25</v>
      </c>
      <c r="B42" s="143">
        <v>14</v>
      </c>
      <c r="C42" s="68" t="s">
        <v>52</v>
      </c>
      <c r="D42" s="69" t="s">
        <v>42</v>
      </c>
      <c r="E42" s="70">
        <v>1</v>
      </c>
      <c r="F42" s="70">
        <v>16800</v>
      </c>
      <c r="G42" s="71">
        <f t="shared" si="0"/>
        <v>16800</v>
      </c>
      <c r="H42" s="84">
        <v>1</v>
      </c>
      <c r="I42" s="85">
        <v>16800</v>
      </c>
      <c r="J42" s="81">
        <f t="shared" si="3"/>
        <v>16800</v>
      </c>
      <c r="K42" s="82">
        <f t="shared" si="2"/>
        <v>0</v>
      </c>
      <c r="L42" s="87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67.5" customHeight="1">
      <c r="A43" s="77" t="s">
        <v>25</v>
      </c>
      <c r="B43" s="143">
        <v>15</v>
      </c>
      <c r="C43" s="68" t="s">
        <v>53</v>
      </c>
      <c r="D43" s="69" t="s">
        <v>42</v>
      </c>
      <c r="E43" s="70">
        <v>1</v>
      </c>
      <c r="F43" s="70">
        <v>8400</v>
      </c>
      <c r="G43" s="71">
        <f t="shared" si="0"/>
        <v>8400</v>
      </c>
      <c r="H43" s="84">
        <v>1</v>
      </c>
      <c r="I43" s="85">
        <v>8400</v>
      </c>
      <c r="J43" s="81">
        <f t="shared" si="3"/>
        <v>8400</v>
      </c>
      <c r="K43" s="82">
        <f t="shared" si="2"/>
        <v>0</v>
      </c>
      <c r="L43" s="87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66">
      <c r="A44" s="77" t="s">
        <v>25</v>
      </c>
      <c r="B44" s="145">
        <v>16</v>
      </c>
      <c r="C44" s="68" t="s">
        <v>54</v>
      </c>
      <c r="D44" s="69" t="s">
        <v>42</v>
      </c>
      <c r="E44" s="93">
        <v>1</v>
      </c>
      <c r="F44" s="93">
        <v>6300</v>
      </c>
      <c r="G44" s="71">
        <f t="shared" si="0"/>
        <v>6300</v>
      </c>
      <c r="H44" s="84">
        <v>1</v>
      </c>
      <c r="I44" s="85">
        <v>6300</v>
      </c>
      <c r="J44" s="81">
        <f t="shared" si="3"/>
        <v>6300</v>
      </c>
      <c r="K44" s="82">
        <f t="shared" si="2"/>
        <v>0</v>
      </c>
      <c r="L44" s="87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79">
      <c r="A45" s="77" t="s">
        <v>25</v>
      </c>
      <c r="B45" s="145">
        <v>17</v>
      </c>
      <c r="C45" s="68" t="s">
        <v>55</v>
      </c>
      <c r="D45" s="69" t="s">
        <v>42</v>
      </c>
      <c r="E45" s="94">
        <v>1</v>
      </c>
      <c r="F45" s="94">
        <v>2800</v>
      </c>
      <c r="G45" s="71">
        <f t="shared" si="0"/>
        <v>2800</v>
      </c>
      <c r="H45" s="84">
        <v>1</v>
      </c>
      <c r="I45" s="85">
        <v>2800</v>
      </c>
      <c r="J45" s="81">
        <f t="shared" si="3"/>
        <v>2800</v>
      </c>
      <c r="K45" s="82">
        <f t="shared" si="2"/>
        <v>0</v>
      </c>
      <c r="L45" s="87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>
      <c r="A46" s="95" t="s">
        <v>56</v>
      </c>
      <c r="B46" s="96"/>
      <c r="C46" s="97"/>
      <c r="D46" s="98"/>
      <c r="E46" s="99"/>
      <c r="F46" s="100"/>
      <c r="G46" s="101">
        <f>SUM(G27:G45)</f>
        <v>148509</v>
      </c>
      <c r="H46" s="99"/>
      <c r="I46" s="100"/>
      <c r="J46" s="101">
        <f t="shared" ref="J46:K46" si="4">SUM(J27:J45)</f>
        <v>148509</v>
      </c>
      <c r="K46" s="102">
        <f t="shared" si="4"/>
        <v>0</v>
      </c>
      <c r="L46" s="103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105"/>
      <c r="B47" s="106"/>
      <c r="C47" s="107"/>
      <c r="D47" s="107"/>
      <c r="E47" s="107"/>
      <c r="F47" s="107"/>
      <c r="G47" s="107"/>
      <c r="H47" s="107"/>
      <c r="I47" s="107"/>
      <c r="J47" s="107"/>
      <c r="K47" s="108"/>
      <c r="L47" s="10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32" t="s">
        <v>57</v>
      </c>
      <c r="B48" s="133"/>
      <c r="C48" s="134"/>
      <c r="D48" s="110"/>
      <c r="E48" s="110"/>
      <c r="F48" s="110"/>
      <c r="G48" s="111">
        <f>G23-G46</f>
        <v>0</v>
      </c>
      <c r="H48" s="110"/>
      <c r="I48" s="110"/>
      <c r="J48" s="111">
        <f>J23-J46</f>
        <v>0</v>
      </c>
      <c r="K48" s="112"/>
      <c r="L48" s="1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07"/>
      <c r="B49" s="114"/>
      <c r="C49" s="107"/>
      <c r="D49" s="107"/>
      <c r="E49" s="107"/>
      <c r="F49" s="107"/>
      <c r="G49" s="107"/>
      <c r="H49" s="107"/>
      <c r="I49" s="107"/>
      <c r="J49" s="107"/>
      <c r="K49" s="115"/>
      <c r="L49" s="107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"/>
      <c r="C50" s="116"/>
      <c r="D50" s="117"/>
      <c r="E50" s="117"/>
      <c r="F50" s="118"/>
      <c r="G50" s="117"/>
      <c r="H50" s="117"/>
      <c r="I50" s="118"/>
      <c r="J50" s="117"/>
      <c r="K50" s="16"/>
      <c r="L50" s="107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"/>
      <c r="C51" s="118"/>
      <c r="D51" s="135" t="s">
        <v>58</v>
      </c>
      <c r="E51" s="136"/>
      <c r="F51" s="119"/>
      <c r="G51" s="135" t="s">
        <v>59</v>
      </c>
      <c r="H51" s="136"/>
      <c r="I51" s="136"/>
      <c r="J51" s="136"/>
      <c r="K51" s="16"/>
      <c r="L51" s="107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07"/>
      <c r="B52" s="114"/>
      <c r="C52" s="107"/>
      <c r="D52" s="107"/>
      <c r="E52" s="107"/>
      <c r="F52" s="107"/>
      <c r="G52" s="107"/>
      <c r="H52" s="107"/>
      <c r="I52" s="107"/>
      <c r="J52" s="107"/>
      <c r="K52" s="16"/>
      <c r="L52" s="107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07"/>
      <c r="B53" s="114"/>
      <c r="C53" s="107"/>
      <c r="D53" s="107"/>
      <c r="E53" s="107"/>
      <c r="F53" s="107"/>
      <c r="G53" s="107"/>
      <c r="H53" s="107"/>
      <c r="I53" s="107"/>
      <c r="J53" s="107"/>
      <c r="K53" s="16"/>
      <c r="L53" s="107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07"/>
      <c r="B54" s="114"/>
      <c r="C54" s="120"/>
      <c r="J54" s="120"/>
      <c r="K54" s="16"/>
      <c r="L54" s="107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07"/>
      <c r="B55" s="114"/>
      <c r="C55" s="121"/>
      <c r="K55" s="16"/>
      <c r="L55" s="107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07"/>
      <c r="B56" s="114"/>
      <c r="C56" s="122"/>
      <c r="D56" s="16"/>
      <c r="H56" s="121"/>
      <c r="J56" s="122"/>
      <c r="K56" s="16"/>
      <c r="L56" s="107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2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2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2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2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2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2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2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2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2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2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2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2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2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2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2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2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2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2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2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2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2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2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2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2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18">
    <mergeCell ref="K19:K20"/>
    <mergeCell ref="L19:L20"/>
    <mergeCell ref="A48:C48"/>
    <mergeCell ref="D51:E51"/>
    <mergeCell ref="G51:J51"/>
    <mergeCell ref="A19:A20"/>
    <mergeCell ref="B19:B20"/>
    <mergeCell ref="C19:C20"/>
    <mergeCell ref="D19:D20"/>
    <mergeCell ref="E19:G19"/>
    <mergeCell ref="H19:J19"/>
    <mergeCell ref="A10:L10"/>
    <mergeCell ref="A11:L11"/>
    <mergeCell ref="A12:L12"/>
    <mergeCell ref="D16:K16"/>
    <mergeCell ref="A14:E14"/>
    <mergeCell ref="A15:E15"/>
    <mergeCell ref="A16:C16"/>
  </mergeCells>
  <phoneticPr fontId="24" type="noConversion"/>
  <printOptions horizontalCentered="1" verticalCentered="1"/>
  <pageMargins left="0.2" right="0.2" top="0.39000000000000007" bottom="0.39000000000000007" header="0" footer="0"/>
  <pageSetup paperSize="9" scale="45" orientation="portrait"/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UCF</dc:creator>
  <cp:lastModifiedBy>Nickolay Puzko</cp:lastModifiedBy>
  <cp:lastPrinted>2022-11-15T16:04:13Z</cp:lastPrinted>
  <dcterms:created xsi:type="dcterms:W3CDTF">2022-10-28T14:38:25Z</dcterms:created>
  <dcterms:modified xsi:type="dcterms:W3CDTF">2022-11-15T16:05:14Z</dcterms:modified>
</cp:coreProperties>
</file>