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kpidh\Desktop\Катя Пидгайна\Скульптурный цех\Іван\RARO\ЗВІТ УКФ\"/>
    </mc:Choice>
  </mc:AlternateContent>
  <xr:revisionPtr revIDLastSave="0" documentId="13_ncr:1_{DD453B29-CD0E-4E22-9764-11BC7700230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Звіт" sheetId="1" r:id="rId1"/>
  </sheets>
  <definedNames>
    <definedName name="_xlnm._FilterDatabase" localSheetId="0" hidden="1">Звіт!$A$21:$L$26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5" i="1" l="1"/>
  <c r="K55" i="1"/>
  <c r="J29" i="1"/>
  <c r="K46" i="1"/>
  <c r="J36" i="1" l="1"/>
  <c r="J37" i="1"/>
  <c r="J66" i="1"/>
  <c r="G66" i="1"/>
  <c r="J62" i="1"/>
  <c r="K62" i="1" s="1"/>
  <c r="G65" i="1"/>
  <c r="G64" i="1"/>
  <c r="K66" i="1" l="1"/>
  <c r="G63" i="1"/>
  <c r="J63" i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4" i="1"/>
  <c r="K54" i="1" s="1"/>
  <c r="J53" i="1"/>
  <c r="K53" i="1" s="1"/>
  <c r="J52" i="1"/>
  <c r="K52" i="1" s="1"/>
  <c r="J47" i="1"/>
  <c r="K47" i="1" s="1"/>
  <c r="J51" i="1"/>
  <c r="K51" i="1" s="1"/>
  <c r="J50" i="1"/>
  <c r="K50" i="1" s="1"/>
  <c r="J49" i="1"/>
  <c r="K49" i="1" s="1"/>
  <c r="J48" i="1"/>
  <c r="K48" i="1" s="1"/>
  <c r="G33" i="1"/>
  <c r="G45" i="1"/>
  <c r="G44" i="1"/>
  <c r="G43" i="1"/>
  <c r="G42" i="1"/>
  <c r="K42" i="1" s="1"/>
  <c r="G41" i="1"/>
  <c r="K41" i="1" s="1"/>
  <c r="G40" i="1"/>
  <c r="G39" i="1"/>
  <c r="G38" i="1"/>
  <c r="G37" i="1"/>
  <c r="K37" i="1" s="1"/>
  <c r="G36" i="1"/>
  <c r="K36" i="1" s="1"/>
  <c r="G35" i="1"/>
  <c r="G34" i="1"/>
  <c r="J45" i="1"/>
  <c r="J44" i="1"/>
  <c r="J43" i="1"/>
  <c r="J41" i="1"/>
  <c r="J40" i="1"/>
  <c r="J39" i="1"/>
  <c r="J38" i="1"/>
  <c r="J35" i="1"/>
  <c r="J34" i="1"/>
  <c r="J33" i="1"/>
  <c r="J65" i="1"/>
  <c r="K65" i="1" s="1"/>
  <c r="K43" i="1" l="1"/>
  <c r="K44" i="1"/>
  <c r="K34" i="1"/>
  <c r="K35" i="1"/>
  <c r="K38" i="1"/>
  <c r="K33" i="1"/>
  <c r="K63" i="1"/>
  <c r="K45" i="1"/>
  <c r="K39" i="1"/>
  <c r="K40" i="1"/>
  <c r="J64" i="1"/>
  <c r="K64" i="1" s="1"/>
  <c r="J32" i="1"/>
  <c r="G32" i="1"/>
  <c r="K32" i="1" s="1"/>
  <c r="J31" i="1"/>
  <c r="G31" i="1"/>
  <c r="J30" i="1"/>
  <c r="G30" i="1"/>
  <c r="G29" i="1"/>
  <c r="K29" i="1" s="1"/>
  <c r="G28" i="1"/>
  <c r="K28" i="1" s="1"/>
  <c r="J27" i="1"/>
  <c r="G27" i="1"/>
  <c r="K27" i="1" s="1"/>
  <c r="K23" i="1"/>
  <c r="K30" i="1" l="1"/>
  <c r="K31" i="1"/>
  <c r="G67" i="1"/>
  <c r="J67" i="1"/>
  <c r="J69" i="1" s="1"/>
  <c r="K67" i="1" l="1"/>
  <c r="G69" i="1"/>
</calcChain>
</file>

<file path=xl/sharedStrings.xml><?xml version="1.0" encoding="utf-8"?>
<sst xmlns="http://schemas.openxmlformats.org/spreadsheetml/2006/main" count="238" uniqueCount="158">
  <si>
    <t>Додаток № 4</t>
  </si>
  <si>
    <t>до Договору про надання стипендії (гранту)</t>
  </si>
  <si>
    <t>№ ______________________ від ______________2021 року</t>
  </si>
  <si>
    <t>ЗВІТ</t>
  </si>
  <si>
    <t>про надходження та використання коштів для реалізації проекту</t>
  </si>
  <si>
    <t>за період з ___________________________ по _________________________</t>
  </si>
  <si>
    <t>Період реалізації проекту: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</si>
  <si>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</si>
  <si>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</si>
  <si>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</si>
  <si>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</si>
  <si>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</si>
  <si>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</si>
  <si>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</si>
  <si>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</si>
  <si>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</si>
  <si>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</si>
  <si>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</si>
  <si>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</si>
  <si>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</si>
  <si>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</si>
  <si>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</si>
  <si>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</si>
  <si>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</si>
  <si>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</si>
  <si>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</si>
  <si>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</si>
  <si>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</si>
  <si>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</si>
  <si>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</si>
  <si>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(вказати маршрут)</t>
  </si>
  <si>
    <t>квиток</t>
  </si>
  <si>
    <t>2</t>
  </si>
  <si>
    <t>доба</t>
  </si>
  <si>
    <t>3</t>
  </si>
  <si>
    <t>Харчування та інші власні потреби</t>
  </si>
  <si>
    <t>4</t>
  </si>
  <si>
    <t>послуга</t>
  </si>
  <si>
    <t>5</t>
  </si>
  <si>
    <t>Вартість за курси підвищення кваліфікації 
(деталізувати: прописати тривалість навчання, в якому закладі, конкретизувати які саме курси тощо)</t>
  </si>
  <si>
    <t>6</t>
  </si>
  <si>
    <t>Витратні матеріали
(вказати найменування матеріалу)</t>
  </si>
  <si>
    <t>шт.</t>
  </si>
  <si>
    <t>7</t>
  </si>
  <si>
    <t>8</t>
  </si>
  <si>
    <t>10</t>
  </si>
  <si>
    <t>Всього по розділу ІІ "Витрати":</t>
  </si>
  <si>
    <t>РЕЗУЛЬТАТ РЕАЛІЗАЦІЇ ПРОЕКТУ</t>
  </si>
  <si>
    <t>Відповідальна особа:</t>
  </si>
  <si>
    <t>(підпис)</t>
  </si>
  <si>
    <t>(Прізвище та ініціали)</t>
  </si>
  <si>
    <t>ФОНД:</t>
  </si>
  <si>
    <t>СТИПЕНДІАТ:</t>
  </si>
  <si>
    <t>___________________</t>
  </si>
  <si>
    <t>_____________________</t>
  </si>
  <si>
    <t>Вартість проживання 
(однокімнатна квартира у місті Барселона, Іспанія)</t>
  </si>
  <si>
    <t>підстаття:</t>
  </si>
  <si>
    <t xml:space="preserve">Пінополістирол </t>
  </si>
  <si>
    <t>уп</t>
  </si>
  <si>
    <t>6.2.</t>
  </si>
  <si>
    <t xml:space="preserve">Клей для пінополістиролу </t>
  </si>
  <si>
    <t>шт</t>
  </si>
  <si>
    <t>6.3.</t>
  </si>
  <si>
    <t xml:space="preserve"> гарячий ніж для понополістиролу</t>
  </si>
  <si>
    <t>6.4.</t>
  </si>
  <si>
    <t>трос для монтажу скульптур</t>
  </si>
  <si>
    <t>6.5.</t>
  </si>
  <si>
    <t xml:space="preserve">затискачі для тросу </t>
  </si>
  <si>
    <t>6.6.</t>
  </si>
  <si>
    <t>респіратор 3м</t>
  </si>
  <si>
    <t>6.7.</t>
  </si>
  <si>
    <t>поліефірна смола</t>
  </si>
  <si>
    <t>6.8.</t>
  </si>
  <si>
    <t xml:space="preserve"> розділяюча рідина</t>
  </si>
  <si>
    <t>6.9.</t>
  </si>
  <si>
    <t xml:space="preserve">пензлі </t>
  </si>
  <si>
    <t>6.10.</t>
  </si>
  <si>
    <t xml:space="preserve">перчатки </t>
  </si>
  <si>
    <t>6.11.</t>
  </si>
  <si>
    <t>Ваги</t>
  </si>
  <si>
    <t>6.12.</t>
  </si>
  <si>
    <t xml:space="preserve"> ємність для змішування поліефірної смоли  </t>
  </si>
  <si>
    <t>6.13.</t>
  </si>
  <si>
    <t xml:space="preserve">Тканина різних кольорів  </t>
  </si>
  <si>
    <t>м.кв.</t>
  </si>
  <si>
    <t>6.1.</t>
  </si>
  <si>
    <t>6.14.</t>
  </si>
  <si>
    <t>пласилін</t>
  </si>
  <si>
    <t>6.15.</t>
  </si>
  <si>
    <t>дюбель для стін</t>
  </si>
  <si>
    <t>6.16.</t>
  </si>
  <si>
    <t>6.17.</t>
  </si>
  <si>
    <t>6.18.</t>
  </si>
  <si>
    <t>6.19.</t>
  </si>
  <si>
    <t>кг</t>
  </si>
  <si>
    <t>Дріт вязальний оцинкований</t>
  </si>
  <si>
    <t>клей для тканини (Paverpol)</t>
  </si>
  <si>
    <t>6.20.</t>
  </si>
  <si>
    <t>6.21.</t>
  </si>
  <si>
    <t>6.22.</t>
  </si>
  <si>
    <t>6.23.</t>
  </si>
  <si>
    <t>6.24.</t>
  </si>
  <si>
    <t>6.25.</t>
  </si>
  <si>
    <t>пензлі (Palentina doble 18)</t>
  </si>
  <si>
    <t>пензлі (Palentina doble 30)</t>
  </si>
  <si>
    <t>леза для канцелярського ножа (упаковка 10шт.)</t>
  </si>
  <si>
    <t>ніж канцелярський</t>
  </si>
  <si>
    <t>піна монтажна (espuma maxima expansio)</t>
  </si>
  <si>
    <t>піна монтажна (espuma expansiva canula)</t>
  </si>
  <si>
    <t>6.26.</t>
  </si>
  <si>
    <t>6.27.</t>
  </si>
  <si>
    <t>6.28.</t>
  </si>
  <si>
    <t>6.29.</t>
  </si>
  <si>
    <t>акрилова смола 35кг</t>
  </si>
  <si>
    <t>акрилова смола 17,5кг</t>
  </si>
  <si>
    <t>пігмент чорний 1кг</t>
  </si>
  <si>
    <t>пігмент червоний 250г</t>
  </si>
  <si>
    <t>Мішковина (сітка)1м.кв</t>
  </si>
  <si>
    <t xml:space="preserve">Організація виставки-презентації робіт </t>
  </si>
  <si>
    <t>Інші витрати 
(комунальні послуги)</t>
  </si>
  <si>
    <t>9</t>
  </si>
  <si>
    <t>Інші витрати 
(туристичний збір)</t>
  </si>
  <si>
    <t>Інші витрати 
(аренда авто з пальним)</t>
  </si>
  <si>
    <t>Назва проекту: Участь у резиденції від R.A.R.O Barcelona - реалізація скульптурного проекту "Спецівка супергероїв"</t>
  </si>
  <si>
    <t>Прізвище, ім'я та по батькові Заявника:Підгайний Іван Миколайович</t>
  </si>
  <si>
    <t>(для моделей скульптур орієнтовного розміру 250*120*15см, 250*180*20см, 375*180*20см, 300*125*20)
80 листів розміром 125*60*5см, 8 упаковок по 8 листів. Загалом для реалізації роботи потрібно 10 уп. Частина суми за 2 уп зазначена у листі про співфінвнсування, щоб не виходити за рамки бюджету.</t>
  </si>
  <si>
    <t xml:space="preserve">для склеювання піннополістіролу 4 упаковки </t>
  </si>
  <si>
    <t>для вирізання скульптур зі склеєного піннополістіролу</t>
  </si>
  <si>
    <t>для монтажу 4 скульптур  3,5мм, 2 упаковки 15м</t>
  </si>
  <si>
    <t>40 штук. Для монажу 4 скульптур</t>
  </si>
  <si>
    <t>для того щоб поліефірна смола не приклеїлася до пінополістиролу 4 балончика</t>
  </si>
  <si>
    <t>захист рук</t>
  </si>
  <si>
    <t xml:space="preserve">80кг (по 20 кг на одну скульптуру) 16 упаковок 5кг </t>
  </si>
  <si>
    <t xml:space="preserve">для нанесення поліефірної смоли 20штук </t>
  </si>
  <si>
    <t>для створення фінальних скульптурних форм з текстилю. 4 шт.</t>
  </si>
  <si>
    <t>Комунальні послуги у Барселоні у середньому складають 200-300 євро на місяць. З урахуванням цього орієнтовна сума розбита між грантовими коштами і коштами співфінансування, фінальна сума буде зрозумілою протягом періоду проживання.</t>
  </si>
  <si>
    <t>Туристичний збір оплачується за перші 7 діб перебування у Барселоні і складає 2.25 євро за особу на добу.</t>
  </si>
  <si>
    <t>Данну оплату я провів як swift переказ та оплатив додаткову комисію за переказ 465,01грн. Користування приміщенням, всіма засобами, отримання консультацій від колег. Праця в студії Pentáculo Escultores
 https://www.esrarobarcelona.com/pentaculo-escultores-eng
6 тижнів.</t>
  </si>
  <si>
    <t>замість матеріалу п.6.1.</t>
  </si>
  <si>
    <t>замість пунктів 6.1. п.6.2  (куплено у двох різних магазинах, тому є різниця вартості)</t>
  </si>
  <si>
    <t>Вартість стажування в резиденції
(6 тижнів у резиденціїї R.A.R.O. Residence Barcelona)</t>
  </si>
  <si>
    <t>Ввартість проживання розрахована з урахуванням бюджетних цін на однокімнатні квартири на оіційних сайтах оренди короткострокового житла. Доплата за  swift переказ 900 грн. У вартість входять комунальні послуги і туристичний збір)</t>
  </si>
  <si>
    <t>замість п.6.3</t>
  </si>
  <si>
    <t xml:space="preserve"> для роботи з поліефірною смолою, щоб не отруїтися. UPD Оскільки токсичний матеріал полімерна мола був замінений на нетоксичний акрилова смола, респіратори не знадобились</t>
  </si>
  <si>
    <t>для зважування при змішуванні поліефірної смоли та каталізатора. UPD. Ваги були в наявності в резиденції.</t>
  </si>
  <si>
    <t>2 шт. UPD Эмності були в наявності в резиденції.</t>
  </si>
  <si>
    <t>для вироблення попередніх ескізізв</t>
  </si>
  <si>
    <t>для експозиції</t>
  </si>
  <si>
    <t>для експозиції та для каркасу скульптур</t>
  </si>
  <si>
    <t>замість п.6.9</t>
  </si>
  <si>
    <t>замість п.6.7. (для вернього шару скульптур)</t>
  </si>
  <si>
    <t>замість п.6.7.</t>
  </si>
  <si>
    <t xml:space="preserve">замість п.6.7. </t>
  </si>
  <si>
    <t>акрилова смола непрозора, тому потребувала тонування</t>
  </si>
  <si>
    <t>для першого шару скульптури, тому що швидше і пластичніше прокладається</t>
  </si>
  <si>
    <t>оренда автомобіля типу Reno Kengoo на одну добу, щоб за декілька поїздок купити, забрати і привезти всі матеріали з 3х магазинів. UPD: купляти всі матеріали одразу не було можливості, тому що технологічний процес дещо змінився від запланованого і треба було купляти по-трохи на кожному етапі, щоб не купити зайвого; у серпні багато магазинів і фірм не працюють у Барселоні; в деяких магазинах не було всієї необхідної кількості, мушений був купляти в різних. Тож, носив все у руках.</t>
  </si>
  <si>
    <t>6.30.</t>
  </si>
  <si>
    <t xml:space="preserve">(всю роботу по організації виставки бере на себе інституція R.A.R.O. Residence Barcelona)                                                              Оренда виставкових площ / Галерея
- Художнє оформлення виставки та експозиція робіт
- Куратор / Кураторський текст
- Вернісаж
- Інформаційне поширення події
- Дизайн, друк флаєрів
- Особисті запрошення художникам, колекціонерам, кураторам та широкій зацікавленій громадськості
- Відеодокументація та фотозапис
- Відкрите публічне запрошення  UPD: Виставка відбулась в Barcelona Academy of Art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</si>
</sst>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_(&quot;$&quot;* #,##0_);_(&quot;$&quot;* \(#,##0\);_(&quot;$&quot;* &quot;-&quot;??_);_(@_)"/>
  </numFmts>
  <fonts count="27" x14ac:knownFonts="1">
    <font>
      <sz val="11"/>
      <color theme="1"/>
      <name val="Arial"/>
    </font>
    <font>
      <b/>
      <sz val="12"/>
      <color rgb="FF000000"/>
      <name val="Arial"/>
    </font>
    <font>
      <sz val="11"/>
      <color theme="1"/>
      <name val="Calibri"/>
    </font>
    <font>
      <b/>
      <sz val="11"/>
      <color rgb="FF000000"/>
      <name val="Arial"/>
    </font>
    <font>
      <b/>
      <sz val="10"/>
      <color theme="1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Arial"/>
    </font>
    <font>
      <sz val="10"/>
      <color rgb="FFFF0000"/>
      <name val="Arial"/>
    </font>
    <font>
      <sz val="11"/>
      <color rgb="FF000000"/>
      <name val="Arial"/>
    </font>
    <font>
      <b/>
      <i/>
      <sz val="12"/>
      <color rgb="FF000000"/>
      <name val="Arial"/>
    </font>
    <font>
      <sz val="12"/>
      <color theme="1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1"/>
      <color theme="1"/>
      <name val="Calibri"/>
    </font>
    <font>
      <b/>
      <sz val="11"/>
      <color theme="1"/>
      <name val="Calibri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name val="Arial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1" fillId="4" borderId="14" xfId="0" applyNumberFormat="1" applyFont="1" applyFill="1" applyBorder="1" applyAlignment="1">
      <alignment vertical="top"/>
    </xf>
    <xf numFmtId="49" fontId="1" fillId="4" borderId="15" xfId="0" applyNumberFormat="1" applyFont="1" applyFill="1" applyBorder="1" applyAlignment="1">
      <alignment horizontal="center" vertical="top"/>
    </xf>
    <xf numFmtId="165" fontId="1" fillId="4" borderId="15" xfId="0" applyNumberFormat="1" applyFont="1" applyFill="1" applyBorder="1" applyAlignment="1">
      <alignment vertical="top"/>
    </xf>
    <xf numFmtId="165" fontId="6" fillId="4" borderId="15" xfId="0" applyNumberFormat="1" applyFont="1" applyFill="1" applyBorder="1" applyAlignment="1">
      <alignment horizontal="center" vertical="top" wrapText="1"/>
    </xf>
    <xf numFmtId="165" fontId="6" fillId="4" borderId="15" xfId="0" applyNumberFormat="1" applyFont="1" applyFill="1" applyBorder="1" applyAlignment="1">
      <alignment horizontal="right" vertical="top" wrapText="1"/>
    </xf>
    <xf numFmtId="165" fontId="10" fillId="4" borderId="15" xfId="0" applyNumberFormat="1" applyFont="1" applyFill="1" applyBorder="1" applyAlignment="1">
      <alignment horizontal="right" vertical="top" wrapText="1"/>
    </xf>
    <xf numFmtId="0" fontId="6" fillId="4" borderId="16" xfId="0" applyFont="1" applyFill="1" applyBorder="1" applyAlignment="1">
      <alignment vertical="top" wrapText="1"/>
    </xf>
    <xf numFmtId="165" fontId="11" fillId="0" borderId="17" xfId="0" applyNumberFormat="1" applyFont="1" applyBorder="1"/>
    <xf numFmtId="49" fontId="11" fillId="0" borderId="18" xfId="0" applyNumberFormat="1" applyFont="1" applyBorder="1" applyAlignment="1">
      <alignment horizontal="center"/>
    </xf>
    <xf numFmtId="165" fontId="11" fillId="0" borderId="18" xfId="0" applyNumberFormat="1" applyFont="1" applyBorder="1"/>
    <xf numFmtId="165" fontId="6" fillId="0" borderId="18" xfId="0" applyNumberFormat="1" applyFont="1" applyBorder="1" applyAlignment="1">
      <alignment horizontal="center" vertical="top" wrapText="1"/>
    </xf>
    <xf numFmtId="165" fontId="6" fillId="0" borderId="18" xfId="0" applyNumberFormat="1" applyFont="1" applyBorder="1" applyAlignment="1">
      <alignment horizontal="right" vertical="top" wrapText="1"/>
    </xf>
    <xf numFmtId="165" fontId="10" fillId="0" borderId="18" xfId="0" applyNumberFormat="1" applyFont="1" applyBorder="1" applyAlignment="1">
      <alignment horizontal="right" vertical="top" wrapText="1"/>
    </xf>
    <xf numFmtId="0" fontId="6" fillId="0" borderId="19" xfId="0" applyFont="1" applyBorder="1" applyAlignment="1">
      <alignment vertical="top" wrapText="1"/>
    </xf>
    <xf numFmtId="165" fontId="12" fillId="4" borderId="8" xfId="0" applyNumberFormat="1" applyFont="1" applyFill="1" applyBorder="1" applyAlignment="1">
      <alignment vertical="top"/>
    </xf>
    <xf numFmtId="49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vertical="top" wrapText="1"/>
    </xf>
    <xf numFmtId="165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horizontal="right" vertical="top" wrapText="1"/>
    </xf>
    <xf numFmtId="165" fontId="10" fillId="4" borderId="9" xfId="0" applyNumberFormat="1" applyFont="1" applyFill="1" applyBorder="1" applyAlignment="1">
      <alignment horizontal="right" vertical="top" wrapText="1"/>
    </xf>
    <xf numFmtId="0" fontId="6" fillId="4" borderId="10" xfId="0" applyFont="1" applyFill="1" applyBorder="1" applyAlignment="1">
      <alignment vertical="top" wrapText="1"/>
    </xf>
    <xf numFmtId="165" fontId="5" fillId="5" borderId="20" xfId="0" applyNumberFormat="1" applyFont="1" applyFill="1" applyBorder="1" applyAlignment="1">
      <alignment vertical="top"/>
    </xf>
    <xf numFmtId="49" fontId="5" fillId="5" borderId="0" xfId="0" applyNumberFormat="1" applyFont="1" applyFill="1" applyAlignment="1">
      <alignment horizontal="center" vertical="top"/>
    </xf>
    <xf numFmtId="165" fontId="5" fillId="5" borderId="0" xfId="0" applyNumberFormat="1" applyFont="1" applyFill="1" applyAlignment="1">
      <alignment vertical="top"/>
    </xf>
    <xf numFmtId="165" fontId="6" fillId="5" borderId="0" xfId="0" applyNumberFormat="1" applyFont="1" applyFill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165" fontId="6" fillId="0" borderId="0" xfId="0" applyNumberFormat="1" applyFont="1" applyAlignment="1">
      <alignment horizontal="right" vertical="top" wrapText="1"/>
    </xf>
    <xf numFmtId="165" fontId="10" fillId="0" borderId="0" xfId="0" applyNumberFormat="1" applyFont="1" applyAlignment="1">
      <alignment horizontal="right" vertical="top" wrapText="1"/>
    </xf>
    <xf numFmtId="0" fontId="6" fillId="0" borderId="21" xfId="0" applyFont="1" applyBorder="1" applyAlignment="1">
      <alignment vertical="top" wrapText="1"/>
    </xf>
    <xf numFmtId="165" fontId="1" fillId="4" borderId="3" xfId="0" applyNumberFormat="1" applyFont="1" applyFill="1" applyBorder="1" applyAlignment="1">
      <alignment vertical="top"/>
    </xf>
    <xf numFmtId="165" fontId="1" fillId="4" borderId="4" xfId="0" applyNumberFormat="1" applyFont="1" applyFill="1" applyBorder="1" applyAlignment="1">
      <alignment vertical="top"/>
    </xf>
    <xf numFmtId="165" fontId="6" fillId="4" borderId="22" xfId="0" applyNumberFormat="1" applyFont="1" applyFill="1" applyBorder="1" applyAlignment="1">
      <alignment horizontal="center" vertical="top" wrapText="1"/>
    </xf>
    <xf numFmtId="165" fontId="6" fillId="4" borderId="11" xfId="0" applyNumberFormat="1" applyFont="1" applyFill="1" applyBorder="1" applyAlignment="1">
      <alignment horizontal="center" vertical="top" wrapText="1"/>
    </xf>
    <xf numFmtId="165" fontId="6" fillId="4" borderId="12" xfId="0" applyNumberFormat="1" applyFont="1" applyFill="1" applyBorder="1" applyAlignment="1">
      <alignment horizontal="center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165" fontId="10" fillId="4" borderId="1" xfId="0" applyNumberFormat="1" applyFont="1" applyFill="1" applyBorder="1" applyAlignment="1">
      <alignment horizontal="right" vertical="top" wrapText="1"/>
    </xf>
    <xf numFmtId="0" fontId="6" fillId="4" borderId="22" xfId="0" applyFont="1" applyFill="1" applyBorder="1" applyAlignment="1">
      <alignment vertical="top" wrapText="1"/>
    </xf>
    <xf numFmtId="165" fontId="6" fillId="0" borderId="23" xfId="0" applyNumberFormat="1" applyFont="1" applyBorder="1" applyAlignment="1">
      <alignment vertical="top" wrapText="1"/>
    </xf>
    <xf numFmtId="49" fontId="6" fillId="0" borderId="23" xfId="0" applyNumberFormat="1" applyFont="1" applyBorder="1" applyAlignment="1">
      <alignment horizontal="center" vertical="top" wrapText="1"/>
    </xf>
    <xf numFmtId="165" fontId="6" fillId="0" borderId="23" xfId="0" applyNumberFormat="1" applyFont="1" applyBorder="1" applyAlignment="1">
      <alignment horizontal="center" vertical="top" wrapText="1"/>
    </xf>
    <xf numFmtId="165" fontId="6" fillId="0" borderId="17" xfId="0" applyNumberFormat="1" applyFont="1" applyBorder="1" applyAlignment="1">
      <alignment horizontal="center" vertical="top" wrapText="1"/>
    </xf>
    <xf numFmtId="165" fontId="6" fillId="0" borderId="19" xfId="0" applyNumberFormat="1" applyFont="1" applyBorder="1" applyAlignment="1">
      <alignment horizontal="right" vertical="top" wrapText="1"/>
    </xf>
    <xf numFmtId="165" fontId="10" fillId="0" borderId="23" xfId="0" applyNumberFormat="1" applyFont="1" applyBorder="1" applyAlignment="1">
      <alignment horizontal="right" vertical="top" wrapText="1"/>
    </xf>
    <xf numFmtId="0" fontId="6" fillId="0" borderId="24" xfId="0" applyFont="1" applyBorder="1" applyAlignment="1">
      <alignment vertical="top" wrapText="1"/>
    </xf>
    <xf numFmtId="165" fontId="12" fillId="4" borderId="25" xfId="0" applyNumberFormat="1" applyFont="1" applyFill="1" applyBorder="1" applyAlignment="1">
      <alignment vertical="top"/>
    </xf>
    <xf numFmtId="165" fontId="13" fillId="4" borderId="26" xfId="0" applyNumberFormat="1" applyFont="1" applyFill="1" applyBorder="1" applyAlignment="1">
      <alignment horizontal="center" vertical="top"/>
    </xf>
    <xf numFmtId="165" fontId="13" fillId="4" borderId="27" xfId="0" applyNumberFormat="1" applyFont="1" applyFill="1" applyBorder="1" applyAlignment="1">
      <alignment vertical="top"/>
    </xf>
    <xf numFmtId="165" fontId="13" fillId="4" borderId="28" xfId="0" applyNumberFormat="1" applyFont="1" applyFill="1" applyBorder="1" applyAlignment="1">
      <alignment vertical="top"/>
    </xf>
    <xf numFmtId="165" fontId="13" fillId="4" borderId="29" xfId="0" applyNumberFormat="1" applyFont="1" applyFill="1" applyBorder="1" applyAlignment="1">
      <alignment vertical="top"/>
    </xf>
    <xf numFmtId="165" fontId="13" fillId="4" borderId="26" xfId="0" applyNumberFormat="1" applyFont="1" applyFill="1" applyBorder="1" applyAlignment="1">
      <alignment vertical="top"/>
    </xf>
    <xf numFmtId="165" fontId="13" fillId="4" borderId="27" xfId="0" applyNumberFormat="1" applyFont="1" applyFill="1" applyBorder="1" applyAlignment="1">
      <alignment horizontal="right" vertical="top"/>
    </xf>
    <xf numFmtId="165" fontId="13" fillId="4" borderId="28" xfId="0" applyNumberFormat="1" applyFont="1" applyFill="1" applyBorder="1" applyAlignment="1">
      <alignment horizontal="right" vertical="top"/>
    </xf>
    <xf numFmtId="0" fontId="13" fillId="4" borderId="30" xfId="0" applyFont="1" applyFill="1" applyBorder="1" applyAlignment="1">
      <alignment vertical="top" wrapText="1"/>
    </xf>
    <xf numFmtId="0" fontId="14" fillId="0" borderId="0" xfId="0" applyFont="1" applyAlignment="1">
      <alignment vertical="top"/>
    </xf>
    <xf numFmtId="0" fontId="6" fillId="0" borderId="2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166" fontId="15" fillId="0" borderId="0" xfId="0" applyNumberFormat="1" applyFont="1" applyAlignment="1">
      <alignment wrapText="1"/>
    </xf>
    <xf numFmtId="0" fontId="6" fillId="0" borderId="21" xfId="0" applyFont="1" applyBorder="1" applyAlignment="1">
      <alignment wrapText="1"/>
    </xf>
    <xf numFmtId="0" fontId="6" fillId="4" borderId="26" xfId="0" applyFont="1" applyFill="1" applyBorder="1" applyAlignment="1">
      <alignment wrapText="1"/>
    </xf>
    <xf numFmtId="165" fontId="6" fillId="4" borderId="26" xfId="0" applyNumberFormat="1" applyFont="1" applyFill="1" applyBorder="1" applyAlignment="1">
      <alignment wrapText="1"/>
    </xf>
    <xf numFmtId="166" fontId="15" fillId="4" borderId="26" xfId="0" applyNumberFormat="1" applyFont="1" applyFill="1" applyBorder="1" applyAlignment="1">
      <alignment wrapText="1"/>
    </xf>
    <xf numFmtId="0" fontId="6" fillId="4" borderId="27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166" fontId="16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33" xfId="0" applyFont="1" applyBorder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0" fontId="22" fillId="0" borderId="0" xfId="0" applyFont="1" applyAlignment="1">
      <alignment horizontal="center" wrapText="1"/>
    </xf>
    <xf numFmtId="0" fontId="17" fillId="0" borderId="34" xfId="0" applyFont="1" applyBorder="1" applyAlignment="1">
      <alignment horizontal="center"/>
    </xf>
    <xf numFmtId="0" fontId="9" fillId="0" borderId="34" xfId="0" applyFont="1" applyBorder="1"/>
    <xf numFmtId="0" fontId="0" fillId="0" borderId="0" xfId="0" applyFont="1" applyAlignment="1"/>
    <xf numFmtId="4" fontId="23" fillId="0" borderId="18" xfId="0" applyNumberFormat="1" applyFont="1" applyBorder="1" applyAlignment="1">
      <alignment horizontal="center" vertical="top" wrapText="1"/>
    </xf>
    <xf numFmtId="4" fontId="24" fillId="0" borderId="18" xfId="0" applyNumberFormat="1" applyFont="1" applyBorder="1" applyAlignment="1">
      <alignment horizontal="center" vertical="top" wrapText="1"/>
    </xf>
    <xf numFmtId="165" fontId="26" fillId="0" borderId="35" xfId="0" applyNumberFormat="1" applyFont="1" applyBorder="1" applyAlignment="1">
      <alignment vertical="top" wrapText="1"/>
    </xf>
    <xf numFmtId="49" fontId="26" fillId="0" borderId="36" xfId="0" applyNumberFormat="1" applyFont="1" applyBorder="1" applyAlignment="1">
      <alignment horizontal="center" vertical="top" wrapText="1"/>
    </xf>
    <xf numFmtId="165" fontId="23" fillId="0" borderId="24" xfId="0" applyNumberFormat="1" applyFont="1" applyBorder="1" applyAlignment="1">
      <alignment vertical="top" wrapText="1"/>
    </xf>
    <xf numFmtId="165" fontId="23" fillId="0" borderId="23" xfId="0" applyNumberFormat="1" applyFont="1" applyBorder="1" applyAlignment="1">
      <alignment horizontal="center" vertical="top" wrapText="1"/>
    </xf>
    <xf numFmtId="165" fontId="23" fillId="0" borderId="17" xfId="0" applyNumberFormat="1" applyFont="1" applyBorder="1" applyAlignment="1">
      <alignment horizontal="center" vertical="top" wrapText="1"/>
    </xf>
    <xf numFmtId="4" fontId="23" fillId="0" borderId="19" xfId="0" applyNumberFormat="1" applyFont="1" applyBorder="1" applyAlignment="1">
      <alignment horizontal="right" vertical="top" wrapText="1"/>
    </xf>
    <xf numFmtId="165" fontId="26" fillId="0" borderId="37" xfId="0" applyNumberFormat="1" applyFont="1" applyBorder="1" applyAlignment="1">
      <alignment vertical="top" wrapText="1"/>
    </xf>
    <xf numFmtId="49" fontId="26" fillId="0" borderId="38" xfId="0" applyNumberFormat="1" applyFont="1" applyBorder="1" applyAlignment="1">
      <alignment horizontal="center" vertical="top" wrapText="1"/>
    </xf>
    <xf numFmtId="165" fontId="23" fillId="0" borderId="39" xfId="0" applyNumberFormat="1" applyFont="1" applyBorder="1" applyAlignment="1">
      <alignment vertical="top" wrapText="1"/>
    </xf>
    <xf numFmtId="165" fontId="23" fillId="0" borderId="40" xfId="0" applyNumberFormat="1" applyFont="1" applyBorder="1" applyAlignment="1">
      <alignment horizontal="center" vertical="top" wrapText="1"/>
    </xf>
    <xf numFmtId="165" fontId="23" fillId="0" borderId="41" xfId="0" applyNumberFormat="1" applyFont="1" applyBorder="1" applyAlignment="1">
      <alignment horizontal="center" vertical="top" wrapText="1"/>
    </xf>
    <xf numFmtId="4" fontId="23" fillId="0" borderId="42" xfId="0" applyNumberFormat="1" applyFont="1" applyBorder="1" applyAlignment="1">
      <alignment horizontal="center" vertical="top" wrapText="1"/>
    </xf>
    <xf numFmtId="4" fontId="23" fillId="0" borderId="43" xfId="0" applyNumberFormat="1" applyFont="1" applyBorder="1" applyAlignment="1">
      <alignment horizontal="right" vertical="top" wrapText="1"/>
    </xf>
    <xf numFmtId="0" fontId="0" fillId="0" borderId="0" xfId="0" applyFont="1" applyAlignment="1"/>
    <xf numFmtId="0" fontId="5" fillId="4" borderId="25" xfId="0" applyFont="1" applyFill="1" applyBorder="1" applyAlignment="1">
      <alignment horizontal="left"/>
    </xf>
    <xf numFmtId="0" fontId="9" fillId="0" borderId="31" xfId="0" applyFont="1" applyBorder="1"/>
    <xf numFmtId="0" fontId="9" fillId="0" borderId="32" xfId="0" applyFont="1" applyBorder="1"/>
    <xf numFmtId="0" fontId="17" fillId="0" borderId="34" xfId="0" applyFont="1" applyBorder="1" applyAlignment="1">
      <alignment horizontal="center"/>
    </xf>
    <xf numFmtId="0" fontId="9" fillId="0" borderId="34" xfId="0" applyFont="1" applyBorder="1"/>
    <xf numFmtId="164" fontId="6" fillId="2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/>
    <xf numFmtId="164" fontId="6" fillId="2" borderId="2" xfId="0" applyNumberFormat="1" applyFont="1" applyFill="1" applyBorder="1" applyAlignment="1">
      <alignment horizontal="center" vertical="center" wrapText="1"/>
    </xf>
    <xf numFmtId="0" fontId="9" fillId="0" borderId="7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  <xf numFmtId="165" fontId="6" fillId="0" borderId="0" xfId="0" applyNumberFormat="1" applyFont="1" applyAlignment="1">
      <alignment wrapText="1"/>
    </xf>
    <xf numFmtId="4" fontId="0" fillId="0" borderId="0" xfId="0" applyNumberFormat="1" applyFont="1" applyAlignme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30"/>
  <sheetViews>
    <sheetView tabSelected="1" topLeftCell="A64" zoomScale="70" zoomScaleNormal="70" workbookViewId="0">
      <selection activeCell="G76" sqref="G76"/>
    </sheetView>
  </sheetViews>
  <sheetFormatPr defaultColWidth="12.6640625" defaultRowHeight="15" customHeight="1" x14ac:dyDescent="0.3"/>
  <cols>
    <col min="1" max="1" width="13.6640625" customWidth="1"/>
    <col min="2" max="2" width="5.83203125" customWidth="1"/>
    <col min="3" max="3" width="44.1640625" customWidth="1"/>
    <col min="4" max="4" width="11.1640625" customWidth="1"/>
    <col min="5" max="6" width="13.6640625" customWidth="1"/>
    <col min="7" max="7" width="18.1640625" customWidth="1"/>
    <col min="8" max="9" width="13.6640625" customWidth="1"/>
    <col min="10" max="11" width="18.1640625" customWidth="1"/>
    <col min="12" max="12" width="70.83203125" customWidth="1"/>
    <col min="13" max="26" width="7.6640625" customWidth="1"/>
  </cols>
  <sheetData>
    <row r="1" spans="1:26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3" t="s">
        <v>0</v>
      </c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4" t="s">
        <v>1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4" t="s">
        <v>2</v>
      </c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3">
      <c r="A10" s="132" t="s">
        <v>3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3">
      <c r="A11" s="132" t="s">
        <v>4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3">
      <c r="A12" s="132" t="s">
        <v>5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3">
      <c r="A14" s="5" t="s">
        <v>124</v>
      </c>
      <c r="B14" s="6"/>
      <c r="C14" s="6"/>
      <c r="D14" s="7"/>
      <c r="E14" s="8"/>
      <c r="F14" s="8"/>
      <c r="G14" s="8"/>
      <c r="H14" s="8"/>
      <c r="I14" s="8"/>
      <c r="J14" s="8"/>
      <c r="K14" s="8"/>
      <c r="L14" s="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3">
      <c r="A15" s="9" t="s">
        <v>123</v>
      </c>
      <c r="B15" s="6"/>
      <c r="C15" s="6"/>
      <c r="D15" s="7"/>
      <c r="E15" s="8"/>
      <c r="F15" s="8"/>
      <c r="G15" s="8"/>
      <c r="H15" s="8"/>
      <c r="I15" s="8"/>
      <c r="J15" s="8"/>
      <c r="K15" s="8"/>
      <c r="L15" s="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5" x14ac:dyDescent="0.35">
      <c r="A16" s="9" t="s">
        <v>6</v>
      </c>
      <c r="B16" s="6"/>
      <c r="C16" s="6"/>
      <c r="D16" s="10"/>
      <c r="E16" s="10"/>
      <c r="F16" s="10"/>
      <c r="G16" s="10"/>
      <c r="H16" s="10"/>
      <c r="I16" s="10"/>
      <c r="J16" s="10"/>
      <c r="K16" s="10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 x14ac:dyDescent="0.35">
      <c r="A17" s="13"/>
      <c r="B17" s="13"/>
      <c r="C17" s="13"/>
      <c r="D17" s="10"/>
      <c r="E17" s="10"/>
      <c r="F17" s="10"/>
      <c r="G17" s="10"/>
      <c r="H17" s="10"/>
      <c r="I17" s="10"/>
      <c r="J17" s="10"/>
      <c r="K17" s="14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4.5" x14ac:dyDescent="0.35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 x14ac:dyDescent="0.35">
      <c r="A19" s="134" t="s">
        <v>7</v>
      </c>
      <c r="B19" s="134" t="s">
        <v>8</v>
      </c>
      <c r="C19" s="134" t="s">
        <v>9</v>
      </c>
      <c r="D19" s="135" t="s">
        <v>10</v>
      </c>
      <c r="E19" s="136" t="s">
        <v>11</v>
      </c>
      <c r="F19" s="137"/>
      <c r="G19" s="138"/>
      <c r="H19" s="136" t="s">
        <v>12</v>
      </c>
      <c r="I19" s="137"/>
      <c r="J19" s="138"/>
      <c r="K19" s="128" t="s">
        <v>13</v>
      </c>
      <c r="L19" s="130" t="s">
        <v>14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41.25" customHeight="1" x14ac:dyDescent="0.35">
      <c r="A20" s="129"/>
      <c r="B20" s="129"/>
      <c r="C20" s="129"/>
      <c r="D20" s="131"/>
      <c r="E20" s="22" t="s">
        <v>15</v>
      </c>
      <c r="F20" s="23" t="s">
        <v>16</v>
      </c>
      <c r="G20" s="24" t="s">
        <v>17</v>
      </c>
      <c r="H20" s="22" t="s">
        <v>15</v>
      </c>
      <c r="I20" s="23" t="s">
        <v>16</v>
      </c>
      <c r="J20" s="24" t="s">
        <v>18</v>
      </c>
      <c r="K20" s="129"/>
      <c r="L20" s="131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35">
      <c r="A21" s="25" t="s">
        <v>19</v>
      </c>
      <c r="B21" s="26">
        <v>1</v>
      </c>
      <c r="C21" s="26">
        <v>2</v>
      </c>
      <c r="D21" s="27">
        <v>3</v>
      </c>
      <c r="E21" s="28">
        <v>4</v>
      </c>
      <c r="F21" s="29">
        <v>5</v>
      </c>
      <c r="G21" s="27">
        <v>6</v>
      </c>
      <c r="H21" s="28">
        <v>7</v>
      </c>
      <c r="I21" s="29">
        <v>8</v>
      </c>
      <c r="J21" s="27">
        <v>9</v>
      </c>
      <c r="K21" s="30">
        <v>10</v>
      </c>
      <c r="L21" s="31">
        <v>11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 x14ac:dyDescent="0.3">
      <c r="A22" s="32" t="s">
        <v>20</v>
      </c>
      <c r="B22" s="33" t="s">
        <v>21</v>
      </c>
      <c r="C22" s="34" t="s">
        <v>22</v>
      </c>
      <c r="D22" s="35"/>
      <c r="E22" s="35"/>
      <c r="F22" s="35"/>
      <c r="G22" s="36"/>
      <c r="H22" s="35"/>
      <c r="I22" s="35"/>
      <c r="J22" s="36"/>
      <c r="K22" s="37"/>
      <c r="L22" s="38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4" customHeight="1" x14ac:dyDescent="0.3">
      <c r="A23" s="39" t="s">
        <v>23</v>
      </c>
      <c r="B23" s="40" t="s">
        <v>24</v>
      </c>
      <c r="C23" s="41" t="s">
        <v>25</v>
      </c>
      <c r="D23" s="42" t="s">
        <v>26</v>
      </c>
      <c r="E23" s="42"/>
      <c r="F23" s="42"/>
      <c r="G23" s="43"/>
      <c r="H23" s="42"/>
      <c r="I23" s="42"/>
      <c r="J23" s="43"/>
      <c r="K23" s="44">
        <f>G23-J23</f>
        <v>0</v>
      </c>
      <c r="L23" s="4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 x14ac:dyDescent="0.3">
      <c r="A24" s="46" t="s">
        <v>27</v>
      </c>
      <c r="B24" s="47"/>
      <c r="C24" s="48"/>
      <c r="D24" s="49"/>
      <c r="E24" s="49"/>
      <c r="F24" s="49"/>
      <c r="G24" s="50"/>
      <c r="H24" s="49"/>
      <c r="I24" s="49"/>
      <c r="J24" s="50"/>
      <c r="K24" s="51"/>
      <c r="L24" s="5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 x14ac:dyDescent="0.3">
      <c r="A25" s="53"/>
      <c r="B25" s="54"/>
      <c r="C25" s="55"/>
      <c r="D25" s="56"/>
      <c r="E25" s="57"/>
      <c r="F25" s="57"/>
      <c r="G25" s="58"/>
      <c r="H25" s="57"/>
      <c r="I25" s="57"/>
      <c r="J25" s="58"/>
      <c r="K25" s="59"/>
      <c r="L25" s="60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 x14ac:dyDescent="0.3">
      <c r="A26" s="61" t="s">
        <v>20</v>
      </c>
      <c r="B26" s="33" t="s">
        <v>28</v>
      </c>
      <c r="C26" s="62" t="s">
        <v>29</v>
      </c>
      <c r="D26" s="63"/>
      <c r="E26" s="64"/>
      <c r="F26" s="65"/>
      <c r="G26" s="66"/>
      <c r="H26" s="64"/>
      <c r="I26" s="65"/>
      <c r="J26" s="66"/>
      <c r="K26" s="67"/>
      <c r="L26" s="68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0" customHeight="1" x14ac:dyDescent="0.3">
      <c r="A27" s="69" t="s">
        <v>23</v>
      </c>
      <c r="B27" s="70" t="s">
        <v>24</v>
      </c>
      <c r="C27" s="69" t="s">
        <v>30</v>
      </c>
      <c r="D27" s="71" t="s">
        <v>31</v>
      </c>
      <c r="E27" s="72"/>
      <c r="F27" s="42"/>
      <c r="G27" s="73">
        <f t="shared" ref="G27:G33" si="0">E27*F27</f>
        <v>0</v>
      </c>
      <c r="H27" s="72"/>
      <c r="I27" s="42"/>
      <c r="J27" s="73">
        <f t="shared" ref="J27:J64" si="1">H27*I27</f>
        <v>0</v>
      </c>
      <c r="K27" s="74">
        <f t="shared" ref="K27:K66" si="2">G27-J27</f>
        <v>0</v>
      </c>
      <c r="L27" s="75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50.5" customHeight="1" x14ac:dyDescent="0.3">
      <c r="A28" s="69" t="s">
        <v>23</v>
      </c>
      <c r="B28" s="70" t="s">
        <v>32</v>
      </c>
      <c r="C28" s="69" t="s">
        <v>55</v>
      </c>
      <c r="D28" s="71" t="s">
        <v>33</v>
      </c>
      <c r="E28" s="72">
        <v>46</v>
      </c>
      <c r="F28" s="107">
        <v>1350</v>
      </c>
      <c r="G28" s="73">
        <f t="shared" si="0"/>
        <v>62100</v>
      </c>
      <c r="H28" s="72">
        <v>46</v>
      </c>
      <c r="I28" s="42">
        <v>2148.3000000000002</v>
      </c>
      <c r="J28" s="73">
        <v>98821.8</v>
      </c>
      <c r="K28" s="74">
        <f t="shared" si="2"/>
        <v>-36721.800000000003</v>
      </c>
      <c r="L28" s="75" t="s">
        <v>141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customHeight="1" x14ac:dyDescent="0.3">
      <c r="A29" s="69" t="s">
        <v>23</v>
      </c>
      <c r="B29" s="70" t="s">
        <v>34</v>
      </c>
      <c r="C29" s="69" t="s">
        <v>35</v>
      </c>
      <c r="D29" s="71" t="s">
        <v>33</v>
      </c>
      <c r="E29" s="72">
        <v>46</v>
      </c>
      <c r="F29" s="108">
        <v>1020</v>
      </c>
      <c r="G29" s="73">
        <f t="shared" si="0"/>
        <v>46920</v>
      </c>
      <c r="H29" s="72">
        <v>46</v>
      </c>
      <c r="I29" s="42">
        <v>1450</v>
      </c>
      <c r="J29" s="73">
        <f>H29*I29</f>
        <v>66700</v>
      </c>
      <c r="K29" s="74">
        <f t="shared" si="2"/>
        <v>-19780</v>
      </c>
      <c r="L29" s="7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79" customHeight="1" x14ac:dyDescent="0.3">
      <c r="A30" s="69" t="s">
        <v>23</v>
      </c>
      <c r="B30" s="70" t="s">
        <v>36</v>
      </c>
      <c r="C30" s="69" t="s">
        <v>140</v>
      </c>
      <c r="D30" s="71" t="s">
        <v>37</v>
      </c>
      <c r="E30" s="72">
        <v>1</v>
      </c>
      <c r="F30" s="107">
        <v>41313</v>
      </c>
      <c r="G30" s="73">
        <f t="shared" si="0"/>
        <v>41313</v>
      </c>
      <c r="H30" s="72">
        <v>1</v>
      </c>
      <c r="I30" s="42">
        <v>28845.27</v>
      </c>
      <c r="J30" s="73">
        <f t="shared" si="1"/>
        <v>28845.27</v>
      </c>
      <c r="K30" s="74">
        <f>G30-J30</f>
        <v>12467.73</v>
      </c>
      <c r="L30" s="75" t="s">
        <v>137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45" customHeight="1" x14ac:dyDescent="0.3">
      <c r="A31" s="69" t="s">
        <v>23</v>
      </c>
      <c r="B31" s="70" t="s">
        <v>38</v>
      </c>
      <c r="C31" s="69" t="s">
        <v>39</v>
      </c>
      <c r="D31" s="71" t="s">
        <v>37</v>
      </c>
      <c r="E31" s="72"/>
      <c r="F31" s="42"/>
      <c r="G31" s="73">
        <f t="shared" si="0"/>
        <v>0</v>
      </c>
      <c r="H31" s="72"/>
      <c r="I31" s="42"/>
      <c r="J31" s="73">
        <f t="shared" si="1"/>
        <v>0</v>
      </c>
      <c r="K31" s="74">
        <f t="shared" si="2"/>
        <v>0</v>
      </c>
      <c r="L31" s="75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customHeight="1" x14ac:dyDescent="0.3">
      <c r="A32" s="69" t="s">
        <v>23</v>
      </c>
      <c r="B32" s="70" t="s">
        <v>40</v>
      </c>
      <c r="C32" s="69" t="s">
        <v>41</v>
      </c>
      <c r="D32" s="71" t="s">
        <v>42</v>
      </c>
      <c r="E32" s="72"/>
      <c r="F32" s="42"/>
      <c r="G32" s="73">
        <f t="shared" si="0"/>
        <v>0</v>
      </c>
      <c r="H32" s="72"/>
      <c r="I32" s="42"/>
      <c r="J32" s="73">
        <f t="shared" si="1"/>
        <v>0</v>
      </c>
      <c r="K32" s="74">
        <f t="shared" si="2"/>
        <v>0</v>
      </c>
      <c r="L32" s="75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s="106" customFormat="1" ht="83" customHeight="1" x14ac:dyDescent="0.3">
      <c r="A33" s="109" t="s">
        <v>56</v>
      </c>
      <c r="B33" s="110" t="s">
        <v>85</v>
      </c>
      <c r="C33" s="111" t="s">
        <v>57</v>
      </c>
      <c r="D33" s="112" t="s">
        <v>58</v>
      </c>
      <c r="E33" s="113">
        <v>8</v>
      </c>
      <c r="F33" s="107">
        <v>1065</v>
      </c>
      <c r="G33" s="114">
        <f t="shared" si="0"/>
        <v>8520</v>
      </c>
      <c r="H33" s="72"/>
      <c r="I33" s="42"/>
      <c r="J33" s="73">
        <f t="shared" ref="J33:J63" si="3">H33*I33</f>
        <v>0</v>
      </c>
      <c r="K33" s="74">
        <f t="shared" si="2"/>
        <v>8520</v>
      </c>
      <c r="L33" s="75" t="s">
        <v>125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s="106" customFormat="1" ht="53" customHeight="1" x14ac:dyDescent="0.3">
      <c r="A34" s="109" t="s">
        <v>56</v>
      </c>
      <c r="B34" s="110" t="s">
        <v>59</v>
      </c>
      <c r="C34" s="111" t="s">
        <v>60</v>
      </c>
      <c r="D34" s="112" t="s">
        <v>61</v>
      </c>
      <c r="E34" s="113">
        <v>4</v>
      </c>
      <c r="F34" s="107">
        <v>810</v>
      </c>
      <c r="G34" s="114">
        <f>E34*F34</f>
        <v>3240</v>
      </c>
      <c r="H34" s="72"/>
      <c r="I34" s="42"/>
      <c r="J34" s="73">
        <f t="shared" si="3"/>
        <v>0</v>
      </c>
      <c r="K34" s="74">
        <f t="shared" si="2"/>
        <v>3240</v>
      </c>
      <c r="L34" s="75" t="s">
        <v>126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s="106" customFormat="1" ht="50" customHeight="1" x14ac:dyDescent="0.3">
      <c r="A35" s="109" t="s">
        <v>56</v>
      </c>
      <c r="B35" s="110" t="s">
        <v>62</v>
      </c>
      <c r="C35" s="111" t="s">
        <v>63</v>
      </c>
      <c r="D35" s="112" t="s">
        <v>61</v>
      </c>
      <c r="E35" s="113">
        <v>1</v>
      </c>
      <c r="F35" s="107">
        <v>1192</v>
      </c>
      <c r="G35" s="114">
        <f t="shared" ref="G35:G45" si="4">E35*F35</f>
        <v>1192</v>
      </c>
      <c r="H35" s="72"/>
      <c r="I35" s="42"/>
      <c r="J35" s="73">
        <f t="shared" si="3"/>
        <v>0</v>
      </c>
      <c r="K35" s="74">
        <f t="shared" si="2"/>
        <v>1192</v>
      </c>
      <c r="L35" s="75" t="s">
        <v>127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s="106" customFormat="1" ht="48" customHeight="1" x14ac:dyDescent="0.3">
      <c r="A36" s="109" t="s">
        <v>56</v>
      </c>
      <c r="B36" s="110" t="s">
        <v>64</v>
      </c>
      <c r="C36" s="111" t="s">
        <v>65</v>
      </c>
      <c r="D36" s="112" t="s">
        <v>58</v>
      </c>
      <c r="E36" s="113">
        <v>2</v>
      </c>
      <c r="F36" s="107">
        <v>192</v>
      </c>
      <c r="G36" s="114">
        <f t="shared" si="4"/>
        <v>384</v>
      </c>
      <c r="H36" s="72">
        <v>2</v>
      </c>
      <c r="I36" s="42">
        <v>263.53680000000003</v>
      </c>
      <c r="J36" s="73">
        <f>H36*I36</f>
        <v>527.07360000000006</v>
      </c>
      <c r="K36" s="74">
        <f t="shared" si="2"/>
        <v>-143.07360000000006</v>
      </c>
      <c r="L36" s="75" t="s">
        <v>128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s="106" customFormat="1" ht="41" customHeight="1" x14ac:dyDescent="0.3">
      <c r="A37" s="109" t="s">
        <v>56</v>
      </c>
      <c r="B37" s="110" t="s">
        <v>66</v>
      </c>
      <c r="C37" s="111" t="s">
        <v>67</v>
      </c>
      <c r="D37" s="112" t="s">
        <v>61</v>
      </c>
      <c r="E37" s="113">
        <v>40</v>
      </c>
      <c r="F37" s="107">
        <v>20</v>
      </c>
      <c r="G37" s="114">
        <f t="shared" si="4"/>
        <v>800</v>
      </c>
      <c r="H37" s="72">
        <v>35</v>
      </c>
      <c r="I37" s="42">
        <v>10.91</v>
      </c>
      <c r="J37" s="73">
        <f>H37*I37</f>
        <v>381.85</v>
      </c>
      <c r="K37" s="74">
        <f t="shared" si="2"/>
        <v>418.15</v>
      </c>
      <c r="L37" s="75" t="s">
        <v>129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s="106" customFormat="1" ht="42" customHeight="1" x14ac:dyDescent="0.3">
      <c r="A38" s="109" t="s">
        <v>56</v>
      </c>
      <c r="B38" s="110" t="s">
        <v>68</v>
      </c>
      <c r="C38" s="111" t="s">
        <v>69</v>
      </c>
      <c r="D38" s="112" t="s">
        <v>61</v>
      </c>
      <c r="E38" s="113">
        <v>1</v>
      </c>
      <c r="F38" s="107">
        <v>1209</v>
      </c>
      <c r="G38" s="114">
        <f t="shared" si="4"/>
        <v>1209</v>
      </c>
      <c r="H38" s="72"/>
      <c r="I38" s="42"/>
      <c r="J38" s="73">
        <f t="shared" si="3"/>
        <v>0</v>
      </c>
      <c r="K38" s="74">
        <f t="shared" si="2"/>
        <v>1209</v>
      </c>
      <c r="L38" s="75" t="s">
        <v>143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s="106" customFormat="1" ht="30" customHeight="1" x14ac:dyDescent="0.3">
      <c r="A39" s="109" t="s">
        <v>56</v>
      </c>
      <c r="B39" s="110" t="s">
        <v>70</v>
      </c>
      <c r="C39" s="111" t="s">
        <v>71</v>
      </c>
      <c r="D39" s="112" t="s">
        <v>61</v>
      </c>
      <c r="E39" s="113">
        <v>16</v>
      </c>
      <c r="F39" s="107">
        <v>945</v>
      </c>
      <c r="G39" s="114">
        <f t="shared" si="4"/>
        <v>15120</v>
      </c>
      <c r="H39" s="72"/>
      <c r="I39" s="42"/>
      <c r="J39" s="73">
        <f t="shared" si="3"/>
        <v>0</v>
      </c>
      <c r="K39" s="74">
        <f t="shared" si="2"/>
        <v>15120</v>
      </c>
      <c r="L39" s="75" t="s">
        <v>132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s="106" customFormat="1" ht="30" customHeight="1" x14ac:dyDescent="0.3">
      <c r="A40" s="109" t="s">
        <v>56</v>
      </c>
      <c r="B40" s="110" t="s">
        <v>72</v>
      </c>
      <c r="C40" s="111" t="s">
        <v>73</v>
      </c>
      <c r="D40" s="112" t="s">
        <v>61</v>
      </c>
      <c r="E40" s="113">
        <v>4</v>
      </c>
      <c r="F40" s="107">
        <v>502</v>
      </c>
      <c r="G40" s="114">
        <f t="shared" si="4"/>
        <v>2008</v>
      </c>
      <c r="H40" s="72"/>
      <c r="I40" s="42"/>
      <c r="J40" s="73">
        <f t="shared" si="3"/>
        <v>0</v>
      </c>
      <c r="K40" s="74">
        <f t="shared" si="2"/>
        <v>2008</v>
      </c>
      <c r="L40" s="75" t="s">
        <v>130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s="106" customFormat="1" ht="30" customHeight="1" x14ac:dyDescent="0.3">
      <c r="A41" s="109" t="s">
        <v>56</v>
      </c>
      <c r="B41" s="110" t="s">
        <v>74</v>
      </c>
      <c r="C41" s="111" t="s">
        <v>75</v>
      </c>
      <c r="D41" s="112" t="s">
        <v>61</v>
      </c>
      <c r="E41" s="113">
        <v>20</v>
      </c>
      <c r="F41" s="107">
        <v>31</v>
      </c>
      <c r="G41" s="114">
        <f t="shared" si="4"/>
        <v>620</v>
      </c>
      <c r="H41" s="72"/>
      <c r="I41" s="42"/>
      <c r="J41" s="73">
        <f t="shared" si="3"/>
        <v>0</v>
      </c>
      <c r="K41" s="74">
        <f t="shared" si="2"/>
        <v>620</v>
      </c>
      <c r="L41" s="75" t="s">
        <v>133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s="106" customFormat="1" ht="30" customHeight="1" x14ac:dyDescent="0.3">
      <c r="A42" s="109" t="s">
        <v>56</v>
      </c>
      <c r="B42" s="110" t="s">
        <v>76</v>
      </c>
      <c r="C42" s="111" t="s">
        <v>77</v>
      </c>
      <c r="D42" s="112" t="s">
        <v>61</v>
      </c>
      <c r="E42" s="113">
        <v>1</v>
      </c>
      <c r="F42" s="107">
        <v>351</v>
      </c>
      <c r="G42" s="114">
        <f t="shared" si="4"/>
        <v>351</v>
      </c>
      <c r="H42" s="72">
        <v>1</v>
      </c>
      <c r="I42" s="42">
        <v>89.23</v>
      </c>
      <c r="J42" s="73">
        <v>89.23</v>
      </c>
      <c r="K42" s="74">
        <f t="shared" si="2"/>
        <v>261.77</v>
      </c>
      <c r="L42" s="75" t="s">
        <v>131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s="106" customFormat="1" ht="30" customHeight="1" x14ac:dyDescent="0.3">
      <c r="A43" s="109" t="s">
        <v>56</v>
      </c>
      <c r="B43" s="110" t="s">
        <v>78</v>
      </c>
      <c r="C43" s="111" t="s">
        <v>79</v>
      </c>
      <c r="D43" s="112" t="s">
        <v>61</v>
      </c>
      <c r="E43" s="113">
        <v>1</v>
      </c>
      <c r="F43" s="107">
        <v>546</v>
      </c>
      <c r="G43" s="114">
        <f t="shared" si="4"/>
        <v>546</v>
      </c>
      <c r="H43" s="72"/>
      <c r="I43" s="42"/>
      <c r="J43" s="73">
        <f t="shared" si="3"/>
        <v>0</v>
      </c>
      <c r="K43" s="74">
        <f t="shared" si="2"/>
        <v>546</v>
      </c>
      <c r="L43" s="75" t="s">
        <v>144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s="106" customFormat="1" ht="30" customHeight="1" x14ac:dyDescent="0.3">
      <c r="A44" s="109" t="s">
        <v>56</v>
      </c>
      <c r="B44" s="110" t="s">
        <v>80</v>
      </c>
      <c r="C44" s="111" t="s">
        <v>81</v>
      </c>
      <c r="D44" s="112" t="s">
        <v>61</v>
      </c>
      <c r="E44" s="113">
        <v>2</v>
      </c>
      <c r="F44" s="107">
        <v>206</v>
      </c>
      <c r="G44" s="114">
        <f t="shared" si="4"/>
        <v>412</v>
      </c>
      <c r="H44" s="72"/>
      <c r="I44" s="42"/>
      <c r="J44" s="73">
        <f t="shared" si="3"/>
        <v>0</v>
      </c>
      <c r="K44" s="74">
        <f t="shared" si="2"/>
        <v>412</v>
      </c>
      <c r="L44" s="75" t="s">
        <v>145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s="106" customFormat="1" ht="30" customHeight="1" x14ac:dyDescent="0.3">
      <c r="A45" s="109" t="s">
        <v>56</v>
      </c>
      <c r="B45" s="110" t="s">
        <v>82</v>
      </c>
      <c r="C45" s="111" t="s">
        <v>83</v>
      </c>
      <c r="D45" s="112" t="s">
        <v>84</v>
      </c>
      <c r="E45" s="113">
        <v>30</v>
      </c>
      <c r="F45" s="107">
        <v>70</v>
      </c>
      <c r="G45" s="114">
        <f t="shared" si="4"/>
        <v>2100</v>
      </c>
      <c r="H45" s="72">
        <v>30</v>
      </c>
      <c r="I45" s="42">
        <v>86.389300000000006</v>
      </c>
      <c r="J45" s="73">
        <f t="shared" si="3"/>
        <v>2591.6790000000001</v>
      </c>
      <c r="K45" s="74">
        <f t="shared" si="2"/>
        <v>-491.67900000000009</v>
      </c>
      <c r="L45" s="75" t="s">
        <v>134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s="106" customFormat="1" ht="30" customHeight="1" x14ac:dyDescent="0.3">
      <c r="A46" s="109" t="s">
        <v>56</v>
      </c>
      <c r="B46" s="110" t="s">
        <v>86</v>
      </c>
      <c r="C46" s="111" t="s">
        <v>57</v>
      </c>
      <c r="D46" s="112" t="s">
        <v>61</v>
      </c>
      <c r="E46" s="113"/>
      <c r="F46" s="107"/>
      <c r="G46" s="114"/>
      <c r="H46" s="72">
        <v>7</v>
      </c>
      <c r="I46" s="42"/>
      <c r="J46" s="73">
        <v>2528.48</v>
      </c>
      <c r="K46" s="74">
        <f t="shared" si="2"/>
        <v>-2528.48</v>
      </c>
      <c r="L46" s="75" t="s">
        <v>138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s="106" customFormat="1" ht="30" customHeight="1" x14ac:dyDescent="0.3">
      <c r="A47" s="109" t="s">
        <v>56</v>
      </c>
      <c r="B47" s="110" t="s">
        <v>88</v>
      </c>
      <c r="C47" s="111" t="s">
        <v>87</v>
      </c>
      <c r="D47" s="112" t="s">
        <v>61</v>
      </c>
      <c r="E47" s="113"/>
      <c r="F47" s="107"/>
      <c r="G47" s="114"/>
      <c r="H47" s="72">
        <v>1</v>
      </c>
      <c r="I47" s="42">
        <v>368.8</v>
      </c>
      <c r="J47" s="73">
        <f t="shared" ref="J47" si="5">H47*I47</f>
        <v>368.8</v>
      </c>
      <c r="K47" s="74">
        <f t="shared" si="2"/>
        <v>-368.8</v>
      </c>
      <c r="L47" s="75" t="s">
        <v>146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s="106" customFormat="1" ht="30" customHeight="1" x14ac:dyDescent="0.3">
      <c r="A48" s="109" t="s">
        <v>56</v>
      </c>
      <c r="B48" s="110" t="s">
        <v>90</v>
      </c>
      <c r="C48" s="111" t="s">
        <v>89</v>
      </c>
      <c r="D48" s="112" t="s">
        <v>61</v>
      </c>
      <c r="E48" s="113"/>
      <c r="F48" s="107"/>
      <c r="G48" s="114"/>
      <c r="H48" s="72">
        <v>1</v>
      </c>
      <c r="I48" s="42">
        <v>160.82</v>
      </c>
      <c r="J48" s="73">
        <f t="shared" ref="J48" si="6">H48*I48</f>
        <v>160.82</v>
      </c>
      <c r="K48" s="74">
        <f t="shared" si="2"/>
        <v>-160.82</v>
      </c>
      <c r="L48" s="75" t="s">
        <v>147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s="106" customFormat="1" ht="30" customHeight="1" x14ac:dyDescent="0.3">
      <c r="A49" s="109" t="s">
        <v>56</v>
      </c>
      <c r="B49" s="110" t="s">
        <v>91</v>
      </c>
      <c r="C49" s="111" t="s">
        <v>95</v>
      </c>
      <c r="D49" s="112" t="s">
        <v>94</v>
      </c>
      <c r="E49" s="113"/>
      <c r="F49" s="107"/>
      <c r="G49" s="114"/>
      <c r="H49" s="72">
        <v>1</v>
      </c>
      <c r="I49" s="42">
        <v>235.53</v>
      </c>
      <c r="J49" s="73">
        <f t="shared" ref="J49:J51" si="7">H49*I49</f>
        <v>235.53</v>
      </c>
      <c r="K49" s="74">
        <f t="shared" si="2"/>
        <v>-235.53</v>
      </c>
      <c r="L49" s="75" t="s">
        <v>148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s="106" customFormat="1" ht="30" customHeight="1" x14ac:dyDescent="0.3">
      <c r="A50" s="109" t="s">
        <v>56</v>
      </c>
      <c r="B50" s="110" t="s">
        <v>92</v>
      </c>
      <c r="C50" s="111" t="s">
        <v>96</v>
      </c>
      <c r="D50" s="112" t="s">
        <v>94</v>
      </c>
      <c r="E50" s="113"/>
      <c r="F50" s="107"/>
      <c r="G50" s="114"/>
      <c r="H50" s="72">
        <v>4</v>
      </c>
      <c r="I50" s="42">
        <v>477.745</v>
      </c>
      <c r="J50" s="73">
        <f>H50*I50</f>
        <v>1910.98</v>
      </c>
      <c r="K50" s="74">
        <f t="shared" si="2"/>
        <v>-1910.98</v>
      </c>
      <c r="L50" s="75" t="s">
        <v>150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s="106" customFormat="1" ht="30" customHeight="1" x14ac:dyDescent="0.3">
      <c r="A51" s="109" t="s">
        <v>56</v>
      </c>
      <c r="B51" s="110" t="s">
        <v>93</v>
      </c>
      <c r="C51" s="111" t="s">
        <v>103</v>
      </c>
      <c r="D51" s="112" t="s">
        <v>61</v>
      </c>
      <c r="E51" s="113"/>
      <c r="F51" s="107"/>
      <c r="G51" s="114"/>
      <c r="H51" s="72">
        <v>4</v>
      </c>
      <c r="I51" s="42">
        <v>56.5</v>
      </c>
      <c r="J51" s="73">
        <f t="shared" si="7"/>
        <v>226</v>
      </c>
      <c r="K51" s="74">
        <f t="shared" si="2"/>
        <v>-226</v>
      </c>
      <c r="L51" s="75" t="s">
        <v>149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s="106" customFormat="1" ht="30" customHeight="1" x14ac:dyDescent="0.3">
      <c r="A52" s="109" t="s">
        <v>56</v>
      </c>
      <c r="B52" s="110" t="s">
        <v>97</v>
      </c>
      <c r="C52" s="111" t="s">
        <v>104</v>
      </c>
      <c r="D52" s="112" t="s">
        <v>61</v>
      </c>
      <c r="E52" s="113"/>
      <c r="F52" s="107"/>
      <c r="G52" s="114"/>
      <c r="H52" s="72">
        <v>2</v>
      </c>
      <c r="I52" s="42">
        <v>116.52</v>
      </c>
      <c r="J52" s="73">
        <f t="shared" ref="J52:J58" si="8">H52*I52</f>
        <v>233.04</v>
      </c>
      <c r="K52" s="74">
        <f t="shared" si="2"/>
        <v>-233.04</v>
      </c>
      <c r="L52" s="75" t="s">
        <v>149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s="106" customFormat="1" ht="30" customHeight="1" x14ac:dyDescent="0.3">
      <c r="A53" s="109" t="s">
        <v>56</v>
      </c>
      <c r="B53" s="110" t="s">
        <v>98</v>
      </c>
      <c r="C53" s="111" t="s">
        <v>105</v>
      </c>
      <c r="D53" s="112" t="s">
        <v>61</v>
      </c>
      <c r="E53" s="113"/>
      <c r="F53" s="107"/>
      <c r="G53" s="114"/>
      <c r="H53" s="72">
        <v>2</v>
      </c>
      <c r="I53" s="42">
        <v>127.11</v>
      </c>
      <c r="J53" s="73">
        <f t="shared" si="8"/>
        <v>254.22</v>
      </c>
      <c r="K53" s="74">
        <f t="shared" si="2"/>
        <v>-254.22</v>
      </c>
      <c r="L53" s="75" t="s">
        <v>142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s="106" customFormat="1" ht="30" customHeight="1" x14ac:dyDescent="0.3">
      <c r="A54" s="109" t="s">
        <v>56</v>
      </c>
      <c r="B54" s="110" t="s">
        <v>99</v>
      </c>
      <c r="C54" s="111" t="s">
        <v>106</v>
      </c>
      <c r="D54" s="112" t="s">
        <v>58</v>
      </c>
      <c r="E54" s="113"/>
      <c r="F54" s="107"/>
      <c r="G54" s="114"/>
      <c r="H54" s="72">
        <v>1</v>
      </c>
      <c r="I54" s="42">
        <v>116.52</v>
      </c>
      <c r="J54" s="73">
        <f t="shared" si="8"/>
        <v>116.52</v>
      </c>
      <c r="K54" s="74">
        <f t="shared" si="2"/>
        <v>-116.52</v>
      </c>
      <c r="L54" s="75" t="s">
        <v>142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s="122" customFormat="1" ht="30" customHeight="1" x14ac:dyDescent="0.3">
      <c r="A55" s="109"/>
      <c r="B55" s="110" t="s">
        <v>100</v>
      </c>
      <c r="C55" s="111" t="s">
        <v>106</v>
      </c>
      <c r="D55" s="112" t="s">
        <v>61</v>
      </c>
      <c r="E55" s="113"/>
      <c r="F55" s="107"/>
      <c r="G55" s="114"/>
      <c r="H55" s="72">
        <v>20</v>
      </c>
      <c r="I55" s="42">
        <v>8.81</v>
      </c>
      <c r="J55" s="73">
        <f t="shared" si="8"/>
        <v>176.20000000000002</v>
      </c>
      <c r="K55" s="74">
        <f t="shared" si="2"/>
        <v>-176.20000000000002</v>
      </c>
      <c r="L55" s="7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s="106" customFormat="1" ht="30" customHeight="1" x14ac:dyDescent="0.3">
      <c r="A56" s="109" t="s">
        <v>56</v>
      </c>
      <c r="B56" s="110" t="s">
        <v>101</v>
      </c>
      <c r="C56" s="111" t="s">
        <v>107</v>
      </c>
      <c r="D56" s="112" t="s">
        <v>61</v>
      </c>
      <c r="E56" s="113"/>
      <c r="F56" s="107"/>
      <c r="G56" s="114"/>
      <c r="H56" s="72">
        <v>15</v>
      </c>
      <c r="I56" s="42">
        <v>282.38099999999997</v>
      </c>
      <c r="J56" s="73">
        <f t="shared" si="8"/>
        <v>4235.7149999999992</v>
      </c>
      <c r="K56" s="74">
        <f t="shared" si="2"/>
        <v>-4235.7149999999992</v>
      </c>
      <c r="L56" s="75" t="s">
        <v>139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s="106" customFormat="1" ht="30" customHeight="1" x14ac:dyDescent="0.3">
      <c r="A57" s="109" t="s">
        <v>56</v>
      </c>
      <c r="B57" s="110" t="s">
        <v>102</v>
      </c>
      <c r="C57" s="111" t="s">
        <v>108</v>
      </c>
      <c r="D57" s="112" t="s">
        <v>61</v>
      </c>
      <c r="E57" s="113"/>
      <c r="F57" s="107"/>
      <c r="G57" s="114"/>
      <c r="H57" s="72">
        <v>25</v>
      </c>
      <c r="I57" s="42">
        <v>226.68</v>
      </c>
      <c r="J57" s="73">
        <f t="shared" si="8"/>
        <v>5667</v>
      </c>
      <c r="K57" s="74">
        <f t="shared" si="2"/>
        <v>-5667</v>
      </c>
      <c r="L57" s="75" t="s">
        <v>139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s="106" customFormat="1" ht="30" customHeight="1" x14ac:dyDescent="0.3">
      <c r="A58" s="109" t="s">
        <v>56</v>
      </c>
      <c r="B58" s="110" t="s">
        <v>109</v>
      </c>
      <c r="C58" s="111" t="s">
        <v>113</v>
      </c>
      <c r="D58" s="112" t="s">
        <v>61</v>
      </c>
      <c r="E58" s="113"/>
      <c r="F58" s="107"/>
      <c r="G58" s="114"/>
      <c r="H58" s="72">
        <v>2</v>
      </c>
      <c r="I58" s="42">
        <v>5411.4250000000002</v>
      </c>
      <c r="J58" s="73">
        <f t="shared" si="8"/>
        <v>10822.85</v>
      </c>
      <c r="K58" s="74">
        <f t="shared" si="2"/>
        <v>-10822.85</v>
      </c>
      <c r="L58" s="75" t="s">
        <v>151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s="106" customFormat="1" ht="30" customHeight="1" x14ac:dyDescent="0.3">
      <c r="A59" s="109" t="s">
        <v>56</v>
      </c>
      <c r="B59" s="110" t="s">
        <v>110</v>
      </c>
      <c r="C59" s="111" t="s">
        <v>114</v>
      </c>
      <c r="D59" s="112" t="s">
        <v>61</v>
      </c>
      <c r="E59" s="113"/>
      <c r="F59" s="107"/>
      <c r="G59" s="114"/>
      <c r="H59" s="72">
        <v>1</v>
      </c>
      <c r="I59" s="42">
        <v>3058.77</v>
      </c>
      <c r="J59" s="73">
        <f t="shared" ref="J59:J61" si="9">H59*I59</f>
        <v>3058.77</v>
      </c>
      <c r="K59" s="74">
        <f t="shared" si="2"/>
        <v>-3058.77</v>
      </c>
      <c r="L59" s="75" t="s">
        <v>152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s="106" customFormat="1" ht="30" customHeight="1" x14ac:dyDescent="0.3">
      <c r="A60" s="109" t="s">
        <v>56</v>
      </c>
      <c r="B60" s="110" t="s">
        <v>111</v>
      </c>
      <c r="C60" s="111" t="s">
        <v>116</v>
      </c>
      <c r="D60" s="112" t="s">
        <v>61</v>
      </c>
      <c r="E60" s="113"/>
      <c r="F60" s="107"/>
      <c r="G60" s="114"/>
      <c r="H60" s="72">
        <v>2</v>
      </c>
      <c r="I60" s="42">
        <v>642.41</v>
      </c>
      <c r="J60" s="73">
        <f t="shared" si="9"/>
        <v>1284.82</v>
      </c>
      <c r="K60" s="74">
        <f t="shared" si="2"/>
        <v>-1284.82</v>
      </c>
      <c r="L60" s="75" t="s">
        <v>153</v>
      </c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s="106" customFormat="1" ht="30" customHeight="1" x14ac:dyDescent="0.3">
      <c r="A61" s="109" t="s">
        <v>56</v>
      </c>
      <c r="B61" s="110" t="s">
        <v>112</v>
      </c>
      <c r="C61" s="111" t="s">
        <v>115</v>
      </c>
      <c r="D61" s="112" t="s">
        <v>61</v>
      </c>
      <c r="E61" s="113"/>
      <c r="F61" s="107"/>
      <c r="G61" s="114"/>
      <c r="H61" s="72">
        <v>1</v>
      </c>
      <c r="I61" s="42">
        <v>792.54</v>
      </c>
      <c r="J61" s="73">
        <f t="shared" si="9"/>
        <v>792.54</v>
      </c>
      <c r="K61" s="74">
        <f t="shared" si="2"/>
        <v>-792.54</v>
      </c>
      <c r="L61" s="75" t="s">
        <v>153</v>
      </c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s="106" customFormat="1" ht="30" customHeight="1" x14ac:dyDescent="0.3">
      <c r="A62" s="109" t="s">
        <v>56</v>
      </c>
      <c r="B62" s="110" t="s">
        <v>156</v>
      </c>
      <c r="C62" s="111" t="s">
        <v>117</v>
      </c>
      <c r="D62" s="112" t="s">
        <v>61</v>
      </c>
      <c r="E62" s="113"/>
      <c r="F62" s="107"/>
      <c r="G62" s="114"/>
      <c r="H62" s="72">
        <v>8</v>
      </c>
      <c r="I62" s="42">
        <v>36.270000000000003</v>
      </c>
      <c r="J62" s="73">
        <f>H62*I62</f>
        <v>290.16000000000003</v>
      </c>
      <c r="K62" s="74">
        <f t="shared" si="2"/>
        <v>-290.16000000000003</v>
      </c>
      <c r="L62" s="75" t="s">
        <v>154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9" customHeight="1" x14ac:dyDescent="0.3">
      <c r="A63" s="109" t="s">
        <v>23</v>
      </c>
      <c r="B63" s="110" t="s">
        <v>43</v>
      </c>
      <c r="C63" s="111" t="s">
        <v>118</v>
      </c>
      <c r="D63" s="112" t="s">
        <v>37</v>
      </c>
      <c r="E63" s="113">
        <v>1</v>
      </c>
      <c r="F63" s="107">
        <v>51072</v>
      </c>
      <c r="G63" s="114">
        <f>F63*E63</f>
        <v>51072</v>
      </c>
      <c r="H63" s="72">
        <v>1</v>
      </c>
      <c r="I63" s="42">
        <v>50475.5</v>
      </c>
      <c r="J63" s="73">
        <f t="shared" si="3"/>
        <v>50475.5</v>
      </c>
      <c r="K63" s="74">
        <f t="shared" si="2"/>
        <v>596.5</v>
      </c>
      <c r="L63" s="75" t="s">
        <v>157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7.5" x14ac:dyDescent="0.3">
      <c r="A64" s="109" t="s">
        <v>23</v>
      </c>
      <c r="B64" s="110" t="s">
        <v>44</v>
      </c>
      <c r="C64" s="111" t="s">
        <v>119</v>
      </c>
      <c r="D64" s="112" t="s">
        <v>37</v>
      </c>
      <c r="E64" s="113">
        <v>1</v>
      </c>
      <c r="F64" s="107">
        <v>6000</v>
      </c>
      <c r="G64" s="114">
        <f t="shared" ref="G64" si="10">E64*F64</f>
        <v>6000</v>
      </c>
      <c r="H64" s="72"/>
      <c r="I64" s="42"/>
      <c r="J64" s="73">
        <f t="shared" si="1"/>
        <v>0</v>
      </c>
      <c r="K64" s="74">
        <f t="shared" si="2"/>
        <v>6000</v>
      </c>
      <c r="L64" s="75" t="s">
        <v>135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40" customHeight="1" x14ac:dyDescent="0.3">
      <c r="A65" s="109" t="s">
        <v>23</v>
      </c>
      <c r="B65" s="110" t="s">
        <v>120</v>
      </c>
      <c r="C65" s="111" t="s">
        <v>121</v>
      </c>
      <c r="D65" s="112" t="s">
        <v>33</v>
      </c>
      <c r="E65" s="113">
        <v>7</v>
      </c>
      <c r="F65" s="107">
        <v>74</v>
      </c>
      <c r="G65" s="114">
        <f>E65*F65</f>
        <v>518</v>
      </c>
      <c r="H65" s="72"/>
      <c r="I65" s="42"/>
      <c r="J65" s="73">
        <f t="shared" ref="J65" si="11">H65*I65</f>
        <v>0</v>
      </c>
      <c r="K65" s="74">
        <f t="shared" si="2"/>
        <v>518</v>
      </c>
      <c r="L65" s="75" t="s">
        <v>136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80.5" customHeight="1" thickBot="1" x14ac:dyDescent="0.35">
      <c r="A66" s="115" t="s">
        <v>23</v>
      </c>
      <c r="B66" s="116" t="s">
        <v>45</v>
      </c>
      <c r="C66" s="117" t="s">
        <v>122</v>
      </c>
      <c r="D66" s="118" t="s">
        <v>33</v>
      </c>
      <c r="E66" s="119">
        <v>1</v>
      </c>
      <c r="F66" s="120">
        <v>4500</v>
      </c>
      <c r="G66" s="121">
        <f t="shared" ref="G66" si="12">E66*F66</f>
        <v>4500</v>
      </c>
      <c r="H66" s="72"/>
      <c r="I66" s="42"/>
      <c r="J66" s="73">
        <f>H66*I66</f>
        <v>0</v>
      </c>
      <c r="K66" s="74">
        <f t="shared" si="2"/>
        <v>4500</v>
      </c>
      <c r="L66" s="75" t="s">
        <v>155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thickBot="1" x14ac:dyDescent="0.35">
      <c r="A67" s="76" t="s">
        <v>46</v>
      </c>
      <c r="B67" s="77"/>
      <c r="C67" s="78"/>
      <c r="D67" s="79"/>
      <c r="E67" s="80"/>
      <c r="F67" s="81"/>
      <c r="G67" s="82">
        <f>SUM(G27:G66)</f>
        <v>248925</v>
      </c>
      <c r="H67" s="80"/>
      <c r="I67" s="81"/>
      <c r="J67" s="82">
        <f>SUM(J27:J66)</f>
        <v>280794.84760000004</v>
      </c>
      <c r="K67" s="83">
        <f>SUM(K27:K66)</f>
        <v>-31869.847600000008</v>
      </c>
      <c r="L67" s="84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</row>
    <row r="68" spans="1:26" ht="15.75" customHeight="1" thickBot="1" x14ac:dyDescent="0.4">
      <c r="A68" s="86"/>
      <c r="B68" s="87"/>
      <c r="C68" s="88"/>
      <c r="D68" s="88"/>
      <c r="E68" s="88"/>
      <c r="F68" s="88"/>
      <c r="H68" s="88"/>
      <c r="I68" s="88"/>
      <c r="J68" s="88"/>
      <c r="K68" s="89"/>
      <c r="L68" s="90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 thickBot="1" x14ac:dyDescent="0.4">
      <c r="A69" s="123" t="s">
        <v>47</v>
      </c>
      <c r="B69" s="124"/>
      <c r="C69" s="125"/>
      <c r="D69" s="91"/>
      <c r="E69" s="91"/>
      <c r="F69" s="91"/>
      <c r="G69" s="92">
        <f>G23-G67</f>
        <v>-248925</v>
      </c>
      <c r="H69" s="91"/>
      <c r="I69" s="91"/>
      <c r="J69" s="92">
        <f>J23-J67</f>
        <v>-280794.84760000004</v>
      </c>
      <c r="K69" s="93"/>
      <c r="L69" s="94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 x14ac:dyDescent="0.35">
      <c r="A70" s="88"/>
      <c r="B70" s="95"/>
      <c r="C70" s="88"/>
      <c r="D70" s="88"/>
      <c r="E70" s="88"/>
      <c r="F70" s="88"/>
      <c r="G70" s="88"/>
      <c r="H70" s="88"/>
      <c r="I70" s="88"/>
      <c r="J70" s="88"/>
      <c r="K70" s="96"/>
      <c r="L70" s="88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 x14ac:dyDescent="0.35">
      <c r="A71" s="12"/>
      <c r="B71" s="12"/>
      <c r="C71" s="97" t="s">
        <v>48</v>
      </c>
      <c r="D71" s="98"/>
      <c r="E71" s="98"/>
      <c r="F71" s="88"/>
      <c r="G71" s="98"/>
      <c r="H71" s="98"/>
      <c r="I71" s="88"/>
      <c r="J71" s="98"/>
      <c r="K71" s="15"/>
      <c r="L71" s="88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 x14ac:dyDescent="0.45">
      <c r="A72" s="12"/>
      <c r="B72" s="12"/>
      <c r="C72" s="12"/>
      <c r="D72" s="126" t="s">
        <v>49</v>
      </c>
      <c r="E72" s="127"/>
      <c r="F72" s="99"/>
      <c r="G72" s="104" t="s">
        <v>50</v>
      </c>
      <c r="H72" s="105"/>
      <c r="I72" s="105"/>
      <c r="J72" s="105"/>
      <c r="K72" s="15"/>
      <c r="L72" s="88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 x14ac:dyDescent="0.35">
      <c r="A73" s="88"/>
      <c r="B73" s="95"/>
      <c r="C73" s="88"/>
      <c r="D73" s="88"/>
      <c r="E73" s="88"/>
      <c r="F73" s="88"/>
      <c r="G73" s="88"/>
      <c r="H73" s="88"/>
      <c r="I73" s="88"/>
      <c r="J73" s="139"/>
      <c r="K73" s="15"/>
      <c r="L73" s="88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 x14ac:dyDescent="0.35">
      <c r="A74" s="88"/>
      <c r="B74" s="95"/>
      <c r="C74" s="88"/>
      <c r="D74" s="88"/>
      <c r="E74" s="88"/>
      <c r="F74" s="88"/>
      <c r="G74" s="88"/>
      <c r="H74" s="88"/>
      <c r="I74" s="88"/>
      <c r="J74" s="88"/>
      <c r="K74" s="15"/>
      <c r="L74" s="88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 x14ac:dyDescent="0.35">
      <c r="A75" s="88"/>
      <c r="B75" s="95"/>
      <c r="C75" s="100" t="s">
        <v>51</v>
      </c>
      <c r="J75" s="100" t="s">
        <v>52</v>
      </c>
      <c r="K75" s="15"/>
      <c r="L75" s="88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 x14ac:dyDescent="0.35">
      <c r="A76" s="88"/>
      <c r="B76" s="95"/>
      <c r="C76" s="101"/>
      <c r="K76" s="15"/>
      <c r="L76" s="88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 x14ac:dyDescent="0.35">
      <c r="A77" s="88"/>
      <c r="B77" s="95"/>
      <c r="C77" s="101" t="s">
        <v>53</v>
      </c>
      <c r="G77" s="140"/>
      <c r="H77" s="101"/>
      <c r="J77" s="102" t="s">
        <v>54</v>
      </c>
      <c r="K77" s="15"/>
      <c r="L77" s="88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 x14ac:dyDescent="0.35">
      <c r="A78" s="12"/>
      <c r="B78" s="103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 x14ac:dyDescent="0.35">
      <c r="A79" s="12"/>
      <c r="B79" s="103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 x14ac:dyDescent="0.35">
      <c r="A80" s="12"/>
      <c r="B80" s="103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 x14ac:dyDescent="0.35">
      <c r="A81" s="12"/>
      <c r="B81" s="103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 x14ac:dyDescent="0.35">
      <c r="A82" s="12"/>
      <c r="B82" s="103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 x14ac:dyDescent="0.35">
      <c r="A83" s="12"/>
      <c r="B83" s="103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 x14ac:dyDescent="0.35">
      <c r="A84" s="12"/>
      <c r="B84" s="103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 x14ac:dyDescent="0.35">
      <c r="A85" s="12"/>
      <c r="B85" s="103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 x14ac:dyDescent="0.35">
      <c r="A86" s="12"/>
      <c r="B86" s="103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 x14ac:dyDescent="0.35">
      <c r="A87" s="12"/>
      <c r="B87" s="103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 x14ac:dyDescent="0.35">
      <c r="A88" s="12"/>
      <c r="B88" s="103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 x14ac:dyDescent="0.35">
      <c r="A89" s="12"/>
      <c r="B89" s="103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 x14ac:dyDescent="0.35">
      <c r="A90" s="12"/>
      <c r="B90" s="103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 x14ac:dyDescent="0.35">
      <c r="A91" s="12"/>
      <c r="B91" s="103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 x14ac:dyDescent="0.35">
      <c r="A92" s="12"/>
      <c r="B92" s="103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 x14ac:dyDescent="0.35">
      <c r="A93" s="12"/>
      <c r="B93" s="103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 x14ac:dyDescent="0.35">
      <c r="A94" s="12"/>
      <c r="B94" s="103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 x14ac:dyDescent="0.35">
      <c r="A95" s="12"/>
      <c r="B95" s="103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 x14ac:dyDescent="0.35">
      <c r="A96" s="12"/>
      <c r="B96" s="103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 x14ac:dyDescent="0.35">
      <c r="A97" s="12"/>
      <c r="B97" s="103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 x14ac:dyDescent="0.35">
      <c r="A98" s="12"/>
      <c r="B98" s="103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 x14ac:dyDescent="0.35">
      <c r="A99" s="12"/>
      <c r="B99" s="103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 x14ac:dyDescent="0.35">
      <c r="A100" s="12"/>
      <c r="B100" s="103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 x14ac:dyDescent="0.35">
      <c r="A101" s="12"/>
      <c r="B101" s="103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 x14ac:dyDescent="0.35">
      <c r="A102" s="12"/>
      <c r="B102" s="103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 x14ac:dyDescent="0.35">
      <c r="A103" s="12"/>
      <c r="B103" s="103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35">
      <c r="A104" s="12"/>
      <c r="B104" s="103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 x14ac:dyDescent="0.35">
      <c r="A105" s="12"/>
      <c r="B105" s="103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 x14ac:dyDescent="0.35">
      <c r="A106" s="12"/>
      <c r="B106" s="103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 x14ac:dyDescent="0.35">
      <c r="A107" s="12"/>
      <c r="B107" s="103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 x14ac:dyDescent="0.35">
      <c r="A108" s="12"/>
      <c r="B108" s="103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 x14ac:dyDescent="0.35">
      <c r="A109" s="12"/>
      <c r="B109" s="103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 x14ac:dyDescent="0.35">
      <c r="A110" s="12"/>
      <c r="B110" s="103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 x14ac:dyDescent="0.35">
      <c r="A111" s="12"/>
      <c r="B111" s="103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 x14ac:dyDescent="0.35">
      <c r="A112" s="12"/>
      <c r="B112" s="103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 x14ac:dyDescent="0.35">
      <c r="A113" s="12"/>
      <c r="B113" s="103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 x14ac:dyDescent="0.35">
      <c r="A114" s="12"/>
      <c r="B114" s="103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 x14ac:dyDescent="0.35">
      <c r="A115" s="12"/>
      <c r="B115" s="103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 x14ac:dyDescent="0.35">
      <c r="A116" s="12"/>
      <c r="B116" s="103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 x14ac:dyDescent="0.35">
      <c r="A117" s="12"/>
      <c r="B117" s="103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 x14ac:dyDescent="0.35">
      <c r="A118" s="12"/>
      <c r="B118" s="103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35">
      <c r="A119" s="12"/>
      <c r="B119" s="103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 x14ac:dyDescent="0.35">
      <c r="A120" s="12"/>
      <c r="B120" s="103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 x14ac:dyDescent="0.35">
      <c r="A121" s="12"/>
      <c r="B121" s="103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35">
      <c r="A122" s="12"/>
      <c r="B122" s="103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 x14ac:dyDescent="0.35">
      <c r="A123" s="12"/>
      <c r="B123" s="103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 x14ac:dyDescent="0.35">
      <c r="A124" s="12"/>
      <c r="B124" s="103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35">
      <c r="A125" s="12"/>
      <c r="B125" s="103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 x14ac:dyDescent="0.35">
      <c r="A126" s="12"/>
      <c r="B126" s="103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 x14ac:dyDescent="0.35">
      <c r="A127" s="12"/>
      <c r="B127" s="103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 x14ac:dyDescent="0.35">
      <c r="A128" s="12"/>
      <c r="B128" s="103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 x14ac:dyDescent="0.35">
      <c r="A129" s="12"/>
      <c r="B129" s="103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x14ac:dyDescent="0.35">
      <c r="A130" s="12"/>
      <c r="B130" s="103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 x14ac:dyDescent="0.35">
      <c r="A131" s="12"/>
      <c r="B131" s="103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35">
      <c r="A132" s="12"/>
      <c r="B132" s="103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 x14ac:dyDescent="0.35">
      <c r="A133" s="12"/>
      <c r="B133" s="103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 x14ac:dyDescent="0.35">
      <c r="A134" s="12"/>
      <c r="B134" s="103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35">
      <c r="A135" s="12"/>
      <c r="B135" s="103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 x14ac:dyDescent="0.35">
      <c r="A136" s="12"/>
      <c r="B136" s="103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35">
      <c r="A137" s="12"/>
      <c r="B137" s="103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 x14ac:dyDescent="0.35">
      <c r="A138" s="12"/>
      <c r="B138" s="103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35">
      <c r="A139" s="12"/>
      <c r="B139" s="103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 x14ac:dyDescent="0.35">
      <c r="A140" s="12"/>
      <c r="B140" s="103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 x14ac:dyDescent="0.35">
      <c r="A141" s="12"/>
      <c r="B141" s="103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35">
      <c r="A142" s="12"/>
      <c r="B142" s="103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 x14ac:dyDescent="0.35">
      <c r="A143" s="12"/>
      <c r="B143" s="103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 x14ac:dyDescent="0.35">
      <c r="A144" s="12"/>
      <c r="B144" s="103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35">
      <c r="A145" s="12"/>
      <c r="B145" s="103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x14ac:dyDescent="0.35">
      <c r="A146" s="12"/>
      <c r="B146" s="103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35">
      <c r="A147" s="12"/>
      <c r="B147" s="103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35">
      <c r="A148" s="12"/>
      <c r="B148" s="103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 x14ac:dyDescent="0.35">
      <c r="A149" s="12"/>
      <c r="B149" s="103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35">
      <c r="A150" s="12"/>
      <c r="B150" s="103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35">
      <c r="A151" s="12"/>
      <c r="B151" s="103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35">
      <c r="A152" s="12"/>
      <c r="B152" s="103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35">
      <c r="A153" s="12"/>
      <c r="B153" s="103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35">
      <c r="A154" s="12"/>
      <c r="B154" s="103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35">
      <c r="A155" s="12"/>
      <c r="B155" s="103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35">
      <c r="A156" s="12"/>
      <c r="B156" s="103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35">
      <c r="A157" s="12"/>
      <c r="B157" s="103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35">
      <c r="A158" s="12"/>
      <c r="B158" s="103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35">
      <c r="A159" s="12"/>
      <c r="B159" s="103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35">
      <c r="A160" s="12"/>
      <c r="B160" s="103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35">
      <c r="A161" s="12"/>
      <c r="B161" s="103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35">
      <c r="A162" s="12"/>
      <c r="B162" s="103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35">
      <c r="A163" s="12"/>
      <c r="B163" s="103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35">
      <c r="A164" s="12"/>
      <c r="B164" s="103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35">
      <c r="A165" s="12"/>
      <c r="B165" s="103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35">
      <c r="A166" s="12"/>
      <c r="B166" s="103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35">
      <c r="A167" s="12"/>
      <c r="B167" s="103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35">
      <c r="A168" s="12"/>
      <c r="B168" s="103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35">
      <c r="A169" s="12"/>
      <c r="B169" s="103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35">
      <c r="A170" s="12"/>
      <c r="B170" s="103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35">
      <c r="A171" s="12"/>
      <c r="B171" s="103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35">
      <c r="A172" s="12"/>
      <c r="B172" s="103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35">
      <c r="A173" s="12"/>
      <c r="B173" s="103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35">
      <c r="A174" s="12"/>
      <c r="B174" s="103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35">
      <c r="A175" s="12"/>
      <c r="B175" s="103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35">
      <c r="A176" s="12"/>
      <c r="B176" s="103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35">
      <c r="A177" s="12"/>
      <c r="B177" s="103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35">
      <c r="A178" s="12"/>
      <c r="B178" s="103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35">
      <c r="A179" s="12"/>
      <c r="B179" s="103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35">
      <c r="A180" s="12"/>
      <c r="B180" s="103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35">
      <c r="A181" s="12"/>
      <c r="B181" s="103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35">
      <c r="A182" s="12"/>
      <c r="B182" s="103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35">
      <c r="A183" s="12"/>
      <c r="B183" s="103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35">
      <c r="A184" s="12"/>
      <c r="B184" s="103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35">
      <c r="A185" s="12"/>
      <c r="B185" s="103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35">
      <c r="A186" s="12"/>
      <c r="B186" s="103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35">
      <c r="A187" s="12"/>
      <c r="B187" s="103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35">
      <c r="A188" s="12"/>
      <c r="B188" s="103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35">
      <c r="A189" s="12"/>
      <c r="B189" s="103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35">
      <c r="A190" s="12"/>
      <c r="B190" s="103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35">
      <c r="A191" s="12"/>
      <c r="B191" s="103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35">
      <c r="A192" s="12"/>
      <c r="B192" s="103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35">
      <c r="A193" s="12"/>
      <c r="B193" s="103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35">
      <c r="A194" s="12"/>
      <c r="B194" s="103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35">
      <c r="A195" s="12"/>
      <c r="B195" s="103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35">
      <c r="A196" s="12"/>
      <c r="B196" s="103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35">
      <c r="A197" s="12"/>
      <c r="B197" s="103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35">
      <c r="A198" s="12"/>
      <c r="B198" s="103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35">
      <c r="A199" s="12"/>
      <c r="B199" s="103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35">
      <c r="A200" s="12"/>
      <c r="B200" s="103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35">
      <c r="A201" s="12"/>
      <c r="B201" s="103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35">
      <c r="A202" s="12"/>
      <c r="B202" s="103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35">
      <c r="A203" s="12"/>
      <c r="B203" s="103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35">
      <c r="A204" s="12"/>
      <c r="B204" s="103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35">
      <c r="A205" s="12"/>
      <c r="B205" s="103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35">
      <c r="A206" s="12"/>
      <c r="B206" s="103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35">
      <c r="A207" s="12"/>
      <c r="B207" s="103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35">
      <c r="A208" s="12"/>
      <c r="B208" s="103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35">
      <c r="A209" s="12"/>
      <c r="B209" s="103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35">
      <c r="A210" s="12"/>
      <c r="B210" s="103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35">
      <c r="A211" s="12"/>
      <c r="B211" s="103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35">
      <c r="A212" s="12"/>
      <c r="B212" s="103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 x14ac:dyDescent="0.35">
      <c r="A213" s="12"/>
      <c r="B213" s="103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 x14ac:dyDescent="0.35">
      <c r="A214" s="12"/>
      <c r="B214" s="103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 x14ac:dyDescent="0.35">
      <c r="A215" s="12"/>
      <c r="B215" s="103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35">
      <c r="A216" s="12"/>
      <c r="B216" s="103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 x14ac:dyDescent="0.35">
      <c r="A217" s="12"/>
      <c r="B217" s="103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 x14ac:dyDescent="0.35">
      <c r="A218" s="12"/>
      <c r="B218" s="103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 x14ac:dyDescent="0.35">
      <c r="A219" s="12"/>
      <c r="B219" s="103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 x14ac:dyDescent="0.35">
      <c r="A220" s="12"/>
      <c r="B220" s="103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 x14ac:dyDescent="0.35">
      <c r="A221" s="12"/>
      <c r="B221" s="103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 x14ac:dyDescent="0.35">
      <c r="A222" s="12"/>
      <c r="B222" s="103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 x14ac:dyDescent="0.35">
      <c r="A223" s="12"/>
      <c r="B223" s="103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 x14ac:dyDescent="0.35">
      <c r="A224" s="12"/>
      <c r="B224" s="103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 x14ac:dyDescent="0.35">
      <c r="A225" s="12"/>
      <c r="B225" s="103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 x14ac:dyDescent="0.35">
      <c r="A226" s="12"/>
      <c r="B226" s="103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 x14ac:dyDescent="0.35">
      <c r="A227" s="12"/>
      <c r="B227" s="103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 x14ac:dyDescent="0.35">
      <c r="A228" s="12"/>
      <c r="B228" s="103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 x14ac:dyDescent="0.35">
      <c r="A229" s="12"/>
      <c r="B229" s="103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 x14ac:dyDescent="0.35">
      <c r="A230" s="12"/>
      <c r="B230" s="103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 x14ac:dyDescent="0.35">
      <c r="A231" s="12"/>
      <c r="B231" s="103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 x14ac:dyDescent="0.35">
      <c r="A232" s="12"/>
      <c r="B232" s="103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35">
      <c r="A233" s="12"/>
      <c r="B233" s="103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 x14ac:dyDescent="0.35">
      <c r="A234" s="12"/>
      <c r="B234" s="103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 x14ac:dyDescent="0.35">
      <c r="A235" s="12"/>
      <c r="B235" s="103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 x14ac:dyDescent="0.35">
      <c r="A236" s="12"/>
      <c r="B236" s="103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 x14ac:dyDescent="0.35">
      <c r="A237" s="12"/>
      <c r="B237" s="103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 x14ac:dyDescent="0.35">
      <c r="A238" s="12"/>
      <c r="B238" s="103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 x14ac:dyDescent="0.35">
      <c r="A239" s="12"/>
      <c r="B239" s="103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 x14ac:dyDescent="0.35">
      <c r="A240" s="12"/>
      <c r="B240" s="103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 x14ac:dyDescent="0.35">
      <c r="A241" s="12"/>
      <c r="B241" s="103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 x14ac:dyDescent="0.35">
      <c r="A242" s="12"/>
      <c r="B242" s="103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 x14ac:dyDescent="0.35">
      <c r="A243" s="12"/>
      <c r="B243" s="103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 x14ac:dyDescent="0.35">
      <c r="A244" s="12"/>
      <c r="B244" s="103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 x14ac:dyDescent="0.35">
      <c r="A245" s="12"/>
      <c r="B245" s="103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 x14ac:dyDescent="0.35">
      <c r="A246" s="12"/>
      <c r="B246" s="103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 x14ac:dyDescent="0.35">
      <c r="A247" s="12"/>
      <c r="B247" s="103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 x14ac:dyDescent="0.35">
      <c r="A248" s="12"/>
      <c r="B248" s="103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 x14ac:dyDescent="0.35">
      <c r="A249" s="12"/>
      <c r="B249" s="103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 x14ac:dyDescent="0.35">
      <c r="A250" s="12"/>
      <c r="B250" s="103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 x14ac:dyDescent="0.35">
      <c r="A251" s="12"/>
      <c r="B251" s="103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 x14ac:dyDescent="0.35">
      <c r="A252" s="12"/>
      <c r="B252" s="103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customHeight="1" x14ac:dyDescent="0.35">
      <c r="A253" s="12"/>
      <c r="B253" s="103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customHeight="1" x14ac:dyDescent="0.35">
      <c r="A254" s="12"/>
      <c r="B254" s="103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customHeight="1" x14ac:dyDescent="0.35">
      <c r="A255" s="12"/>
      <c r="B255" s="103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customHeight="1" x14ac:dyDescent="0.35">
      <c r="A256" s="12"/>
      <c r="B256" s="103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customHeight="1" x14ac:dyDescent="0.35">
      <c r="A257" s="12"/>
      <c r="B257" s="103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customHeight="1" x14ac:dyDescent="0.35">
      <c r="A258" s="12"/>
      <c r="B258" s="103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customHeight="1" x14ac:dyDescent="0.35">
      <c r="A259" s="12"/>
      <c r="B259" s="103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 customHeight="1" x14ac:dyDescent="0.35">
      <c r="A260" s="12"/>
      <c r="B260" s="103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 customHeight="1" x14ac:dyDescent="0.35">
      <c r="A261" s="12"/>
      <c r="B261" s="103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 customHeight="1" x14ac:dyDescent="0.35">
      <c r="A262" s="12"/>
      <c r="B262" s="103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 customHeight="1" x14ac:dyDescent="0.35">
      <c r="A263" s="12"/>
      <c r="B263" s="103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75" customHeight="1" x14ac:dyDescent="0.35">
      <c r="A264" s="12"/>
      <c r="B264" s="103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75" customHeight="1" x14ac:dyDescent="0.35">
      <c r="A265" s="12"/>
      <c r="B265" s="103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75" customHeight="1" x14ac:dyDescent="0.35">
      <c r="A266" s="12"/>
      <c r="B266" s="103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.75" customHeight="1" x14ac:dyDescent="0.35">
      <c r="A267" s="12"/>
      <c r="B267" s="103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.75" customHeight="1" x14ac:dyDescent="0.35">
      <c r="A268" s="12"/>
      <c r="B268" s="103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.75" customHeight="1" x14ac:dyDescent="0.35">
      <c r="A269" s="12"/>
      <c r="B269" s="103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.75" customHeight="1" x14ac:dyDescent="0.35">
      <c r="A270" s="12"/>
      <c r="B270" s="103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5.75" customHeight="1" x14ac:dyDescent="0.35">
      <c r="A271" s="12"/>
      <c r="B271" s="103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5.75" customHeight="1" x14ac:dyDescent="0.35">
      <c r="A272" s="12"/>
      <c r="B272" s="103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5.75" customHeight="1" x14ac:dyDescent="0.35">
      <c r="A273" s="12"/>
      <c r="B273" s="103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5.75" customHeight="1" x14ac:dyDescent="0.35">
      <c r="A274" s="12"/>
      <c r="B274" s="103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.75" customHeight="1" x14ac:dyDescent="0.35">
      <c r="A275" s="12"/>
      <c r="B275" s="103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5.75" customHeight="1" x14ac:dyDescent="0.35">
      <c r="A276" s="12"/>
      <c r="B276" s="103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5.75" customHeight="1" x14ac:dyDescent="0.35">
      <c r="A277" s="12"/>
      <c r="B277" s="103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5.75" customHeight="1" x14ac:dyDescent="0.3"/>
    <row r="279" spans="1:26" ht="15.75" customHeight="1" x14ac:dyDescent="0.3"/>
    <row r="280" spans="1:26" ht="15.75" customHeight="1" x14ac:dyDescent="0.3"/>
    <row r="281" spans="1:26" ht="15.75" customHeight="1" x14ac:dyDescent="0.3"/>
    <row r="282" spans="1:26" ht="15.75" customHeight="1" x14ac:dyDescent="0.3"/>
    <row r="283" spans="1:26" ht="15.75" customHeight="1" x14ac:dyDescent="0.3"/>
    <row r="284" spans="1:26" ht="15.75" customHeight="1" x14ac:dyDescent="0.3"/>
    <row r="285" spans="1:26" ht="15.75" customHeight="1" x14ac:dyDescent="0.3"/>
    <row r="286" spans="1:26" ht="15.75" customHeight="1" x14ac:dyDescent="0.3"/>
    <row r="287" spans="1:26" ht="15.75" customHeight="1" x14ac:dyDescent="0.3"/>
    <row r="288" spans="1:26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  <row r="1014" ht="15.75" customHeight="1" x14ac:dyDescent="0.3"/>
    <row r="1015" ht="15.75" customHeight="1" x14ac:dyDescent="0.3"/>
    <row r="1016" ht="15.75" customHeight="1" x14ac:dyDescent="0.3"/>
    <row r="1017" ht="15.75" customHeight="1" x14ac:dyDescent="0.3"/>
    <row r="1018" ht="15.75" customHeight="1" x14ac:dyDescent="0.3"/>
    <row r="1019" ht="15.75" customHeight="1" x14ac:dyDescent="0.3"/>
    <row r="1020" ht="15.75" customHeight="1" x14ac:dyDescent="0.3"/>
    <row r="1021" ht="15.75" customHeight="1" x14ac:dyDescent="0.3"/>
    <row r="1022" ht="15.75" customHeight="1" x14ac:dyDescent="0.3"/>
    <row r="1023" ht="15.75" customHeight="1" x14ac:dyDescent="0.3"/>
    <row r="1024" ht="15.75" customHeight="1" x14ac:dyDescent="0.3"/>
    <row r="1025" ht="15.75" customHeight="1" x14ac:dyDescent="0.3"/>
    <row r="1026" ht="15.75" customHeight="1" x14ac:dyDescent="0.3"/>
    <row r="1027" ht="15.75" customHeight="1" x14ac:dyDescent="0.3"/>
    <row r="1028" ht="15.75" customHeight="1" x14ac:dyDescent="0.3"/>
    <row r="1029" ht="15.75" customHeight="1" x14ac:dyDescent="0.3"/>
    <row r="1030" ht="15.75" customHeight="1" x14ac:dyDescent="0.3"/>
  </sheetData>
  <autoFilter ref="A21:L26" xr:uid="{00000000-0009-0000-0000-000000000000}"/>
  <mergeCells count="13">
    <mergeCell ref="A69:C69"/>
    <mergeCell ref="D72:E72"/>
    <mergeCell ref="K19:K20"/>
    <mergeCell ref="L19:L20"/>
    <mergeCell ref="A10:L10"/>
    <mergeCell ref="A11:L11"/>
    <mergeCell ref="A12:L12"/>
    <mergeCell ref="A19:A20"/>
    <mergeCell ref="B19:B20"/>
    <mergeCell ref="C19:C20"/>
    <mergeCell ref="D19:D20"/>
    <mergeCell ref="E19:G19"/>
    <mergeCell ref="H19:J19"/>
  </mergeCells>
  <phoneticPr fontId="25" type="noConversion"/>
  <printOptions horizontalCentered="1" verticalCentered="1"/>
  <pageMargins left="0.19685039370078741" right="0.19685039370078741" top="0.39370078740157483" bottom="0.39370078740157483" header="0" footer="0"/>
  <pageSetup paperSize="9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Pidhaina Kateryna</cp:lastModifiedBy>
  <dcterms:modified xsi:type="dcterms:W3CDTF">2021-10-21T16:41:24Z</dcterms:modified>
</cp:coreProperties>
</file>