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mykhaylobarabash/Desktop/MBarabash_UKF_2021/Звіт_УКФ/"/>
    </mc:Choice>
  </mc:AlternateContent>
  <xr:revisionPtr revIDLastSave="0" documentId="13_ncr:1_{6F4DB270-E1B8-6349-9EAE-93CE6AFA3149}" xr6:coauthVersionLast="43" xr6:coauthVersionMax="43" xr10:uidLastSave="{00000000-0000-0000-0000-000000000000}"/>
  <bookViews>
    <workbookView xWindow="4600" yWindow="1520" windowWidth="24200" windowHeight="1382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1" l="1"/>
  <c r="J44" i="1"/>
  <c r="J43" i="1"/>
  <c r="J42" i="1"/>
  <c r="J41" i="1"/>
  <c r="J40" i="1"/>
  <c r="J39" i="1"/>
  <c r="J38" i="1"/>
  <c r="J37" i="1"/>
  <c r="G44" i="1"/>
  <c r="G43" i="1"/>
  <c r="G42" i="1"/>
  <c r="G41" i="1"/>
  <c r="G40" i="1"/>
  <c r="G39" i="1"/>
  <c r="G38" i="1"/>
  <c r="G37" i="1"/>
  <c r="K44" i="1" l="1"/>
  <c r="K43" i="1"/>
  <c r="K42" i="1"/>
  <c r="K41" i="1"/>
  <c r="K40" i="1"/>
  <c r="K39" i="1"/>
  <c r="K38" i="1"/>
  <c r="K33" i="1"/>
  <c r="K32" i="1"/>
  <c r="J36" i="1"/>
  <c r="J35" i="1"/>
  <c r="J34" i="1"/>
  <c r="J33" i="1"/>
  <c r="J32" i="1"/>
  <c r="G36" i="1"/>
  <c r="G35" i="1"/>
  <c r="G34" i="1"/>
  <c r="G33" i="1"/>
  <c r="G32" i="1"/>
  <c r="K35" i="1" l="1"/>
  <c r="K36" i="1"/>
  <c r="K34" i="1"/>
  <c r="J47" i="1" l="1"/>
  <c r="G47" i="1"/>
  <c r="J46" i="1"/>
  <c r="G46" i="1"/>
  <c r="J45" i="1"/>
  <c r="G45" i="1"/>
  <c r="J31" i="1"/>
  <c r="G31" i="1"/>
  <c r="J30" i="1"/>
  <c r="G30" i="1"/>
  <c r="J29" i="1"/>
  <c r="G29" i="1"/>
  <c r="J28" i="1"/>
  <c r="G28" i="1"/>
  <c r="J27" i="1"/>
  <c r="G27" i="1"/>
  <c r="K23" i="1"/>
  <c r="K27" i="1" l="1"/>
  <c r="K31" i="1"/>
  <c r="K46" i="1"/>
  <c r="K45" i="1"/>
  <c r="K28" i="1"/>
  <c r="K47" i="1"/>
  <c r="K30" i="1"/>
  <c r="J48" i="1"/>
  <c r="J50" i="1" s="1"/>
  <c r="K29" i="1"/>
  <c r="G48" i="1"/>
  <c r="G50" i="1" s="1"/>
  <c r="K48" i="1" l="1"/>
</calcChain>
</file>

<file path=xl/sharedStrings.xml><?xml version="1.0" encoding="utf-8"?>
<sst xmlns="http://schemas.openxmlformats.org/spreadsheetml/2006/main" count="128" uniqueCount="89">
  <si>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</si>
  <si>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</si>
  <si>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</si>
  <si>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</si>
  <si>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</si>
  <si>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за період з ___________________________ по _________________________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</si>
  <si>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</si>
  <si>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</si>
  <si>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</si>
  <si>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</si>
  <si>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</si>
  <si>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</si>
  <si>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</si>
  <si>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</si>
  <si>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</si>
  <si>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</si>
  <si>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</si>
  <si>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</si>
  <si>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</si>
  <si>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</si>
  <si>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</si>
  <si>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</si>
  <si>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</si>
  <si>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</si>
  <si>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</si>
  <si>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</si>
  <si>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</si>
  <si>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</si>
  <si>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</si>
  <si>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</si>
  <si>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</si>
  <si>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</si>
  <si>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</si>
  <si>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</si>
  <si>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</si>
  <si>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</si>
  <si>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</si>
  <si>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</si>
  <si>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</si>
  <si>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</si>
  <si>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</si>
  <si>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</si>
  <si>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</si>
  <si>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</si>
  <si>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</si>
  <si>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</si>
  <si>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</si>
  <si>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</si>
  <si>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</si>
  <si>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</si>
  <si>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</si>
  <si>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</si>
  <si>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</si>
  <si>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</si>
  <si>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</si>
  <si>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</si>
  <si>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</si>
  <si>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</si>
  <si>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Прізвище, ім'я та по батькові Заявника: Барабаш Михайло Васильович</t>
  </si>
  <si>
    <t>Назва проекту: Інтерактивна інсталяція "Св. Себастьян"</t>
  </si>
  <si>
    <t>Період реалізації проекту: 06.2021 - 10.2021 р.</t>
  </si>
  <si>
    <t>Пункт:</t>
  </si>
  <si>
    <t>6.1</t>
  </si>
  <si>
    <t>6.2</t>
  </si>
  <si>
    <t>6.3</t>
  </si>
  <si>
    <t>6.4</t>
  </si>
  <si>
    <t>Труба профільна квадратна (40x40x1 мм., довжина 2.5 м.)</t>
  </si>
  <si>
    <t>п.м.</t>
  </si>
  <si>
    <t>Матеріали для фарбування, монтажу конструкції (Стяжки, болти, гайки, чорна фарба, заглушки, зварювальний дріт, елктроди, рукавиці, обгорткова плівка)</t>
  </si>
  <si>
    <t>Кабель силовий багатожильний (2х2,5 мідь, чорний)</t>
  </si>
  <si>
    <t>Кабель HDMI-MicroHDMI
довжиною 2 метри</t>
  </si>
  <si>
    <t xml:space="preserve">Оренда комплекту камери + об'єктиви (28-200mm (об'єктив 1 шт.) та 50mm 1,4 (об'єктив 1 шт.) </t>
  </si>
  <si>
    <t>7.1</t>
  </si>
  <si>
    <t>7.2</t>
  </si>
  <si>
    <t>7.3</t>
  </si>
  <si>
    <t>7.4</t>
  </si>
  <si>
    <t>7.5</t>
  </si>
  <si>
    <t>7.6</t>
  </si>
  <si>
    <t>7.7</t>
  </si>
  <si>
    <t>Інші витрати  / Оренда техніки, обладнання для відео зйомки
(деталізувати які саме витрати)</t>
  </si>
  <si>
    <t>діб</t>
  </si>
  <si>
    <t>Відеоштатив - 1 шт</t>
  </si>
  <si>
    <t>Гнучка панель - 1 шт</t>
  </si>
  <si>
    <t>Мікрокомп'ютер (1 шт. * 80 грн. * 32 дні = 2560,00 грн.)</t>
  </si>
  <si>
    <t>Блок живлення (1 шт. * 10,0 грн. * 32 дні = 352,00 грн.)</t>
  </si>
  <si>
    <t>Процессор</t>
  </si>
  <si>
    <t>Відеокарта</t>
  </si>
  <si>
    <t>Оренда приміщення
(Студійна затемнена кімната)</t>
  </si>
  <si>
    <t>Барабаш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</si>
</sst>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4" x14ac:knownFonts="1">
    <font>
      <sz val="11"/>
      <color theme="1"/>
      <name val="Arial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0" fillId="0" borderId="0" xfId="0" applyFont="1" applyAlignment="1"/>
    <xf numFmtId="165" fontId="23" fillId="0" borderId="23" xfId="0" applyNumberFormat="1" applyFont="1" applyBorder="1" applyAlignment="1">
      <alignment vertical="top" wrapText="1"/>
    </xf>
    <xf numFmtId="165" fontId="23" fillId="0" borderId="19" xfId="0" applyNumberFormat="1" applyFont="1" applyBorder="1" applyAlignment="1">
      <alignment horizontal="right" vertical="top" wrapText="1"/>
    </xf>
    <xf numFmtId="165" fontId="23" fillId="0" borderId="23" xfId="0" applyNumberFormat="1" applyFont="1" applyBorder="1" applyAlignment="1">
      <alignment horizontal="center" vertical="top" wrapText="1"/>
    </xf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11"/>
  <sheetViews>
    <sheetView tabSelected="1" topLeftCell="A43" workbookViewId="0">
      <selection activeCell="C35" sqref="C35"/>
    </sheetView>
  </sheetViews>
  <sheetFormatPr baseColWidth="10" defaultColWidth="12.6640625" defaultRowHeight="15" customHeight="1" x14ac:dyDescent="0.15"/>
  <cols>
    <col min="1" max="1" width="13.6640625" customWidth="1"/>
    <col min="2" max="2" width="5.83203125" customWidth="1"/>
    <col min="3" max="3" width="44.1640625" customWidth="1"/>
    <col min="4" max="4" width="11.1640625" customWidth="1"/>
    <col min="5" max="6" width="13.6640625" customWidth="1"/>
    <col min="7" max="7" width="18.1640625" customWidth="1"/>
    <col min="8" max="9" width="13.6640625" customWidth="1"/>
    <col min="10" max="11" width="18.1640625" customWidth="1"/>
    <col min="12" max="12" width="33.1640625" customWidth="1"/>
    <col min="13" max="26" width="7.664062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125" t="s">
        <v>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125" t="s">
        <v>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125" t="s">
        <v>5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5" t="s">
        <v>58</v>
      </c>
      <c r="B14" s="6"/>
      <c r="C14" s="6"/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9" t="s">
        <v>59</v>
      </c>
      <c r="B15" s="6"/>
      <c r="C15" s="6"/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9" t="s">
        <v>60</v>
      </c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">
      <c r="A19" s="127" t="s">
        <v>6</v>
      </c>
      <c r="B19" s="127" t="s">
        <v>7</v>
      </c>
      <c r="C19" s="127" t="s">
        <v>8</v>
      </c>
      <c r="D19" s="128" t="s">
        <v>9</v>
      </c>
      <c r="E19" s="129" t="s">
        <v>10</v>
      </c>
      <c r="F19" s="130"/>
      <c r="G19" s="131"/>
      <c r="H19" s="129" t="s">
        <v>11</v>
      </c>
      <c r="I19" s="130"/>
      <c r="J19" s="131"/>
      <c r="K19" s="121" t="s">
        <v>12</v>
      </c>
      <c r="L19" s="12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2">
      <c r="A20" s="122"/>
      <c r="B20" s="122"/>
      <c r="C20" s="122"/>
      <c r="D20" s="124"/>
      <c r="E20" s="22" t="s">
        <v>14</v>
      </c>
      <c r="F20" s="23" t="s">
        <v>15</v>
      </c>
      <c r="G20" s="24" t="s">
        <v>16</v>
      </c>
      <c r="H20" s="22" t="s">
        <v>14</v>
      </c>
      <c r="I20" s="23" t="s">
        <v>15</v>
      </c>
      <c r="J20" s="24" t="s">
        <v>17</v>
      </c>
      <c r="K20" s="122"/>
      <c r="L20" s="124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25" t="s">
        <v>18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15">
      <c r="A22" s="32" t="s">
        <v>19</v>
      </c>
      <c r="B22" s="33" t="s">
        <v>20</v>
      </c>
      <c r="C22" s="34" t="s">
        <v>21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15">
      <c r="A23" s="39" t="s">
        <v>22</v>
      </c>
      <c r="B23" s="40" t="s">
        <v>23</v>
      </c>
      <c r="C23" s="41" t="s">
        <v>24</v>
      </c>
      <c r="D23" s="42" t="s">
        <v>25</v>
      </c>
      <c r="E23" s="42"/>
      <c r="F23" s="42"/>
      <c r="G23" s="43"/>
      <c r="H23" s="42"/>
      <c r="I23" s="42"/>
      <c r="J23" s="43"/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46" t="s">
        <v>26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15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15">
      <c r="A26" s="61" t="s">
        <v>19</v>
      </c>
      <c r="B26" s="33" t="s">
        <v>27</v>
      </c>
      <c r="C26" s="62" t="s">
        <v>28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15">
      <c r="A27" s="69" t="s">
        <v>22</v>
      </c>
      <c r="B27" s="70" t="s">
        <v>23</v>
      </c>
      <c r="C27" s="69" t="s">
        <v>29</v>
      </c>
      <c r="D27" s="71" t="s">
        <v>30</v>
      </c>
      <c r="E27" s="72"/>
      <c r="F27" s="42"/>
      <c r="G27" s="73">
        <f t="shared" ref="G27:G47" si="0">E27*F27</f>
        <v>0</v>
      </c>
      <c r="H27" s="72"/>
      <c r="I27" s="42"/>
      <c r="J27" s="73">
        <f t="shared" ref="J27:J47" si="1">H27*I27</f>
        <v>0</v>
      </c>
      <c r="K27" s="74">
        <f t="shared" ref="K27:K47" si="2">G27-J27</f>
        <v>0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15">
      <c r="A28" s="69" t="s">
        <v>22</v>
      </c>
      <c r="B28" s="70" t="s">
        <v>31</v>
      </c>
      <c r="C28" s="69" t="s">
        <v>32</v>
      </c>
      <c r="D28" s="71" t="s">
        <v>33</v>
      </c>
      <c r="E28" s="72"/>
      <c r="F28" s="42"/>
      <c r="G28" s="73">
        <f t="shared" si="0"/>
        <v>0</v>
      </c>
      <c r="H28" s="72"/>
      <c r="I28" s="42"/>
      <c r="J28" s="73">
        <f t="shared" si="1"/>
        <v>0</v>
      </c>
      <c r="K28" s="74">
        <f t="shared" si="2"/>
        <v>0</v>
      </c>
      <c r="L28" s="7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15">
      <c r="A29" s="69" t="s">
        <v>22</v>
      </c>
      <c r="B29" s="70" t="s">
        <v>34</v>
      </c>
      <c r="C29" s="69" t="s">
        <v>35</v>
      </c>
      <c r="D29" s="71" t="s">
        <v>33</v>
      </c>
      <c r="E29" s="72"/>
      <c r="F29" s="42"/>
      <c r="G29" s="73">
        <f t="shared" si="0"/>
        <v>0</v>
      </c>
      <c r="H29" s="72"/>
      <c r="I29" s="42"/>
      <c r="J29" s="73">
        <f t="shared" si="1"/>
        <v>0</v>
      </c>
      <c r="K29" s="74">
        <f t="shared" si="2"/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15">
      <c r="A30" s="69" t="s">
        <v>22</v>
      </c>
      <c r="B30" s="70" t="s">
        <v>36</v>
      </c>
      <c r="C30" s="69" t="s">
        <v>37</v>
      </c>
      <c r="D30" s="71" t="s">
        <v>38</v>
      </c>
      <c r="E30" s="72"/>
      <c r="F30" s="42"/>
      <c r="G30" s="73">
        <f t="shared" si="0"/>
        <v>0</v>
      </c>
      <c r="H30" s="72"/>
      <c r="I30" s="42"/>
      <c r="J30" s="73">
        <f t="shared" si="1"/>
        <v>0</v>
      </c>
      <c r="K30" s="74">
        <f t="shared" si="2"/>
        <v>0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15">
      <c r="A31" s="69" t="s">
        <v>22</v>
      </c>
      <c r="B31" s="70" t="s">
        <v>39</v>
      </c>
      <c r="C31" s="69" t="s">
        <v>40</v>
      </c>
      <c r="D31" s="71" t="s">
        <v>38</v>
      </c>
      <c r="E31" s="72"/>
      <c r="F31" s="42"/>
      <c r="G31" s="73">
        <f t="shared" si="0"/>
        <v>0</v>
      </c>
      <c r="H31" s="72"/>
      <c r="I31" s="42"/>
      <c r="J31" s="73">
        <f t="shared" si="1"/>
        <v>0</v>
      </c>
      <c r="K31" s="74">
        <f t="shared" si="2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15">
      <c r="A32" s="69" t="s">
        <v>22</v>
      </c>
      <c r="B32" s="70" t="s">
        <v>41</v>
      </c>
      <c r="C32" s="69" t="s">
        <v>42</v>
      </c>
      <c r="D32" s="71" t="s">
        <v>43</v>
      </c>
      <c r="E32" s="72"/>
      <c r="F32" s="42"/>
      <c r="G32" s="73">
        <f t="shared" ref="G32:G44" si="3">E32*F32</f>
        <v>0</v>
      </c>
      <c r="H32" s="72"/>
      <c r="I32" s="42"/>
      <c r="J32" s="73">
        <f t="shared" ref="J32:J44" si="4">H32*I32</f>
        <v>0</v>
      </c>
      <c r="K32" s="74">
        <f t="shared" ref="K32:K44" si="5">G32-J32</f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15">
      <c r="A33" s="69" t="s">
        <v>61</v>
      </c>
      <c r="B33" s="70" t="s">
        <v>62</v>
      </c>
      <c r="C33" s="69" t="s">
        <v>66</v>
      </c>
      <c r="D33" s="71" t="s">
        <v>43</v>
      </c>
      <c r="E33" s="72">
        <v>10</v>
      </c>
      <c r="F33" s="42">
        <v>231</v>
      </c>
      <c r="G33" s="73">
        <f t="shared" si="3"/>
        <v>2310</v>
      </c>
      <c r="H33" s="72">
        <v>10</v>
      </c>
      <c r="I33" s="42">
        <v>231</v>
      </c>
      <c r="J33" s="73">
        <f t="shared" si="4"/>
        <v>2310</v>
      </c>
      <c r="K33" s="74">
        <f t="shared" si="5"/>
        <v>0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15">
      <c r="A34" s="69" t="s">
        <v>61</v>
      </c>
      <c r="B34" s="70" t="s">
        <v>63</v>
      </c>
      <c r="C34" s="69" t="s">
        <v>68</v>
      </c>
      <c r="D34" s="71" t="s">
        <v>43</v>
      </c>
      <c r="E34" s="72">
        <v>1</v>
      </c>
      <c r="F34" s="42">
        <v>1000</v>
      </c>
      <c r="G34" s="73">
        <f t="shared" si="3"/>
        <v>1000</v>
      </c>
      <c r="H34" s="72">
        <v>1</v>
      </c>
      <c r="I34" s="42">
        <v>1000</v>
      </c>
      <c r="J34" s="73">
        <f t="shared" si="4"/>
        <v>1000</v>
      </c>
      <c r="K34" s="74">
        <f t="shared" si="5"/>
        <v>0</v>
      </c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15">
      <c r="A35" s="69" t="s">
        <v>61</v>
      </c>
      <c r="B35" s="70" t="s">
        <v>64</v>
      </c>
      <c r="C35" s="69" t="s">
        <v>70</v>
      </c>
      <c r="D35" s="71" t="s">
        <v>43</v>
      </c>
      <c r="E35" s="72">
        <v>4</v>
      </c>
      <c r="F35" s="42">
        <v>168</v>
      </c>
      <c r="G35" s="73">
        <f t="shared" si="3"/>
        <v>672</v>
      </c>
      <c r="H35" s="72">
        <v>4</v>
      </c>
      <c r="I35" s="42">
        <v>159</v>
      </c>
      <c r="J35" s="73">
        <f t="shared" si="4"/>
        <v>636</v>
      </c>
      <c r="K35" s="74">
        <f t="shared" si="5"/>
        <v>36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15">
      <c r="A36" s="69" t="s">
        <v>61</v>
      </c>
      <c r="B36" s="70" t="s">
        <v>65</v>
      </c>
      <c r="C36" s="69" t="s">
        <v>69</v>
      </c>
      <c r="D36" s="71" t="s">
        <v>67</v>
      </c>
      <c r="E36" s="72">
        <v>50</v>
      </c>
      <c r="F36" s="42">
        <v>28.2</v>
      </c>
      <c r="G36" s="73">
        <f t="shared" si="3"/>
        <v>1410</v>
      </c>
      <c r="H36" s="72">
        <v>50</v>
      </c>
      <c r="I36" s="42">
        <v>28.2</v>
      </c>
      <c r="J36" s="73">
        <f t="shared" si="4"/>
        <v>1410</v>
      </c>
      <c r="K36" s="74">
        <f t="shared" si="5"/>
        <v>0</v>
      </c>
      <c r="L36" s="7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15">
      <c r="A37" s="69" t="s">
        <v>22</v>
      </c>
      <c r="B37" s="70" t="s">
        <v>44</v>
      </c>
      <c r="C37" s="69" t="s">
        <v>79</v>
      </c>
      <c r="D37" s="71"/>
      <c r="E37" s="72"/>
      <c r="F37" s="42"/>
      <c r="G37" s="73">
        <f t="shared" si="3"/>
        <v>0</v>
      </c>
      <c r="H37" s="72"/>
      <c r="I37" s="42"/>
      <c r="J37" s="73">
        <f t="shared" si="4"/>
        <v>0</v>
      </c>
      <c r="K37" s="74">
        <f t="shared" si="5"/>
        <v>0</v>
      </c>
      <c r="L37" s="7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12" customFormat="1" ht="30" customHeight="1" x14ac:dyDescent="0.15">
      <c r="A38" s="69" t="s">
        <v>61</v>
      </c>
      <c r="B38" s="70" t="s">
        <v>72</v>
      </c>
      <c r="C38" s="69" t="s">
        <v>71</v>
      </c>
      <c r="D38" s="71" t="s">
        <v>80</v>
      </c>
      <c r="E38" s="72">
        <v>3</v>
      </c>
      <c r="F38" s="42">
        <v>1000</v>
      </c>
      <c r="G38" s="73">
        <f t="shared" si="3"/>
        <v>3000</v>
      </c>
      <c r="H38" s="72">
        <v>3</v>
      </c>
      <c r="I38" s="42">
        <v>1000</v>
      </c>
      <c r="J38" s="73">
        <f t="shared" si="4"/>
        <v>3000</v>
      </c>
      <c r="K38" s="74">
        <f t="shared" si="5"/>
        <v>0</v>
      </c>
      <c r="L38" s="7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12" customFormat="1" ht="30" customHeight="1" x14ac:dyDescent="0.15">
      <c r="A39" s="69" t="s">
        <v>61</v>
      </c>
      <c r="B39" s="70" t="s">
        <v>73</v>
      </c>
      <c r="C39" s="113" t="s">
        <v>81</v>
      </c>
      <c r="D39" s="71" t="s">
        <v>80</v>
      </c>
      <c r="E39" s="72">
        <v>3</v>
      </c>
      <c r="F39" s="42">
        <v>250</v>
      </c>
      <c r="G39" s="114">
        <f t="shared" si="3"/>
        <v>750</v>
      </c>
      <c r="H39" s="72">
        <v>3</v>
      </c>
      <c r="I39" s="42">
        <v>250</v>
      </c>
      <c r="J39" s="73">
        <f t="shared" si="4"/>
        <v>750</v>
      </c>
      <c r="K39" s="74">
        <f t="shared" si="5"/>
        <v>0</v>
      </c>
      <c r="L39" s="7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12" customFormat="1" ht="30" customHeight="1" x14ac:dyDescent="0.15">
      <c r="A40" s="69" t="s">
        <v>61</v>
      </c>
      <c r="B40" s="70" t="s">
        <v>74</v>
      </c>
      <c r="C40" s="113" t="s">
        <v>82</v>
      </c>
      <c r="D40" s="71" t="s">
        <v>80</v>
      </c>
      <c r="E40" s="72">
        <v>3</v>
      </c>
      <c r="F40" s="42">
        <v>500</v>
      </c>
      <c r="G40" s="73">
        <f t="shared" si="3"/>
        <v>1500</v>
      </c>
      <c r="H40" s="72">
        <v>3</v>
      </c>
      <c r="I40" s="42">
        <v>500</v>
      </c>
      <c r="J40" s="73">
        <f t="shared" si="4"/>
        <v>1500</v>
      </c>
      <c r="K40" s="74">
        <f t="shared" si="5"/>
        <v>0</v>
      </c>
      <c r="L40" s="7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12" customFormat="1" ht="30" customHeight="1" x14ac:dyDescent="0.15">
      <c r="A41" s="69" t="s">
        <v>61</v>
      </c>
      <c r="B41" s="70" t="s">
        <v>75</v>
      </c>
      <c r="C41" s="113" t="s">
        <v>83</v>
      </c>
      <c r="D41" s="115" t="s">
        <v>43</v>
      </c>
      <c r="E41" s="72">
        <v>4</v>
      </c>
      <c r="F41" s="42">
        <v>2560</v>
      </c>
      <c r="G41" s="73">
        <f t="shared" si="3"/>
        <v>10240</v>
      </c>
      <c r="H41" s="72">
        <v>4</v>
      </c>
      <c r="I41" s="42">
        <v>2560</v>
      </c>
      <c r="J41" s="73">
        <f t="shared" si="4"/>
        <v>10240</v>
      </c>
      <c r="K41" s="74">
        <f t="shared" si="5"/>
        <v>0</v>
      </c>
      <c r="L41" s="7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12" customFormat="1" ht="30" customHeight="1" x14ac:dyDescent="0.15">
      <c r="A42" s="69" t="s">
        <v>61</v>
      </c>
      <c r="B42" s="70" t="s">
        <v>76</v>
      </c>
      <c r="C42" s="113" t="s">
        <v>84</v>
      </c>
      <c r="D42" s="115" t="s">
        <v>43</v>
      </c>
      <c r="E42" s="72">
        <v>4</v>
      </c>
      <c r="F42" s="42">
        <v>352</v>
      </c>
      <c r="G42" s="73">
        <f t="shared" si="3"/>
        <v>1408</v>
      </c>
      <c r="H42" s="72">
        <v>4</v>
      </c>
      <c r="I42" s="42">
        <v>352</v>
      </c>
      <c r="J42" s="73">
        <f t="shared" si="4"/>
        <v>1408</v>
      </c>
      <c r="K42" s="74">
        <f t="shared" si="5"/>
        <v>0</v>
      </c>
      <c r="L42" s="7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12" customFormat="1" ht="30" customHeight="1" x14ac:dyDescent="0.15">
      <c r="A43" s="69" t="s">
        <v>61</v>
      </c>
      <c r="B43" s="70" t="s">
        <v>77</v>
      </c>
      <c r="C43" s="113" t="s">
        <v>85</v>
      </c>
      <c r="D43" s="115" t="s">
        <v>80</v>
      </c>
      <c r="E43" s="72">
        <v>32</v>
      </c>
      <c r="F43" s="42">
        <v>350</v>
      </c>
      <c r="G43" s="73">
        <f t="shared" si="3"/>
        <v>11200</v>
      </c>
      <c r="H43" s="72">
        <v>32</v>
      </c>
      <c r="I43" s="42">
        <v>350</v>
      </c>
      <c r="J43" s="73">
        <f t="shared" si="4"/>
        <v>11200</v>
      </c>
      <c r="K43" s="74">
        <f t="shared" si="5"/>
        <v>0</v>
      </c>
      <c r="L43" s="7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12" customFormat="1" ht="30" customHeight="1" x14ac:dyDescent="0.15">
      <c r="A44" s="69" t="s">
        <v>61</v>
      </c>
      <c r="B44" s="70" t="s">
        <v>78</v>
      </c>
      <c r="C44" s="113" t="s">
        <v>86</v>
      </c>
      <c r="D44" s="115" t="s">
        <v>80</v>
      </c>
      <c r="E44" s="72">
        <v>32</v>
      </c>
      <c r="F44" s="42">
        <v>270</v>
      </c>
      <c r="G44" s="73">
        <f t="shared" si="3"/>
        <v>8640</v>
      </c>
      <c r="H44" s="72">
        <v>32</v>
      </c>
      <c r="I44" s="42">
        <v>270</v>
      </c>
      <c r="J44" s="73">
        <f t="shared" si="4"/>
        <v>8640</v>
      </c>
      <c r="K44" s="74">
        <f t="shared" si="5"/>
        <v>0</v>
      </c>
      <c r="L44" s="7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customHeight="1" x14ac:dyDescent="0.15">
      <c r="A45" s="69" t="s">
        <v>22</v>
      </c>
      <c r="B45" s="70" t="s">
        <v>46</v>
      </c>
      <c r="C45" s="113" t="s">
        <v>87</v>
      </c>
      <c r="D45" s="115" t="s">
        <v>80</v>
      </c>
      <c r="E45" s="72">
        <v>3</v>
      </c>
      <c r="F45" s="42">
        <v>4000</v>
      </c>
      <c r="G45" s="73">
        <f t="shared" si="0"/>
        <v>12000</v>
      </c>
      <c r="H45" s="72">
        <v>3</v>
      </c>
      <c r="I45" s="42">
        <v>4000</v>
      </c>
      <c r="J45" s="73">
        <f t="shared" si="1"/>
        <v>12000</v>
      </c>
      <c r="K45" s="74">
        <f t="shared" si="2"/>
        <v>0</v>
      </c>
      <c r="L45" s="7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customHeight="1" x14ac:dyDescent="0.15">
      <c r="A46" s="69" t="s">
        <v>22</v>
      </c>
      <c r="B46" s="70" t="s">
        <v>47</v>
      </c>
      <c r="C46" s="69" t="s">
        <v>45</v>
      </c>
      <c r="D46" s="71" t="s">
        <v>38</v>
      </c>
      <c r="E46" s="72"/>
      <c r="F46" s="42"/>
      <c r="G46" s="73">
        <f t="shared" si="0"/>
        <v>0</v>
      </c>
      <c r="H46" s="72"/>
      <c r="I46" s="42"/>
      <c r="J46" s="73">
        <f t="shared" si="1"/>
        <v>0</v>
      </c>
      <c r="K46" s="74">
        <f t="shared" si="2"/>
        <v>0</v>
      </c>
      <c r="L46" s="7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customHeight="1" x14ac:dyDescent="0.15">
      <c r="A47" s="76" t="s">
        <v>22</v>
      </c>
      <c r="B47" s="77" t="s">
        <v>48</v>
      </c>
      <c r="C47" s="76" t="s">
        <v>45</v>
      </c>
      <c r="D47" s="78" t="s">
        <v>38</v>
      </c>
      <c r="E47" s="79"/>
      <c r="F47" s="80"/>
      <c r="G47" s="81">
        <f t="shared" si="0"/>
        <v>0</v>
      </c>
      <c r="H47" s="79"/>
      <c r="I47" s="80"/>
      <c r="J47" s="81">
        <f t="shared" si="1"/>
        <v>0</v>
      </c>
      <c r="K47" s="82">
        <f t="shared" si="2"/>
        <v>0</v>
      </c>
      <c r="L47" s="8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15">
      <c r="A48" s="84" t="s">
        <v>49</v>
      </c>
      <c r="B48" s="85"/>
      <c r="C48" s="86"/>
      <c r="D48" s="87"/>
      <c r="E48" s="88"/>
      <c r="F48" s="89"/>
      <c r="G48" s="90">
        <f>SUM(G27:G47)</f>
        <v>54130</v>
      </c>
      <c r="H48" s="88"/>
      <c r="I48" s="89"/>
      <c r="J48" s="90">
        <f t="shared" ref="J48:K48" si="6">SUM(J27:J47)</f>
        <v>54094</v>
      </c>
      <c r="K48" s="91">
        <f t="shared" si="6"/>
        <v>36</v>
      </c>
      <c r="L48" s="92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ht="15.75" customHeight="1" x14ac:dyDescent="0.2">
      <c r="A49" s="94"/>
      <c r="B49" s="95"/>
      <c r="C49" s="96"/>
      <c r="D49" s="96"/>
      <c r="E49" s="96"/>
      <c r="F49" s="96"/>
      <c r="G49" s="96"/>
      <c r="H49" s="96"/>
      <c r="I49" s="96"/>
      <c r="J49" s="96"/>
      <c r="K49" s="97"/>
      <c r="L49" s="9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">
      <c r="A50" s="116" t="s">
        <v>50</v>
      </c>
      <c r="B50" s="117"/>
      <c r="C50" s="118"/>
      <c r="D50" s="99"/>
      <c r="E50" s="99"/>
      <c r="F50" s="99"/>
      <c r="G50" s="100">
        <f>G23-G48</f>
        <v>-54130</v>
      </c>
      <c r="H50" s="99"/>
      <c r="I50" s="99"/>
      <c r="J50" s="100">
        <f>J23-J48</f>
        <v>-54094</v>
      </c>
      <c r="K50" s="101"/>
      <c r="L50" s="10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">
      <c r="A51" s="96"/>
      <c r="B51" s="103"/>
      <c r="C51" s="96"/>
      <c r="D51" s="96"/>
      <c r="E51" s="96"/>
      <c r="F51" s="96"/>
      <c r="G51" s="96"/>
      <c r="H51" s="96"/>
      <c r="I51" s="96"/>
      <c r="J51" s="96"/>
      <c r="K51" s="104"/>
      <c r="L51" s="96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">
      <c r="A52" s="12"/>
      <c r="B52" s="12"/>
      <c r="C52" s="105" t="s">
        <v>51</v>
      </c>
      <c r="D52" s="106"/>
      <c r="E52" s="106"/>
      <c r="F52" s="96"/>
      <c r="G52" s="106" t="s">
        <v>88</v>
      </c>
      <c r="H52" s="106"/>
      <c r="I52" s="96"/>
      <c r="J52" s="106"/>
      <c r="K52" s="15"/>
      <c r="L52" s="96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12"/>
      <c r="B53" s="12"/>
      <c r="C53" s="12"/>
      <c r="D53" s="119" t="s">
        <v>52</v>
      </c>
      <c r="E53" s="120"/>
      <c r="F53" s="107"/>
      <c r="G53" s="119" t="s">
        <v>53</v>
      </c>
      <c r="H53" s="120"/>
      <c r="I53" s="120"/>
      <c r="J53" s="120"/>
      <c r="K53" s="15"/>
      <c r="L53" s="96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">
      <c r="A54" s="96"/>
      <c r="B54" s="103"/>
      <c r="C54" s="96"/>
      <c r="D54" s="96"/>
      <c r="E54" s="96"/>
      <c r="F54" s="96"/>
      <c r="G54" s="96"/>
      <c r="H54" s="96"/>
      <c r="I54" s="96"/>
      <c r="J54" s="96"/>
      <c r="K54" s="15"/>
      <c r="L54" s="96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">
      <c r="A55" s="96"/>
      <c r="B55" s="103"/>
      <c r="C55" s="96"/>
      <c r="D55" s="96"/>
      <c r="E55" s="96"/>
      <c r="F55" s="96"/>
      <c r="G55" s="96"/>
      <c r="H55" s="96"/>
      <c r="I55" s="96"/>
      <c r="J55" s="96"/>
      <c r="K55" s="15"/>
      <c r="L55" s="96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">
      <c r="A56" s="96"/>
      <c r="B56" s="103"/>
      <c r="C56" s="108" t="s">
        <v>54</v>
      </c>
      <c r="J56" s="108" t="s">
        <v>55</v>
      </c>
      <c r="K56" s="15"/>
      <c r="L56" s="96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">
      <c r="A57" s="96"/>
      <c r="B57" s="103"/>
      <c r="C57" s="109"/>
      <c r="K57" s="15"/>
      <c r="L57" s="96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">
      <c r="A58" s="96"/>
      <c r="B58" s="103"/>
      <c r="C58" s="109" t="s">
        <v>56</v>
      </c>
      <c r="H58" s="109"/>
      <c r="J58" s="110" t="s">
        <v>57</v>
      </c>
      <c r="K58" s="15"/>
      <c r="L58" s="96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">
      <c r="A248" s="12"/>
      <c r="B248" s="111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">
      <c r="A249" s="12"/>
      <c r="B249" s="111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">
      <c r="A250" s="12"/>
      <c r="B250" s="111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">
      <c r="A251" s="12"/>
      <c r="B251" s="111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">
      <c r="A252" s="12"/>
      <c r="B252" s="111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">
      <c r="A253" s="12"/>
      <c r="B253" s="111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">
      <c r="A254" s="12"/>
      <c r="B254" s="111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">
      <c r="A255" s="12"/>
      <c r="B255" s="111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">
      <c r="A256" s="12"/>
      <c r="B256" s="111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">
      <c r="A257" s="12"/>
      <c r="B257" s="111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">
      <c r="A258" s="12"/>
      <c r="B258" s="111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15"/>
    <row r="260" spans="1:26" ht="15.75" customHeight="1" x14ac:dyDescent="0.15"/>
    <row r="261" spans="1:26" ht="15.75" customHeight="1" x14ac:dyDescent="0.15"/>
    <row r="262" spans="1:26" ht="15.75" customHeight="1" x14ac:dyDescent="0.15"/>
    <row r="263" spans="1:26" ht="15.75" customHeight="1" x14ac:dyDescent="0.15"/>
    <row r="264" spans="1:26" ht="15.75" customHeight="1" x14ac:dyDescent="0.15"/>
    <row r="265" spans="1:26" ht="15.75" customHeight="1" x14ac:dyDescent="0.15"/>
    <row r="266" spans="1:26" ht="15.75" customHeight="1" x14ac:dyDescent="0.15"/>
    <row r="267" spans="1:26" ht="15.75" customHeight="1" x14ac:dyDescent="0.15"/>
    <row r="268" spans="1:26" ht="15.75" customHeight="1" x14ac:dyDescent="0.15"/>
    <row r="269" spans="1:26" ht="15.75" customHeight="1" x14ac:dyDescent="0.15"/>
    <row r="270" spans="1:26" ht="15.75" customHeight="1" x14ac:dyDescent="0.15"/>
    <row r="271" spans="1:26" ht="15.75" customHeight="1" x14ac:dyDescent="0.15"/>
    <row r="272" spans="1:26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</sheetData>
  <autoFilter ref="A21:L26" xr:uid="{00000000-0009-0000-0000-000000000000}"/>
  <mergeCells count="14"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50:C50"/>
    <mergeCell ref="D53:E53"/>
    <mergeCell ref="G53:J53"/>
    <mergeCell ref="K19:K20"/>
    <mergeCell ref="L19:L20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2021-10-20T04:28:06Z</dcterms:modified>
</cp:coreProperties>
</file>