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cos/Desktop/"/>
    </mc:Choice>
  </mc:AlternateContent>
  <xr:revisionPtr revIDLastSave="0" documentId="8_{A8D21538-DA88-5341-8110-9E32EA371740}" xr6:coauthVersionLast="36" xr6:coauthVersionMax="36" xr10:uidLastSave="{00000000-0000-0000-0000-000000000000}"/>
  <bookViews>
    <workbookView xWindow="3080" yWindow="1380" windowWidth="28800" windowHeight="1666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81029"/>
</workbook>
</file>

<file path=xl/calcChain.xml><?xml version="1.0" encoding="utf-8"?>
<calcChain xmlns="http://schemas.openxmlformats.org/spreadsheetml/2006/main">
  <c r="G34" i="1" l="1"/>
  <c r="G33" i="1"/>
  <c r="J38" i="1" l="1"/>
  <c r="G38" i="1"/>
  <c r="J37" i="1"/>
  <c r="G37" i="1"/>
  <c r="K37" i="1" s="1"/>
  <c r="J36" i="1"/>
  <c r="G36" i="1"/>
  <c r="J35" i="1"/>
  <c r="G35" i="1"/>
  <c r="J32" i="1"/>
  <c r="G32" i="1"/>
  <c r="K32" i="1" s="1"/>
  <c r="J31" i="1"/>
  <c r="G31" i="1"/>
  <c r="K31" i="1" s="1"/>
  <c r="J30" i="1"/>
  <c r="G30" i="1"/>
  <c r="J29" i="1"/>
  <c r="G29" i="1"/>
  <c r="J28" i="1"/>
  <c r="G28" i="1"/>
  <c r="J27" i="1"/>
  <c r="G27" i="1"/>
  <c r="K23" i="1"/>
  <c r="K30" i="1" l="1"/>
  <c r="K38" i="1"/>
  <c r="K36" i="1"/>
  <c r="K35" i="1"/>
  <c r="K29" i="1"/>
  <c r="J39" i="1"/>
  <c r="J41" i="1" s="1"/>
  <c r="K28" i="1"/>
  <c r="G39" i="1"/>
  <c r="G41" i="1" s="1"/>
  <c r="K27" i="1"/>
  <c r="K39" i="1" l="1"/>
</calcChain>
</file>

<file path=xl/sharedStrings.xml><?xml version="1.0" encoding="utf-8"?>
<sst xmlns="http://schemas.openxmlformats.org/spreadsheetml/2006/main" count="91" uniqueCount="69">
  <si>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</si>
  <si>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</si>
  <si>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</si>
  <si>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</si>
  <si>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</si>
  <si>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</si>
  <si>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</si>
  <si>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</si>
  <si>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</si>
  <si>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</si>
  <si>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</si>
  <si>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</si>
  <si>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</si>
  <si>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</si>
  <si>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</si>
  <si>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</si>
  <si>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</si>
  <si>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</si>
  <si>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</si>
  <si>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</si>
  <si>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</si>
  <si>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</si>
  <si>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</si>
  <si>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</si>
  <si>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</si>
  <si>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</si>
  <si>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</si>
  <si>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</si>
  <si>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</si>
  <si>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</si>
  <si>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</si>
  <si>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</si>
  <si>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</si>
  <si>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</si>
  <si>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</si>
  <si>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</si>
  <si>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</si>
  <si>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</si>
  <si>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</si>
  <si>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</si>
  <si>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</si>
  <si>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</si>
  <si>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</si>
  <si>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</si>
  <si>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</si>
  <si>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</si>
  <si>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</si>
  <si>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</si>
  <si>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</si>
  <si>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</si>
  <si>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</si>
  <si>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</si>
  <si>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</si>
  <si>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</si>
  <si>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</si>
  <si>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</si>
  <si>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</si>
  <si>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</si>
  <si>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Вартість проїзду : Київ-Нью-Йорк-Київ (квиток туди й назад)</t>
  </si>
  <si>
    <t>виготовлення субтитрів</t>
  </si>
  <si>
    <t>години</t>
  </si>
  <si>
    <t>послуги перекладу</t>
  </si>
  <si>
    <t xml:space="preserve">Витратні матеріали
USB-накопичувачі </t>
  </si>
  <si>
    <t>Візовий збір</t>
  </si>
  <si>
    <t>страхуваня</t>
  </si>
  <si>
    <t>Кульчинська Леся Миколаївна</t>
  </si>
  <si>
    <t>Стипендія для проведення стажування в Українському інституті Америки.</t>
  </si>
  <si>
    <t>07.2021 - 10.2021</t>
  </si>
  <si>
    <t>за період з 1 липня 2021 по 30 жовтня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</si>
</sst>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2"/>
  <sheetViews>
    <sheetView tabSelected="1" topLeftCell="A28" workbookViewId="0">
      <selection activeCell="A12" sqref="A12:L12"/>
    </sheetView>
  </sheetViews>
  <sheetFormatPr baseColWidth="10" defaultColWidth="12.6640625" defaultRowHeight="15" customHeight="1" x14ac:dyDescent="0.15"/>
  <cols>
    <col min="1" max="1" width="13.6640625" customWidth="1"/>
    <col min="2" max="2" width="5.83203125" customWidth="1"/>
    <col min="3" max="3" width="44.1640625" customWidth="1"/>
    <col min="4" max="4" width="11.1640625" customWidth="1"/>
    <col min="5" max="6" width="13.6640625" customWidth="1"/>
    <col min="7" max="7" width="18.1640625" customWidth="1"/>
    <col min="8" max="9" width="13.6640625" customWidth="1"/>
    <col min="10" max="11" width="18.1640625" customWidth="1"/>
    <col min="12" max="12" width="33.1640625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24" t="s">
        <v>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24" t="s">
        <v>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24" t="s">
        <v>68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5" t="s">
        <v>5</v>
      </c>
      <c r="B14" s="6"/>
      <c r="C14" s="6" t="s">
        <v>65</v>
      </c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9" t="s">
        <v>6</v>
      </c>
      <c r="B15" s="6"/>
      <c r="C15" s="6" t="s">
        <v>66</v>
      </c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9" t="s">
        <v>7</v>
      </c>
      <c r="B16" s="6"/>
      <c r="C16" s="6" t="s">
        <v>67</v>
      </c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">
      <c r="A19" s="126" t="s">
        <v>8</v>
      </c>
      <c r="B19" s="126" t="s">
        <v>9</v>
      </c>
      <c r="C19" s="126" t="s">
        <v>10</v>
      </c>
      <c r="D19" s="127" t="s">
        <v>11</v>
      </c>
      <c r="E19" s="112" t="s">
        <v>12</v>
      </c>
      <c r="F19" s="113"/>
      <c r="G19" s="114"/>
      <c r="H19" s="112" t="s">
        <v>13</v>
      </c>
      <c r="I19" s="113"/>
      <c r="J19" s="114"/>
      <c r="K19" s="120" t="s">
        <v>14</v>
      </c>
      <c r="L19" s="122" t="s">
        <v>15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">
      <c r="A20" s="121"/>
      <c r="B20" s="121"/>
      <c r="C20" s="121"/>
      <c r="D20" s="123"/>
      <c r="E20" s="22" t="s">
        <v>16</v>
      </c>
      <c r="F20" s="23" t="s">
        <v>17</v>
      </c>
      <c r="G20" s="24" t="s">
        <v>18</v>
      </c>
      <c r="H20" s="22" t="s">
        <v>16</v>
      </c>
      <c r="I20" s="23" t="s">
        <v>17</v>
      </c>
      <c r="J20" s="24" t="s">
        <v>19</v>
      </c>
      <c r="K20" s="121"/>
      <c r="L20" s="12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25" t="s">
        <v>20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15">
      <c r="A22" s="32" t="s">
        <v>21</v>
      </c>
      <c r="B22" s="33" t="s">
        <v>22</v>
      </c>
      <c r="C22" s="34" t="s">
        <v>23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15">
      <c r="A23" s="39" t="s">
        <v>24</v>
      </c>
      <c r="B23" s="40" t="s">
        <v>25</v>
      </c>
      <c r="C23" s="41" t="s">
        <v>26</v>
      </c>
      <c r="D23" s="42" t="s">
        <v>27</v>
      </c>
      <c r="E23" s="42"/>
      <c r="F23" s="42"/>
      <c r="G23" s="43">
        <v>132916</v>
      </c>
      <c r="H23" s="42"/>
      <c r="I23" s="42"/>
      <c r="J23" s="43"/>
      <c r="K23" s="44">
        <f>G23-J23</f>
        <v>132916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46" t="s">
        <v>28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15">
      <c r="A26" s="61" t="s">
        <v>21</v>
      </c>
      <c r="B26" s="33" t="s">
        <v>29</v>
      </c>
      <c r="C26" s="62" t="s">
        <v>30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69" t="s">
        <v>24</v>
      </c>
      <c r="B27" s="70" t="s">
        <v>25</v>
      </c>
      <c r="C27" s="69" t="s">
        <v>58</v>
      </c>
      <c r="D27" s="71" t="s">
        <v>31</v>
      </c>
      <c r="E27" s="72">
        <v>1</v>
      </c>
      <c r="F27" s="42">
        <v>14500</v>
      </c>
      <c r="G27" s="73">
        <f t="shared" ref="G27:G38" si="0">E27*F27</f>
        <v>14500</v>
      </c>
      <c r="H27" s="72">
        <v>1</v>
      </c>
      <c r="I27" s="42">
        <v>27860.43</v>
      </c>
      <c r="J27" s="73">
        <f t="shared" ref="J27:J38" si="1">H27*I27</f>
        <v>27860.43</v>
      </c>
      <c r="K27" s="74">
        <f t="shared" ref="K27:K38" si="2">G27-J27</f>
        <v>-13360.43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15">
      <c r="A28" s="69" t="s">
        <v>24</v>
      </c>
      <c r="B28" s="70" t="s">
        <v>32</v>
      </c>
      <c r="C28" s="69" t="s">
        <v>33</v>
      </c>
      <c r="D28" s="71" t="s">
        <v>34</v>
      </c>
      <c r="E28" s="72">
        <v>22</v>
      </c>
      <c r="F28" s="42">
        <v>2500</v>
      </c>
      <c r="G28" s="73">
        <f t="shared" si="0"/>
        <v>55000</v>
      </c>
      <c r="H28" s="72">
        <v>22</v>
      </c>
      <c r="I28" s="42">
        <v>2523</v>
      </c>
      <c r="J28" s="73">
        <f t="shared" si="1"/>
        <v>55506</v>
      </c>
      <c r="K28" s="74">
        <f t="shared" si="2"/>
        <v>-506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69" t="s">
        <v>24</v>
      </c>
      <c r="B29" s="70" t="s">
        <v>35</v>
      </c>
      <c r="C29" s="69" t="s">
        <v>36</v>
      </c>
      <c r="D29" s="71" t="s">
        <v>34</v>
      </c>
      <c r="E29" s="72">
        <v>22</v>
      </c>
      <c r="F29" s="42">
        <v>2000</v>
      </c>
      <c r="G29" s="73">
        <f t="shared" si="0"/>
        <v>44000</v>
      </c>
      <c r="H29" s="72">
        <v>22</v>
      </c>
      <c r="I29" s="42">
        <v>2000</v>
      </c>
      <c r="J29" s="73">
        <f t="shared" si="1"/>
        <v>44000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15">
      <c r="A30" s="69" t="s">
        <v>24</v>
      </c>
      <c r="B30" s="70" t="s">
        <v>37</v>
      </c>
      <c r="C30" s="69" t="s">
        <v>38</v>
      </c>
      <c r="D30" s="71" t="s">
        <v>39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15">
      <c r="A31" s="69" t="s">
        <v>24</v>
      </c>
      <c r="B31" s="70" t="s">
        <v>40</v>
      </c>
      <c r="C31" s="69" t="s">
        <v>41</v>
      </c>
      <c r="D31" s="71" t="s">
        <v>39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69" t="s">
        <v>24</v>
      </c>
      <c r="B32" s="70" t="s">
        <v>42</v>
      </c>
      <c r="C32" s="69" t="s">
        <v>62</v>
      </c>
      <c r="D32" s="71" t="s">
        <v>43</v>
      </c>
      <c r="E32" s="72">
        <v>5</v>
      </c>
      <c r="F32" s="42">
        <v>130</v>
      </c>
      <c r="G32" s="73">
        <f t="shared" si="0"/>
        <v>650</v>
      </c>
      <c r="H32" s="72"/>
      <c r="I32" s="42"/>
      <c r="J32" s="73">
        <f t="shared" si="1"/>
        <v>0</v>
      </c>
      <c r="K32" s="74">
        <f t="shared" si="2"/>
        <v>650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69"/>
      <c r="B33" s="70"/>
      <c r="C33" s="69" t="s">
        <v>63</v>
      </c>
      <c r="D33" s="71" t="s">
        <v>39</v>
      </c>
      <c r="E33" s="72">
        <v>1</v>
      </c>
      <c r="F33" s="42">
        <v>4480</v>
      </c>
      <c r="G33" s="73">
        <f t="shared" si="0"/>
        <v>4480</v>
      </c>
      <c r="H33" s="72"/>
      <c r="I33" s="42"/>
      <c r="J33" s="73"/>
      <c r="K33" s="74"/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15">
      <c r="A34" s="69"/>
      <c r="B34" s="70"/>
      <c r="C34" s="69" t="s">
        <v>64</v>
      </c>
      <c r="D34" s="71" t="s">
        <v>39</v>
      </c>
      <c r="E34" s="72">
        <v>1</v>
      </c>
      <c r="F34" s="42">
        <v>286</v>
      </c>
      <c r="G34" s="73">
        <f t="shared" si="0"/>
        <v>286</v>
      </c>
      <c r="H34" s="72"/>
      <c r="I34" s="42"/>
      <c r="J34" s="73"/>
      <c r="K34" s="74"/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69" t="s">
        <v>24</v>
      </c>
      <c r="B35" s="70" t="s">
        <v>44</v>
      </c>
      <c r="C35" s="69" t="s">
        <v>59</v>
      </c>
      <c r="D35" s="71" t="s">
        <v>60</v>
      </c>
      <c r="E35" s="72">
        <v>20</v>
      </c>
      <c r="F35" s="42">
        <v>600</v>
      </c>
      <c r="G35" s="73">
        <f t="shared" si="0"/>
        <v>12000</v>
      </c>
      <c r="H35" s="72">
        <v>20</v>
      </c>
      <c r="I35" s="42">
        <v>600</v>
      </c>
      <c r="J35" s="73">
        <f t="shared" si="1"/>
        <v>12000</v>
      </c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69" t="s">
        <v>24</v>
      </c>
      <c r="B36" s="70" t="s">
        <v>46</v>
      </c>
      <c r="C36" s="69" t="s">
        <v>61</v>
      </c>
      <c r="D36" s="71" t="s">
        <v>39</v>
      </c>
      <c r="E36" s="72">
        <v>1</v>
      </c>
      <c r="F36" s="42">
        <v>2000</v>
      </c>
      <c r="G36" s="73">
        <f t="shared" si="0"/>
        <v>2000</v>
      </c>
      <c r="H36" s="72">
        <v>1</v>
      </c>
      <c r="I36" s="42">
        <v>2000</v>
      </c>
      <c r="J36" s="73">
        <f t="shared" si="1"/>
        <v>2000</v>
      </c>
      <c r="K36" s="74">
        <f t="shared" si="2"/>
        <v>0</v>
      </c>
      <c r="L36" s="7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 customHeight="1" x14ac:dyDescent="0.15">
      <c r="A37" s="69" t="s">
        <v>24</v>
      </c>
      <c r="B37" s="70" t="s">
        <v>47</v>
      </c>
      <c r="C37" s="69" t="s">
        <v>45</v>
      </c>
      <c r="D37" s="71" t="s">
        <v>39</v>
      </c>
      <c r="E37" s="72"/>
      <c r="F37" s="42"/>
      <c r="G37" s="73">
        <f t="shared" si="0"/>
        <v>0</v>
      </c>
      <c r="H37" s="72"/>
      <c r="I37" s="42"/>
      <c r="J37" s="73">
        <f t="shared" si="1"/>
        <v>0</v>
      </c>
      <c r="K37" s="74">
        <f t="shared" si="2"/>
        <v>0</v>
      </c>
      <c r="L37" s="7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 customHeight="1" x14ac:dyDescent="0.15">
      <c r="A38" s="76" t="s">
        <v>24</v>
      </c>
      <c r="B38" s="77" t="s">
        <v>48</v>
      </c>
      <c r="C38" s="76" t="s">
        <v>45</v>
      </c>
      <c r="D38" s="78" t="s">
        <v>39</v>
      </c>
      <c r="E38" s="79"/>
      <c r="F38" s="80"/>
      <c r="G38" s="81">
        <f t="shared" si="0"/>
        <v>0</v>
      </c>
      <c r="H38" s="79"/>
      <c r="I38" s="80"/>
      <c r="J38" s="81">
        <f t="shared" si="1"/>
        <v>0</v>
      </c>
      <c r="K38" s="82">
        <f t="shared" si="2"/>
        <v>0</v>
      </c>
      <c r="L38" s="8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15">
      <c r="A39" s="84" t="s">
        <v>49</v>
      </c>
      <c r="B39" s="85"/>
      <c r="C39" s="86"/>
      <c r="D39" s="87"/>
      <c r="E39" s="88"/>
      <c r="F39" s="89"/>
      <c r="G39" s="90">
        <f>SUM(G27:G38)</f>
        <v>132916</v>
      </c>
      <c r="H39" s="88"/>
      <c r="I39" s="89"/>
      <c r="J39" s="90">
        <f t="shared" ref="J39:K39" si="3">SUM(J27:J38)</f>
        <v>141366.43</v>
      </c>
      <c r="K39" s="91">
        <f t="shared" si="3"/>
        <v>-13216.43</v>
      </c>
      <c r="L39" s="92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5.75" customHeight="1" x14ac:dyDescent="0.2">
      <c r="A40" s="94"/>
      <c r="B40" s="95"/>
      <c r="C40" s="96"/>
      <c r="D40" s="96"/>
      <c r="E40" s="96"/>
      <c r="F40" s="96"/>
      <c r="G40" s="96"/>
      <c r="H40" s="96"/>
      <c r="I40" s="96"/>
      <c r="J40" s="96"/>
      <c r="K40" s="97"/>
      <c r="L40" s="9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115" t="s">
        <v>50</v>
      </c>
      <c r="B41" s="116"/>
      <c r="C41" s="117"/>
      <c r="D41" s="99"/>
      <c r="E41" s="99"/>
      <c r="F41" s="99"/>
      <c r="G41" s="100">
        <f>G23-G39</f>
        <v>0</v>
      </c>
      <c r="H41" s="99"/>
      <c r="I41" s="99"/>
      <c r="J41" s="100">
        <f>J23-J39</f>
        <v>-141366.43</v>
      </c>
      <c r="K41" s="101"/>
      <c r="L41" s="10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">
      <c r="A42" s="96"/>
      <c r="B42" s="103"/>
      <c r="C42" s="96"/>
      <c r="D42" s="96"/>
      <c r="E42" s="96"/>
      <c r="F42" s="96"/>
      <c r="G42" s="96"/>
      <c r="H42" s="96"/>
      <c r="I42" s="96"/>
      <c r="J42" s="96"/>
      <c r="K42" s="104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12"/>
      <c r="B43" s="12"/>
      <c r="C43" s="105" t="s">
        <v>51</v>
      </c>
      <c r="D43" s="106"/>
      <c r="E43" s="106"/>
      <c r="F43" s="96"/>
      <c r="G43" s="106"/>
      <c r="H43" s="106"/>
      <c r="I43" s="96"/>
      <c r="J43" s="10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2"/>
      <c r="B44" s="12"/>
      <c r="C44" s="12"/>
      <c r="D44" s="118" t="s">
        <v>52</v>
      </c>
      <c r="E44" s="119"/>
      <c r="F44" s="107"/>
      <c r="G44" s="118" t="s">
        <v>53</v>
      </c>
      <c r="H44" s="119"/>
      <c r="I44" s="119"/>
      <c r="J44" s="119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96"/>
      <c r="B45" s="103"/>
      <c r="C45" s="96"/>
      <c r="D45" s="96"/>
      <c r="E45" s="96"/>
      <c r="F45" s="96"/>
      <c r="G45" s="96"/>
      <c r="H45" s="96"/>
      <c r="I45" s="96"/>
      <c r="J45" s="96"/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96"/>
      <c r="B46" s="103"/>
      <c r="C46" s="96"/>
      <c r="D46" s="96"/>
      <c r="E46" s="96"/>
      <c r="F46" s="96"/>
      <c r="G46" s="96"/>
      <c r="H46" s="96"/>
      <c r="I46" s="96"/>
      <c r="J46" s="96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96"/>
      <c r="B47" s="103"/>
      <c r="C47" s="108" t="s">
        <v>54</v>
      </c>
      <c r="J47" s="108" t="s">
        <v>55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96"/>
      <c r="B48" s="103"/>
      <c r="C48" s="109"/>
      <c r="K48" s="15"/>
      <c r="L48" s="96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96"/>
      <c r="B49" s="103"/>
      <c r="C49" s="109" t="s">
        <v>56</v>
      </c>
      <c r="H49" s="109"/>
      <c r="J49" s="110" t="s">
        <v>57</v>
      </c>
      <c r="K49" s="15"/>
      <c r="L49" s="9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">
      <c r="A248" s="12"/>
      <c r="B248" s="111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">
      <c r="A249" s="12"/>
      <c r="B249" s="111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autoFilter ref="A21:L26" xr:uid="{00000000-0009-0000-0000-000000000000}"/>
  <mergeCells count="14"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41:C41"/>
    <mergeCell ref="D44:E44"/>
    <mergeCell ref="G44:J44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2021-10-30T08:44:59Z</dcterms:created>
  <dcterms:modified xsi:type="dcterms:W3CDTF">2021-10-30T08:45:00Z</dcterms:modified>
</cp:coreProperties>
</file>