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LizaGerman/Documents/УКФ ЗАЯВКА/ЗВІТ/"/>
    </mc:Choice>
  </mc:AlternateContent>
  <bookViews>
    <workbookView xWindow="240" yWindow="540" windowWidth="28560" windowHeight="17380" tabRatio="500"/>
  </bookViews>
  <sheets>
    <sheet name="Звіт" sheetId="1" r:id="rId1"/>
  </sheets>
  <definedNames>
    <definedName name="_xlnm._FilterDatabase" localSheetId="0" hidden="1">Звіт!$A$21:$L$26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" l="1"/>
  <c r="K33" i="1"/>
  <c r="G33" i="1"/>
  <c r="G32" i="1"/>
  <c r="G31" i="1"/>
  <c r="G28" i="1"/>
  <c r="G27" i="1"/>
  <c r="J27" i="1"/>
  <c r="J28" i="1"/>
  <c r="J29" i="1"/>
  <c r="J30" i="1"/>
  <c r="J31" i="1"/>
  <c r="J32" i="1"/>
  <c r="J34" i="1"/>
  <c r="J35" i="1"/>
  <c r="J36" i="1"/>
  <c r="J37" i="1"/>
  <c r="J39" i="1"/>
  <c r="G34" i="1"/>
  <c r="G35" i="1"/>
  <c r="G36" i="1"/>
  <c r="G37" i="1"/>
  <c r="G39" i="1"/>
  <c r="K27" i="1"/>
  <c r="K28" i="1"/>
  <c r="K29" i="1"/>
  <c r="K30" i="1"/>
  <c r="K31" i="1"/>
  <c r="K32" i="1"/>
  <c r="K34" i="1"/>
  <c r="K35" i="1"/>
  <c r="K36" i="1"/>
  <c r="K37" i="1"/>
  <c r="K23" i="1"/>
</calcChain>
</file>

<file path=xl/sharedStrings.xml><?xml version="1.0" encoding="utf-8"?>
<sst xmlns="http://schemas.openxmlformats.org/spreadsheetml/2006/main" count="84" uniqueCount="62">
  <si>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</si>
  <si>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</si>
  <si>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</si>
  <si>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</si>
  <si>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</si>
  <si>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</si>
  <si>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</si>
  <si>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</si>
  <si>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</si>
  <si>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</si>
  <si>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</si>
  <si>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</si>
  <si>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</si>
  <si>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</si>
  <si>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</si>
  <si>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</si>
  <si>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</si>
  <si>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</si>
  <si>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</si>
  <si>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</si>
  <si>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</si>
  <si>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</si>
  <si>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</si>
  <si>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</si>
  <si>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</si>
  <si>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</si>
  <si>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</si>
  <si>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</si>
  <si>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</si>
  <si>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</si>
  <si>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</si>
  <si>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</si>
  <si>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</si>
  <si>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</si>
  <si>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</si>
  <si>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</si>
  <si>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</si>
  <si>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</si>
  <si>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</si>
  <si>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</si>
  <si>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</si>
  <si>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</si>
  <si>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</si>
  <si>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</si>
  <si>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</si>
  <si>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</si>
  <si>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</si>
  <si>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</si>
  <si>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</si>
  <si>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</si>
  <si>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</si>
  <si>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</si>
  <si>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</si>
  <si>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шт</t>
  </si>
  <si>
    <t>година</t>
  </si>
  <si>
    <t>Вартість проживання 
(м. Вільнюс, готель Novotel, 9-13.10.2021)</t>
  </si>
  <si>
    <t>Інші витрати  (послуга з послуга з фото та відео фіксації подорожі для висвітлення дослідження та віднайдених матеріалів для фахової та широкої аудиторії) ФОП Нікіфоров Є.О.</t>
  </si>
  <si>
    <t>Прізвище, ім'я та по батькові Заявника: Герман Єлизавета Сергіївна</t>
  </si>
  <si>
    <t xml:space="preserve">Назва проекту: Дослідницька подорож до Вільнюсу з метою реконструкції життєвого та професійного шляху художника Григорія Гавриленка </t>
  </si>
  <si>
    <t>Період реалізації проекту: 07.2021— 10.2021</t>
  </si>
  <si>
    <t>за період з 01.07.2021 по 30.07.2021</t>
  </si>
  <si>
    <t>Вартість проїзду 
(Київ – Вільнюс), авіаквиток на 1 особу в один кінец з багажем; трансфер з аеропорту 9.10.2021 /в аеропорт 13.10.2021; антиген-тест для в'їзду в країну перебування для проходження авіа кордону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</si>
</sst>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  <numFmt numFmtId="167" formatCode="&quot; &quot;* #,##0.00&quot;   &quot;;&quot;-&quot;* #,##0.00&quot;   &quot;;&quot; &quot;* &quot;-&quot;??&quot;   &quot;"/>
  </numFmts>
  <fonts count="26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theme="10"/>
      <name val="Arial"/>
    </font>
    <font>
      <u/>
      <sz val="11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5" fillId="4" borderId="15" xfId="0" applyNumberFormat="1" applyFont="1" applyFill="1" applyBorder="1" applyAlignment="1">
      <alignment horizontal="center" vertical="top" wrapText="1"/>
    </xf>
    <xf numFmtId="165" fontId="5" fillId="4" borderId="15" xfId="0" applyNumberFormat="1" applyFont="1" applyFill="1" applyBorder="1" applyAlignment="1">
      <alignment horizontal="right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0" fontId="5" fillId="4" borderId="16" xfId="0" applyFont="1" applyFill="1" applyBorder="1" applyAlignment="1">
      <alignment vertical="top" wrapText="1"/>
    </xf>
    <xf numFmtId="165" fontId="10" fillId="0" borderId="17" xfId="0" applyNumberFormat="1" applyFont="1" applyBorder="1"/>
    <xf numFmtId="49" fontId="10" fillId="0" borderId="18" xfId="0" applyNumberFormat="1" applyFont="1" applyBorder="1" applyAlignment="1">
      <alignment horizontal="center"/>
    </xf>
    <xf numFmtId="165" fontId="10" fillId="0" borderId="18" xfId="0" applyNumberFormat="1" applyFont="1" applyBorder="1"/>
    <xf numFmtId="165" fontId="5" fillId="0" borderId="18" xfId="0" applyNumberFormat="1" applyFont="1" applyBorder="1" applyAlignment="1">
      <alignment horizontal="center" vertical="top" wrapText="1"/>
    </xf>
    <xf numFmtId="165" fontId="5" fillId="0" borderId="18" xfId="0" applyNumberFormat="1" applyFont="1" applyBorder="1" applyAlignment="1">
      <alignment horizontal="right" vertical="top" wrapText="1"/>
    </xf>
    <xf numFmtId="165" fontId="9" fillId="0" borderId="18" xfId="0" applyNumberFormat="1" applyFont="1" applyBorder="1" applyAlignment="1">
      <alignment horizontal="right" vertical="top" wrapText="1"/>
    </xf>
    <xf numFmtId="0" fontId="5" fillId="0" borderId="19" xfId="0" applyFont="1" applyBorder="1" applyAlignment="1">
      <alignment vertical="top" wrapText="1"/>
    </xf>
    <xf numFmtId="165" fontId="11" fillId="4" borderId="8" xfId="0" applyNumberFormat="1" applyFont="1" applyFill="1" applyBorder="1" applyAlignment="1">
      <alignment vertical="top"/>
    </xf>
    <xf numFmtId="49" fontId="5" fillId="4" borderId="9" xfId="0" applyNumberFormat="1" applyFont="1" applyFill="1" applyBorder="1" applyAlignment="1">
      <alignment horizontal="center" vertical="top" wrapText="1"/>
    </xf>
    <xf numFmtId="165" fontId="5" fillId="4" borderId="9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horizontal="center" vertical="top" wrapText="1"/>
    </xf>
    <xf numFmtId="165" fontId="5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vertical="top" wrapText="1"/>
    </xf>
    <xf numFmtId="165" fontId="4" fillId="5" borderId="20" xfId="0" applyNumberFormat="1" applyFont="1" applyFill="1" applyBorder="1" applyAlignment="1">
      <alignment vertical="top"/>
    </xf>
    <xf numFmtId="49" fontId="4" fillId="5" borderId="0" xfId="0" applyNumberFormat="1" applyFont="1" applyFill="1" applyAlignment="1">
      <alignment horizontal="center" vertical="top"/>
    </xf>
    <xf numFmtId="165" fontId="4" fillId="5" borderId="0" xfId="0" applyNumberFormat="1" applyFont="1" applyFill="1" applyAlignment="1">
      <alignment vertical="top"/>
    </xf>
    <xf numFmtId="165" fontId="5" fillId="5" borderId="0" xfId="0" applyNumberFormat="1" applyFont="1" applyFill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right" vertical="top" wrapText="1"/>
    </xf>
    <xf numFmtId="165" fontId="9" fillId="0" borderId="0" xfId="0" applyNumberFormat="1" applyFont="1" applyAlignment="1">
      <alignment horizontal="right" vertical="top" wrapText="1"/>
    </xf>
    <xf numFmtId="0" fontId="5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5" fillId="4" borderId="22" xfId="0" applyNumberFormat="1" applyFont="1" applyFill="1" applyBorder="1" applyAlignment="1">
      <alignment horizontal="center" vertical="top" wrapText="1"/>
    </xf>
    <xf numFmtId="165" fontId="5" fillId="4" borderId="11" xfId="0" applyNumberFormat="1" applyFont="1" applyFill="1" applyBorder="1" applyAlignment="1">
      <alignment horizontal="center" vertical="top" wrapText="1"/>
    </xf>
    <xf numFmtId="165" fontId="5" fillId="4" borderId="12" xfId="0" applyNumberFormat="1" applyFont="1" applyFill="1" applyBorder="1" applyAlignment="1">
      <alignment horizontal="center" vertical="top" wrapText="1"/>
    </xf>
    <xf numFmtId="165" fontId="5" fillId="4" borderId="13" xfId="0" applyNumberFormat="1" applyFont="1" applyFill="1" applyBorder="1" applyAlignment="1">
      <alignment horizontal="right" vertical="top" wrapText="1"/>
    </xf>
    <xf numFmtId="165" fontId="9" fillId="4" borderId="1" xfId="0" applyNumberFormat="1" applyFont="1" applyFill="1" applyBorder="1" applyAlignment="1">
      <alignment horizontal="right" vertical="top" wrapText="1"/>
    </xf>
    <xf numFmtId="0" fontId="5" fillId="4" borderId="22" xfId="0" applyFont="1" applyFill="1" applyBorder="1" applyAlignment="1">
      <alignment vertical="top" wrapText="1"/>
    </xf>
    <xf numFmtId="165" fontId="5" fillId="0" borderId="23" xfId="0" applyNumberFormat="1" applyFont="1" applyBorder="1" applyAlignment="1">
      <alignment vertical="top" wrapText="1"/>
    </xf>
    <xf numFmtId="49" fontId="5" fillId="0" borderId="23" xfId="0" applyNumberFormat="1" applyFont="1" applyBorder="1" applyAlignment="1">
      <alignment horizontal="center" vertical="top" wrapText="1"/>
    </xf>
    <xf numFmtId="165" fontId="5" fillId="0" borderId="23" xfId="0" applyNumberFormat="1" applyFont="1" applyBorder="1" applyAlignment="1">
      <alignment horizontal="center" vertical="top" wrapText="1"/>
    </xf>
    <xf numFmtId="165" fontId="5" fillId="0" borderId="17" xfId="0" applyNumberFormat="1" applyFont="1" applyBorder="1" applyAlignment="1">
      <alignment horizontal="center" vertical="top" wrapText="1"/>
    </xf>
    <xf numFmtId="165" fontId="5" fillId="0" borderId="19" xfId="0" applyNumberFormat="1" applyFont="1" applyBorder="1" applyAlignment="1">
      <alignment horizontal="right" vertical="top" wrapText="1"/>
    </xf>
    <xf numFmtId="165" fontId="9" fillId="0" borderId="23" xfId="0" applyNumberFormat="1" applyFont="1" applyBorder="1" applyAlignment="1">
      <alignment horizontal="right" vertical="top" wrapText="1"/>
    </xf>
    <xf numFmtId="0" fontId="5" fillId="0" borderId="24" xfId="0" applyFont="1" applyBorder="1" applyAlignment="1">
      <alignment vertical="top" wrapText="1"/>
    </xf>
    <xf numFmtId="165" fontId="5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horizontal="center" vertical="top" wrapText="1"/>
    </xf>
    <xf numFmtId="165" fontId="5" fillId="0" borderId="26" xfId="0" applyNumberFormat="1" applyFont="1" applyBorder="1" applyAlignment="1">
      <alignment horizontal="center" vertical="top" wrapText="1"/>
    </xf>
    <xf numFmtId="165" fontId="5" fillId="0" borderId="27" xfId="0" applyNumberFormat="1" applyFont="1" applyBorder="1" applyAlignment="1">
      <alignment horizontal="center" vertical="top" wrapText="1"/>
    </xf>
    <xf numFmtId="165" fontId="5" fillId="0" borderId="28" xfId="0" applyNumberFormat="1" applyFont="1" applyBorder="1" applyAlignment="1">
      <alignment horizontal="center" vertical="top" wrapText="1"/>
    </xf>
    <xf numFmtId="165" fontId="5" fillId="0" borderId="29" xfId="0" applyNumberFormat="1" applyFont="1" applyBorder="1" applyAlignment="1">
      <alignment horizontal="right" vertical="top" wrapText="1"/>
    </xf>
    <xf numFmtId="165" fontId="9" fillId="0" borderId="26" xfId="0" applyNumberFormat="1" applyFont="1" applyBorder="1" applyAlignment="1">
      <alignment horizontal="right" vertical="top" wrapText="1"/>
    </xf>
    <xf numFmtId="0" fontId="5" fillId="0" borderId="30" xfId="0" applyFont="1" applyBorder="1" applyAlignment="1">
      <alignment vertical="top" wrapText="1"/>
    </xf>
    <xf numFmtId="165" fontId="11" fillId="4" borderId="31" xfId="0" applyNumberFormat="1" applyFont="1" applyFill="1" applyBorder="1" applyAlignment="1">
      <alignment vertical="top"/>
    </xf>
    <xf numFmtId="165" fontId="12" fillId="4" borderId="32" xfId="0" applyNumberFormat="1" applyFont="1" applyFill="1" applyBorder="1" applyAlignment="1">
      <alignment horizontal="center" vertical="top"/>
    </xf>
    <xf numFmtId="165" fontId="12" fillId="4" borderId="33" xfId="0" applyNumberFormat="1" applyFont="1" applyFill="1" applyBorder="1" applyAlignment="1">
      <alignment vertical="top"/>
    </xf>
    <xf numFmtId="165" fontId="12" fillId="4" borderId="34" xfId="0" applyNumberFormat="1" applyFont="1" applyFill="1" applyBorder="1" applyAlignment="1">
      <alignment vertical="top"/>
    </xf>
    <xf numFmtId="165" fontId="12" fillId="4" borderId="35" xfId="0" applyNumberFormat="1" applyFont="1" applyFill="1" applyBorder="1" applyAlignment="1">
      <alignment vertical="top"/>
    </xf>
    <xf numFmtId="165" fontId="12" fillId="4" borderId="32" xfId="0" applyNumberFormat="1" applyFont="1" applyFill="1" applyBorder="1" applyAlignment="1">
      <alignment vertical="top"/>
    </xf>
    <xf numFmtId="165" fontId="12" fillId="4" borderId="33" xfId="0" applyNumberFormat="1" applyFont="1" applyFill="1" applyBorder="1" applyAlignment="1">
      <alignment horizontal="right" vertical="top"/>
    </xf>
    <xf numFmtId="165" fontId="12" fillId="4" borderId="34" xfId="0" applyNumberFormat="1" applyFont="1" applyFill="1" applyBorder="1" applyAlignment="1">
      <alignment horizontal="right" vertical="top"/>
    </xf>
    <xf numFmtId="0" fontId="12" fillId="4" borderId="36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5" fillId="0" borderId="2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0" fontId="5" fillId="0" borderId="21" xfId="0" applyFont="1" applyBorder="1" applyAlignment="1">
      <alignment wrapText="1"/>
    </xf>
    <xf numFmtId="0" fontId="5" fillId="4" borderId="32" xfId="0" applyFont="1" applyFill="1" applyBorder="1" applyAlignment="1">
      <alignment wrapText="1"/>
    </xf>
    <xf numFmtId="165" fontId="5" fillId="4" borderId="32" xfId="0" applyNumberFormat="1" applyFont="1" applyFill="1" applyBorder="1" applyAlignment="1">
      <alignment wrapText="1"/>
    </xf>
    <xf numFmtId="166" fontId="14" fillId="4" borderId="32" xfId="0" applyNumberFormat="1" applyFont="1" applyFill="1" applyBorder="1" applyAlignment="1">
      <alignment wrapText="1"/>
    </xf>
    <xf numFmtId="0" fontId="5" fillId="4" borderId="33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6" fontId="15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39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center" wrapText="1"/>
    </xf>
    <xf numFmtId="165" fontId="5" fillId="0" borderId="41" xfId="0" applyNumberFormat="1" applyFont="1" applyBorder="1" applyAlignment="1">
      <alignment vertical="top" wrapText="1"/>
    </xf>
    <xf numFmtId="165" fontId="5" fillId="0" borderId="42" xfId="0" applyNumberFormat="1" applyFont="1" applyBorder="1" applyAlignment="1">
      <alignment horizontal="center" vertical="top" wrapText="1"/>
    </xf>
    <xf numFmtId="167" fontId="22" fillId="5" borderId="17" xfId="0" applyNumberFormat="1" applyFont="1" applyFill="1" applyBorder="1" applyAlignment="1">
      <alignment horizontal="center" vertical="top" wrapText="1"/>
    </xf>
    <xf numFmtId="0" fontId="22" fillId="5" borderId="18" xfId="0" applyFont="1" applyFill="1" applyBorder="1" applyAlignment="1">
      <alignment horizontal="center" vertical="top" wrapText="1"/>
    </xf>
    <xf numFmtId="167" fontId="22" fillId="5" borderId="19" xfId="0" applyNumberFormat="1" applyFont="1" applyFill="1" applyBorder="1" applyAlignment="1">
      <alignment horizontal="right" vertical="top" wrapText="1"/>
    </xf>
    <xf numFmtId="165" fontId="5" fillId="0" borderId="24" xfId="0" applyNumberFormat="1" applyFont="1" applyBorder="1" applyAlignment="1">
      <alignment vertical="top" wrapText="1"/>
    </xf>
    <xf numFmtId="167" fontId="22" fillId="5" borderId="18" xfId="0" applyNumberFormat="1" applyFont="1" applyFill="1" applyBorder="1" applyAlignment="1">
      <alignment horizontal="left" vertical="top" wrapText="1"/>
    </xf>
    <xf numFmtId="167" fontId="22" fillId="5" borderId="18" xfId="0" applyNumberFormat="1" applyFont="1" applyFill="1" applyBorder="1" applyAlignment="1">
      <alignment horizontal="center" vertical="top" wrapText="1"/>
    </xf>
    <xf numFmtId="4" fontId="5" fillId="0" borderId="18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right" vertical="top" wrapText="1"/>
    </xf>
    <xf numFmtId="0" fontId="22" fillId="5" borderId="19" xfId="0" applyNumberFormat="1" applyFont="1" applyFill="1" applyBorder="1" applyAlignment="1">
      <alignment vertical="top" wrapText="1"/>
    </xf>
    <xf numFmtId="49" fontId="22" fillId="5" borderId="23" xfId="0" applyNumberFormat="1" applyFont="1" applyFill="1" applyBorder="1" applyAlignment="1">
      <alignment horizontal="center" vertical="top" wrapText="1"/>
    </xf>
    <xf numFmtId="49" fontId="23" fillId="5" borderId="43" xfId="0" applyNumberFormat="1" applyFont="1" applyFill="1" applyBorder="1" applyAlignment="1">
      <alignment vertical="top"/>
    </xf>
    <xf numFmtId="0" fontId="8" fillId="0" borderId="44" xfId="0" applyFont="1" applyBorder="1" applyAlignment="1"/>
    <xf numFmtId="0" fontId="8" fillId="0" borderId="45" xfId="0" applyFont="1" applyBorder="1" applyAlignment="1"/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23" fillId="5" borderId="43" xfId="0" applyNumberFormat="1" applyFont="1" applyFill="1" applyBorder="1" applyAlignment="1">
      <alignment horizontal="left" vertical="center"/>
    </xf>
    <xf numFmtId="0" fontId="8" fillId="0" borderId="44" xfId="0" applyFont="1" applyBorder="1"/>
    <xf numFmtId="0" fontId="8" fillId="0" borderId="45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4" fillId="4" borderId="31" xfId="0" applyFont="1" applyFill="1" applyBorder="1" applyAlignment="1">
      <alignment horizontal="left"/>
    </xf>
    <xf numFmtId="0" fontId="8" fillId="0" borderId="37" xfId="0" applyFont="1" applyBorder="1"/>
    <xf numFmtId="0" fontId="8" fillId="0" borderId="38" xfId="0" applyFont="1" applyBorder="1"/>
    <xf numFmtId="0" fontId="16" fillId="0" borderId="40" xfId="0" applyFont="1" applyBorder="1" applyAlignment="1">
      <alignment horizontal="center"/>
    </xf>
    <xf numFmtId="0" fontId="8" fillId="0" borderId="40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Z1000"/>
  <sheetViews>
    <sheetView tabSelected="1" topLeftCell="A24" workbookViewId="0">
      <selection activeCell="K51" sqref="K51"/>
    </sheetView>
  </sheetViews>
  <sheetFormatPr baseColWidth="10" defaultColWidth="12.6640625" defaultRowHeight="15" customHeight="1" x14ac:dyDescent="0.15"/>
  <cols>
    <col min="1" max="1" width="13.6640625" customWidth="1"/>
    <col min="2" max="2" width="5.83203125" customWidth="1"/>
    <col min="3" max="3" width="44.1640625" customWidth="1"/>
    <col min="4" max="4" width="11.1640625" customWidth="1"/>
    <col min="5" max="6" width="13.6640625" customWidth="1"/>
    <col min="7" max="7" width="18.1640625" customWidth="1"/>
    <col min="8" max="9" width="13.6640625" customWidth="1"/>
    <col min="10" max="11" width="18.1640625" customWidth="1"/>
    <col min="12" max="12" width="33.1640625" customWidth="1"/>
    <col min="13" max="26" width="7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28" t="s">
        <v>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28" t="s">
        <v>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28" t="s">
        <v>60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132" t="s">
        <v>57</v>
      </c>
      <c r="B14" s="133"/>
      <c r="C14" s="134"/>
      <c r="D14" s="5"/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121" t="s">
        <v>58</v>
      </c>
      <c r="B15" s="122"/>
      <c r="C15" s="123"/>
      <c r="D15" s="5"/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0" t="s">
        <v>59</v>
      </c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">
      <c r="A17" s="10"/>
      <c r="B17" s="10"/>
      <c r="C17" s="10"/>
      <c r="D17" s="7"/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12"/>
      <c r="B18" s="13"/>
      <c r="C18" s="14"/>
      <c r="D18" s="15"/>
      <c r="E18" s="15"/>
      <c r="F18" s="15"/>
      <c r="G18" s="15"/>
      <c r="H18" s="15"/>
      <c r="I18" s="15"/>
      <c r="J18" s="15"/>
      <c r="K18" s="16"/>
      <c r="L18" s="17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0" customHeight="1" x14ac:dyDescent="0.2">
      <c r="A19" s="130" t="s">
        <v>5</v>
      </c>
      <c r="B19" s="130" t="s">
        <v>6</v>
      </c>
      <c r="C19" s="130" t="s">
        <v>7</v>
      </c>
      <c r="D19" s="131" t="s">
        <v>8</v>
      </c>
      <c r="E19" s="135" t="s">
        <v>9</v>
      </c>
      <c r="F19" s="136"/>
      <c r="G19" s="137"/>
      <c r="H19" s="135" t="s">
        <v>10</v>
      </c>
      <c r="I19" s="136"/>
      <c r="J19" s="137"/>
      <c r="K19" s="124" t="s">
        <v>11</v>
      </c>
      <c r="L19" s="126" t="s">
        <v>12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41.25" customHeight="1" x14ac:dyDescent="0.2">
      <c r="A20" s="125"/>
      <c r="B20" s="125"/>
      <c r="C20" s="125"/>
      <c r="D20" s="127"/>
      <c r="E20" s="19" t="s">
        <v>13</v>
      </c>
      <c r="F20" s="20" t="s">
        <v>14</v>
      </c>
      <c r="G20" s="21" t="s">
        <v>15</v>
      </c>
      <c r="H20" s="19" t="s">
        <v>13</v>
      </c>
      <c r="I20" s="20" t="s">
        <v>14</v>
      </c>
      <c r="J20" s="21" t="s">
        <v>16</v>
      </c>
      <c r="K20" s="125"/>
      <c r="L20" s="12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22" t="s">
        <v>17</v>
      </c>
      <c r="B21" s="23">
        <v>1</v>
      </c>
      <c r="C21" s="23">
        <v>2</v>
      </c>
      <c r="D21" s="24">
        <v>3</v>
      </c>
      <c r="E21" s="25">
        <v>4</v>
      </c>
      <c r="F21" s="26">
        <v>5</v>
      </c>
      <c r="G21" s="24">
        <v>6</v>
      </c>
      <c r="H21" s="25">
        <v>7</v>
      </c>
      <c r="I21" s="26">
        <v>8</v>
      </c>
      <c r="J21" s="24">
        <v>9</v>
      </c>
      <c r="K21" s="27">
        <v>10</v>
      </c>
      <c r="L21" s="28">
        <v>11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0" customHeight="1" x14ac:dyDescent="0.15">
      <c r="A22" s="29" t="s">
        <v>18</v>
      </c>
      <c r="B22" s="30" t="s">
        <v>19</v>
      </c>
      <c r="C22" s="31" t="s">
        <v>20</v>
      </c>
      <c r="D22" s="32"/>
      <c r="E22" s="32"/>
      <c r="F22" s="32"/>
      <c r="G22" s="33"/>
      <c r="H22" s="32"/>
      <c r="I22" s="32"/>
      <c r="J22" s="33"/>
      <c r="K22" s="34"/>
      <c r="L22" s="3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15">
      <c r="A23" s="36" t="s">
        <v>21</v>
      </c>
      <c r="B23" s="37" t="s">
        <v>22</v>
      </c>
      <c r="C23" s="38" t="s">
        <v>23</v>
      </c>
      <c r="D23" s="39" t="s">
        <v>24</v>
      </c>
      <c r="E23" s="39"/>
      <c r="F23" s="39"/>
      <c r="G23" s="40"/>
      <c r="H23" s="39"/>
      <c r="I23" s="39"/>
      <c r="J23" s="40"/>
      <c r="K23" s="41">
        <f>G23-J23</f>
        <v>0</v>
      </c>
      <c r="L23" s="4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43" t="s">
        <v>25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15">
      <c r="A26" s="58" t="s">
        <v>18</v>
      </c>
      <c r="B26" s="30" t="s">
        <v>26</v>
      </c>
      <c r="C26" s="59" t="s">
        <v>27</v>
      </c>
      <c r="D26" s="60"/>
      <c r="E26" s="61"/>
      <c r="F26" s="62"/>
      <c r="G26" s="63"/>
      <c r="H26" s="61"/>
      <c r="I26" s="62"/>
      <c r="J26" s="63"/>
      <c r="K26" s="64"/>
      <c r="L26" s="6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15">
      <c r="A27" s="66" t="s">
        <v>21</v>
      </c>
      <c r="B27" s="67" t="s">
        <v>22</v>
      </c>
      <c r="C27" s="109" t="s">
        <v>61</v>
      </c>
      <c r="D27" s="110" t="s">
        <v>53</v>
      </c>
      <c r="E27" s="111">
        <v>2</v>
      </c>
      <c r="F27" s="112">
        <v>3800</v>
      </c>
      <c r="G27" s="113">
        <f>E27*F27</f>
        <v>7600</v>
      </c>
      <c r="H27" s="69">
        <v>2079</v>
      </c>
      <c r="I27" s="39">
        <v>2</v>
      </c>
      <c r="J27" s="70">
        <f t="shared" ref="J27:J36" si="0">H27*I27</f>
        <v>4158</v>
      </c>
      <c r="K27" s="71">
        <f t="shared" ref="K27:K36" si="1">G27-J27</f>
        <v>3442</v>
      </c>
      <c r="L27" s="7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15">
      <c r="A28" s="66" t="s">
        <v>21</v>
      </c>
      <c r="B28" s="67" t="s">
        <v>28</v>
      </c>
      <c r="C28" s="114" t="s">
        <v>55</v>
      </c>
      <c r="D28" s="68" t="s">
        <v>29</v>
      </c>
      <c r="E28" s="111">
        <v>7</v>
      </c>
      <c r="F28" s="115">
        <v>2700</v>
      </c>
      <c r="G28" s="113">
        <f>E28*F28</f>
        <v>18900</v>
      </c>
      <c r="H28" s="69">
        <v>4</v>
      </c>
      <c r="I28" s="39">
        <v>2017</v>
      </c>
      <c r="J28" s="70">
        <f t="shared" si="0"/>
        <v>8068</v>
      </c>
      <c r="K28" s="71">
        <f t="shared" si="1"/>
        <v>10832</v>
      </c>
      <c r="L28" s="7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15">
      <c r="A29" s="66" t="s">
        <v>21</v>
      </c>
      <c r="B29" s="67" t="s">
        <v>30</v>
      </c>
      <c r="C29" s="114" t="s">
        <v>31</v>
      </c>
      <c r="D29" s="68" t="s">
        <v>29</v>
      </c>
      <c r="E29" s="111">
        <v>7</v>
      </c>
      <c r="F29" s="116">
        <v>2000</v>
      </c>
      <c r="G29" s="113">
        <v>14000</v>
      </c>
      <c r="H29" s="69">
        <v>5</v>
      </c>
      <c r="I29" s="39">
        <v>2000</v>
      </c>
      <c r="J29" s="70">
        <f t="shared" si="0"/>
        <v>10000</v>
      </c>
      <c r="K29" s="71">
        <f t="shared" si="1"/>
        <v>4000</v>
      </c>
      <c r="L29" s="7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15">
      <c r="A30" s="66" t="s">
        <v>21</v>
      </c>
      <c r="B30" s="67" t="s">
        <v>32</v>
      </c>
      <c r="C30" s="114" t="s">
        <v>33</v>
      </c>
      <c r="D30" s="68" t="s">
        <v>34</v>
      </c>
      <c r="E30" s="111"/>
      <c r="F30" s="116"/>
      <c r="G30" s="113"/>
      <c r="H30" s="69"/>
      <c r="I30" s="39"/>
      <c r="J30" s="70">
        <f t="shared" si="0"/>
        <v>0</v>
      </c>
      <c r="K30" s="71">
        <f t="shared" si="1"/>
        <v>0</v>
      </c>
      <c r="L30" s="7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15">
      <c r="A31" s="66" t="s">
        <v>21</v>
      </c>
      <c r="B31" s="67" t="s">
        <v>35</v>
      </c>
      <c r="C31" s="114" t="s">
        <v>36</v>
      </c>
      <c r="D31" s="68" t="s">
        <v>34</v>
      </c>
      <c r="E31" s="69"/>
      <c r="F31" s="117"/>
      <c r="G31" s="118">
        <f t="shared" ref="G31:G32" si="2">E31*F31</f>
        <v>0</v>
      </c>
      <c r="H31" s="69"/>
      <c r="I31" s="39"/>
      <c r="J31" s="70">
        <f t="shared" si="0"/>
        <v>0</v>
      </c>
      <c r="K31" s="71">
        <f t="shared" si="1"/>
        <v>0</v>
      </c>
      <c r="L31" s="7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15">
      <c r="A32" s="66" t="s">
        <v>21</v>
      </c>
      <c r="B32" s="67" t="s">
        <v>37</v>
      </c>
      <c r="C32" s="114" t="s">
        <v>38</v>
      </c>
      <c r="D32" s="68" t="s">
        <v>53</v>
      </c>
      <c r="E32" s="69"/>
      <c r="F32" s="117"/>
      <c r="G32" s="118">
        <f t="shared" si="2"/>
        <v>0</v>
      </c>
      <c r="H32" s="69"/>
      <c r="I32" s="39"/>
      <c r="J32" s="70">
        <f t="shared" si="0"/>
        <v>0</v>
      </c>
      <c r="K32" s="71">
        <f t="shared" si="1"/>
        <v>0</v>
      </c>
      <c r="L32" s="7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15">
      <c r="A33" s="66" t="s">
        <v>21</v>
      </c>
      <c r="B33" s="67" t="s">
        <v>39</v>
      </c>
      <c r="C33" s="119" t="s">
        <v>56</v>
      </c>
      <c r="D33" s="120" t="s">
        <v>54</v>
      </c>
      <c r="E33" s="111">
        <v>14</v>
      </c>
      <c r="F33" s="116">
        <v>1300</v>
      </c>
      <c r="G33" s="113">
        <f>E33*F33</f>
        <v>18200</v>
      </c>
      <c r="H33" s="111">
        <v>14</v>
      </c>
      <c r="I33" s="116">
        <v>1300</v>
      </c>
      <c r="J33" s="113">
        <f>H33*I33</f>
        <v>18200</v>
      </c>
      <c r="K33" s="71">
        <f>G33-J33</f>
        <v>0</v>
      </c>
      <c r="L33" s="7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15">
      <c r="A34" s="66" t="s">
        <v>21</v>
      </c>
      <c r="B34" s="67" t="s">
        <v>41</v>
      </c>
      <c r="C34" s="66" t="s">
        <v>40</v>
      </c>
      <c r="D34" s="68" t="s">
        <v>34</v>
      </c>
      <c r="E34" s="69"/>
      <c r="F34" s="39"/>
      <c r="G34" s="70">
        <f t="shared" ref="G34:G36" si="3">E34*F34</f>
        <v>0</v>
      </c>
      <c r="H34" s="69"/>
      <c r="I34" s="39"/>
      <c r="J34" s="70">
        <f t="shared" si="0"/>
        <v>0</v>
      </c>
      <c r="K34" s="71">
        <f t="shared" si="1"/>
        <v>0</v>
      </c>
      <c r="L34" s="7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15">
      <c r="A35" s="66" t="s">
        <v>21</v>
      </c>
      <c r="B35" s="67" t="s">
        <v>42</v>
      </c>
      <c r="C35" s="66" t="s">
        <v>40</v>
      </c>
      <c r="D35" s="68" t="s">
        <v>34</v>
      </c>
      <c r="E35" s="69"/>
      <c r="F35" s="39"/>
      <c r="G35" s="70">
        <f t="shared" si="3"/>
        <v>0</v>
      </c>
      <c r="H35" s="69"/>
      <c r="I35" s="39"/>
      <c r="J35" s="70">
        <f t="shared" si="0"/>
        <v>0</v>
      </c>
      <c r="K35" s="71">
        <f t="shared" si="1"/>
        <v>0</v>
      </c>
      <c r="L35" s="7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15">
      <c r="A36" s="73" t="s">
        <v>21</v>
      </c>
      <c r="B36" s="74" t="s">
        <v>43</v>
      </c>
      <c r="C36" s="73" t="s">
        <v>40</v>
      </c>
      <c r="D36" s="75" t="s">
        <v>34</v>
      </c>
      <c r="E36" s="76"/>
      <c r="F36" s="77"/>
      <c r="G36" s="78">
        <f t="shared" si="3"/>
        <v>0</v>
      </c>
      <c r="H36" s="76"/>
      <c r="I36" s="77"/>
      <c r="J36" s="78">
        <f t="shared" si="0"/>
        <v>0</v>
      </c>
      <c r="K36" s="79">
        <f t="shared" si="1"/>
        <v>0</v>
      </c>
      <c r="L36" s="8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81" t="s">
        <v>44</v>
      </c>
      <c r="B37" s="82"/>
      <c r="C37" s="83"/>
      <c r="D37" s="84"/>
      <c r="E37" s="85"/>
      <c r="F37" s="86"/>
      <c r="G37" s="87">
        <f>SUM(G27:G36)</f>
        <v>58700</v>
      </c>
      <c r="H37" s="85"/>
      <c r="I37" s="86"/>
      <c r="J37" s="87">
        <f t="shared" ref="J37:K37" si="4">SUM(J27:J36)</f>
        <v>40426</v>
      </c>
      <c r="K37" s="88">
        <f t="shared" si="4"/>
        <v>18274</v>
      </c>
      <c r="L37" s="89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5.75" customHeight="1" x14ac:dyDescent="0.2">
      <c r="A38" s="9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9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138" t="s">
        <v>45</v>
      </c>
      <c r="B39" s="139"/>
      <c r="C39" s="140"/>
      <c r="D39" s="96"/>
      <c r="E39" s="96"/>
      <c r="F39" s="96"/>
      <c r="G39" s="97">
        <f>G23-G37</f>
        <v>-58700</v>
      </c>
      <c r="H39" s="96"/>
      <c r="I39" s="96"/>
      <c r="J39" s="97">
        <f>J23-J37</f>
        <v>-40426</v>
      </c>
      <c r="K39" s="98"/>
      <c r="L39" s="9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3"/>
      <c r="B40" s="100"/>
      <c r="C40" s="93"/>
      <c r="D40" s="93"/>
      <c r="E40" s="93"/>
      <c r="F40" s="93"/>
      <c r="G40" s="93"/>
      <c r="H40" s="93"/>
      <c r="I40" s="93"/>
      <c r="J40" s="93"/>
      <c r="K40" s="101"/>
      <c r="L40" s="93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9"/>
      <c r="B41" s="9"/>
      <c r="C41" s="102" t="s">
        <v>46</v>
      </c>
      <c r="D41" s="103"/>
      <c r="E41" s="103"/>
      <c r="F41" s="93"/>
      <c r="G41" s="103"/>
      <c r="H41" s="103"/>
      <c r="I41" s="93"/>
      <c r="J41" s="103"/>
      <c r="K41" s="12"/>
      <c r="L41" s="93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9"/>
      <c r="D42" s="141" t="s">
        <v>47</v>
      </c>
      <c r="E42" s="142"/>
      <c r="F42" s="104"/>
      <c r="G42" s="141" t="s">
        <v>48</v>
      </c>
      <c r="H42" s="142"/>
      <c r="I42" s="142"/>
      <c r="J42" s="142"/>
      <c r="K42" s="12"/>
      <c r="L42" s="93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93"/>
      <c r="B43" s="100"/>
      <c r="C43" s="93"/>
      <c r="D43" s="93"/>
      <c r="E43" s="93"/>
      <c r="F43" s="93"/>
      <c r="G43" s="93"/>
      <c r="H43" s="93"/>
      <c r="I43" s="93"/>
      <c r="J43" s="93"/>
      <c r="K43" s="12"/>
      <c r="L43" s="93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93"/>
      <c r="B44" s="100"/>
      <c r="C44" s="93"/>
      <c r="D44" s="93"/>
      <c r="E44" s="93"/>
      <c r="F44" s="93"/>
      <c r="G44" s="93"/>
      <c r="H44" s="93"/>
      <c r="I44" s="93"/>
      <c r="J44" s="93"/>
      <c r="K44" s="12"/>
      <c r="L44" s="9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93"/>
      <c r="B45" s="100"/>
      <c r="C45" s="105" t="s">
        <v>49</v>
      </c>
      <c r="J45" s="105" t="s">
        <v>50</v>
      </c>
      <c r="K45" s="12"/>
      <c r="L45" s="93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93"/>
      <c r="B46" s="100"/>
      <c r="C46" s="106"/>
      <c r="K46" s="12"/>
      <c r="L46" s="93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93"/>
      <c r="B47" s="100"/>
      <c r="C47" s="106" t="s">
        <v>51</v>
      </c>
      <c r="H47" s="106"/>
      <c r="J47" s="107" t="s">
        <v>52</v>
      </c>
      <c r="K47" s="12"/>
      <c r="L47" s="93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9"/>
      <c r="B48" s="10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9"/>
      <c r="B49" s="10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9"/>
      <c r="B50" s="10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10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10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10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10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10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10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10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10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10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10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10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10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10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10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10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10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10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10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10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10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10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10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10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10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10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10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10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10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10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10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10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10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10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10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10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10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10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10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10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10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10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10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10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10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10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10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10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10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10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10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10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10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10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10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10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10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10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10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10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10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10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10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10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10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10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10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10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10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10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10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10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10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10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10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10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10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10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10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10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10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10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10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10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10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10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10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10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10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10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10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10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10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10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10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10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10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10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10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10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10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10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10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10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10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10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10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10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10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10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10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10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10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10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10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10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10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10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10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10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10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10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10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10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10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10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10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10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10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10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10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10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10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10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10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10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10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10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10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10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10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10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10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10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10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10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10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10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10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10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10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10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10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10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10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10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10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10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10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10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10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10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10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10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10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10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10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10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10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10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10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10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10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10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10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10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10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10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10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10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10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10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10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10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10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10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10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10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10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10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10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10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10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10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10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10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10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10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15"/>
    <row r="249" spans="1:26" ht="15.75" customHeight="1" x14ac:dyDescent="0.15"/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21:L26"/>
  <mergeCells count="15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A14:C14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2021-10-29T05:03:00Z</dcterms:created>
  <dcterms:modified xsi:type="dcterms:W3CDTF">2021-10-30T08:56:28Z</dcterms:modified>
</cp:coreProperties>
</file>