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0" yWindow="465" windowWidth="10200" windowHeight="8115"/>
  </bookViews>
  <sheets>
    <sheet name="Витрати" sheetId="2" r:id="rId1"/>
  </sheets>
  <definedNames>
    <definedName name="_xlnm._FilterDatabase" localSheetId="0" hidden="1">Витрати!$A$13:$S$13</definedName>
  </definedNames>
  <calcPr calcId="145621" refMode="R1C1"/>
</workbook>
</file>

<file path=xl/calcChain.xml><?xml version="1.0" encoding="utf-8"?>
<calcChain xmlns="http://schemas.openxmlformats.org/spreadsheetml/2006/main">
  <c r="M84" i="2" l="1"/>
  <c r="G84" i="2"/>
  <c r="G82" i="2"/>
  <c r="G78" i="2"/>
  <c r="J84" i="2"/>
  <c r="N84" i="2" l="1"/>
  <c r="O84" i="2"/>
  <c r="K84" i="2"/>
  <c r="L84" i="2"/>
  <c r="E18" i="2"/>
  <c r="F18" i="2"/>
  <c r="G18" i="2"/>
  <c r="H18" i="2"/>
  <c r="I18" i="2"/>
  <c r="J18" i="2"/>
  <c r="K18" i="2"/>
  <c r="L18" i="2"/>
  <c r="N18" i="2"/>
  <c r="O18" i="2"/>
  <c r="P18" i="2"/>
  <c r="Q18" i="2"/>
  <c r="R18" i="2"/>
  <c r="S18" i="2"/>
  <c r="M18" i="2"/>
  <c r="Q33" i="2"/>
  <c r="R33" i="2"/>
  <c r="S33" i="2"/>
  <c r="P33" i="2"/>
  <c r="J33" i="2"/>
  <c r="M33" i="2"/>
  <c r="G33" i="2"/>
  <c r="R38" i="2"/>
  <c r="S38" i="2"/>
  <c r="E38" i="2"/>
  <c r="F38" i="2"/>
  <c r="H38" i="2"/>
  <c r="I38" i="2"/>
  <c r="J38" i="2"/>
  <c r="K38" i="2"/>
  <c r="L38" i="2"/>
  <c r="M38" i="2"/>
  <c r="N38" i="2"/>
  <c r="O38" i="2"/>
  <c r="P38" i="2"/>
  <c r="Q38" i="2"/>
  <c r="H42" i="2"/>
  <c r="I42" i="2"/>
  <c r="J42" i="2"/>
  <c r="K42" i="2"/>
  <c r="L42" i="2"/>
  <c r="M42" i="2"/>
  <c r="N42" i="2"/>
  <c r="O42" i="2"/>
  <c r="P42" i="2"/>
  <c r="Q42" i="2"/>
  <c r="R42" i="2"/>
  <c r="S42" i="2"/>
  <c r="E42" i="2"/>
  <c r="F42" i="2"/>
  <c r="G42" i="2"/>
  <c r="G38" i="2"/>
  <c r="E49" i="2"/>
  <c r="F49" i="2"/>
  <c r="H49" i="2"/>
  <c r="I49" i="2"/>
  <c r="J49" i="2"/>
  <c r="K49" i="2"/>
  <c r="L49" i="2"/>
  <c r="M49" i="2"/>
  <c r="N49" i="2"/>
  <c r="O49" i="2"/>
  <c r="P49" i="2"/>
  <c r="Q49" i="2"/>
  <c r="R49" i="2"/>
  <c r="S49" i="2"/>
  <c r="G49" i="2"/>
  <c r="Q55" i="2"/>
  <c r="R55" i="2"/>
  <c r="S55" i="2"/>
  <c r="F55" i="2"/>
  <c r="G55" i="2"/>
  <c r="H55" i="2"/>
  <c r="I55" i="2"/>
  <c r="J55" i="2"/>
  <c r="K55" i="2"/>
  <c r="L55" i="2"/>
  <c r="M55" i="2"/>
  <c r="N55" i="2"/>
  <c r="O55" i="2"/>
  <c r="P55" i="2"/>
  <c r="E55" i="2"/>
  <c r="E61" i="2"/>
  <c r="F61" i="2"/>
  <c r="G61" i="2"/>
  <c r="H61" i="2"/>
  <c r="I61" i="2"/>
  <c r="K61" i="2"/>
  <c r="L61" i="2"/>
  <c r="M61" i="2"/>
  <c r="N61" i="2"/>
  <c r="O61" i="2"/>
  <c r="P61" i="2"/>
  <c r="J61" i="2"/>
  <c r="E66" i="2"/>
  <c r="F66" i="2"/>
  <c r="G66" i="2"/>
  <c r="H66" i="2"/>
  <c r="I66" i="2"/>
  <c r="K66" i="2"/>
  <c r="L66" i="2"/>
  <c r="M66" i="2"/>
  <c r="N66" i="2"/>
  <c r="O66" i="2"/>
  <c r="P66" i="2"/>
  <c r="J66" i="2"/>
  <c r="J71" i="2"/>
  <c r="M80" i="2"/>
  <c r="M77" i="2"/>
  <c r="P75" i="2"/>
  <c r="M75" i="2"/>
  <c r="J75" i="2"/>
  <c r="G75" i="2"/>
  <c r="Q75" i="2" s="1"/>
  <c r="P74" i="2"/>
  <c r="M74" i="2"/>
  <c r="J74" i="2"/>
  <c r="G74" i="2"/>
  <c r="Q74" i="2" s="1"/>
  <c r="P73" i="2"/>
  <c r="M73" i="2"/>
  <c r="J73" i="2"/>
  <c r="R73" i="2" s="1"/>
  <c r="G73" i="2"/>
  <c r="Q73" i="2" s="1"/>
  <c r="S73" i="2" s="1"/>
  <c r="P47" i="2"/>
  <c r="M47" i="2"/>
  <c r="J47" i="2"/>
  <c r="G47" i="2"/>
  <c r="Q47" i="2" s="1"/>
  <c r="G39" i="2"/>
  <c r="J39" i="2"/>
  <c r="M39" i="2"/>
  <c r="P39" i="2"/>
  <c r="G40" i="2"/>
  <c r="J40" i="2"/>
  <c r="M40" i="2"/>
  <c r="P40" i="2"/>
  <c r="G41" i="2"/>
  <c r="J41" i="2"/>
  <c r="M41" i="2"/>
  <c r="P41" i="2"/>
  <c r="P35" i="2"/>
  <c r="M35" i="2"/>
  <c r="P36" i="2"/>
  <c r="M36" i="2"/>
  <c r="M28" i="2"/>
  <c r="P29" i="2"/>
  <c r="M29" i="2"/>
  <c r="J29" i="2"/>
  <c r="G29" i="2"/>
  <c r="R15" i="2"/>
  <c r="Q15" i="2"/>
  <c r="G20" i="2"/>
  <c r="O81" i="2"/>
  <c r="N81" i="2"/>
  <c r="L81" i="2"/>
  <c r="K81" i="2"/>
  <c r="I81" i="2"/>
  <c r="H81" i="2"/>
  <c r="F81" i="2"/>
  <c r="E81" i="2"/>
  <c r="P80" i="2"/>
  <c r="J80" i="2"/>
  <c r="G80" i="2"/>
  <c r="O78" i="2"/>
  <c r="N78" i="2"/>
  <c r="L78" i="2"/>
  <c r="K78" i="2"/>
  <c r="I78" i="2"/>
  <c r="H78" i="2"/>
  <c r="F78" i="2"/>
  <c r="E78" i="2"/>
  <c r="P77" i="2"/>
  <c r="J77" i="2"/>
  <c r="G77" i="2"/>
  <c r="P76" i="2"/>
  <c r="M76" i="2"/>
  <c r="J76" i="2"/>
  <c r="G76" i="2"/>
  <c r="O71" i="2"/>
  <c r="N71" i="2"/>
  <c r="L71" i="2"/>
  <c r="K71" i="2"/>
  <c r="I71" i="2"/>
  <c r="H71" i="2"/>
  <c r="F71" i="2"/>
  <c r="E71" i="2"/>
  <c r="P70" i="2"/>
  <c r="M70" i="2"/>
  <c r="J70" i="2"/>
  <c r="G70" i="2"/>
  <c r="P69" i="2"/>
  <c r="M69" i="2"/>
  <c r="J69" i="2"/>
  <c r="G69" i="2"/>
  <c r="P68" i="2"/>
  <c r="M68" i="2"/>
  <c r="J68" i="2"/>
  <c r="G68" i="2"/>
  <c r="P65" i="2"/>
  <c r="M65" i="2"/>
  <c r="J65" i="2"/>
  <c r="G65" i="2"/>
  <c r="P64" i="2"/>
  <c r="M64" i="2"/>
  <c r="J64" i="2"/>
  <c r="G64" i="2"/>
  <c r="P63" i="2"/>
  <c r="M63" i="2"/>
  <c r="J63" i="2"/>
  <c r="R63" i="2" s="1"/>
  <c r="G63" i="2"/>
  <c r="P60" i="2"/>
  <c r="M60" i="2"/>
  <c r="J60" i="2"/>
  <c r="G60" i="2"/>
  <c r="P59" i="2"/>
  <c r="M59" i="2"/>
  <c r="J59" i="2"/>
  <c r="G59" i="2"/>
  <c r="P58" i="2"/>
  <c r="M58" i="2"/>
  <c r="J58" i="2"/>
  <c r="G58" i="2"/>
  <c r="O57" i="2"/>
  <c r="N57" i="2"/>
  <c r="L57" i="2"/>
  <c r="K57" i="2"/>
  <c r="I57" i="2"/>
  <c r="H57" i="2"/>
  <c r="F57" i="2"/>
  <c r="E57" i="2"/>
  <c r="P54" i="2"/>
  <c r="M54" i="2"/>
  <c r="J54" i="2"/>
  <c r="G54" i="2"/>
  <c r="P53" i="2"/>
  <c r="M53" i="2"/>
  <c r="J53" i="2"/>
  <c r="G53" i="2"/>
  <c r="P52" i="2"/>
  <c r="M52" i="2"/>
  <c r="J52" i="2"/>
  <c r="G52" i="2"/>
  <c r="O51" i="2"/>
  <c r="N51" i="2"/>
  <c r="L51" i="2"/>
  <c r="K51" i="2"/>
  <c r="I51" i="2"/>
  <c r="H51" i="2"/>
  <c r="F51" i="2"/>
  <c r="E51" i="2"/>
  <c r="P48" i="2"/>
  <c r="M48" i="2"/>
  <c r="J48" i="2"/>
  <c r="R48" i="2" s="1"/>
  <c r="G48" i="2"/>
  <c r="P46" i="2"/>
  <c r="M46" i="2"/>
  <c r="J46" i="2"/>
  <c r="G46" i="2"/>
  <c r="P45" i="2"/>
  <c r="M45" i="2"/>
  <c r="J45" i="2"/>
  <c r="G45" i="2"/>
  <c r="O44" i="2"/>
  <c r="N44" i="2"/>
  <c r="L44" i="2"/>
  <c r="K44" i="2"/>
  <c r="I44" i="2"/>
  <c r="H44" i="2"/>
  <c r="F44" i="2"/>
  <c r="E44" i="2"/>
  <c r="P31" i="2"/>
  <c r="M31" i="2"/>
  <c r="J31" i="2"/>
  <c r="J35" i="2" s="1"/>
  <c r="G31" i="2"/>
  <c r="G35" i="2" s="1"/>
  <c r="P30" i="2"/>
  <c r="M30" i="2"/>
  <c r="J30" i="2"/>
  <c r="G30" i="2"/>
  <c r="P28" i="2"/>
  <c r="J28" i="2"/>
  <c r="G28" i="2"/>
  <c r="M26" i="2"/>
  <c r="J26" i="2"/>
  <c r="R26" i="2" s="1"/>
  <c r="G26" i="2"/>
  <c r="M25" i="2"/>
  <c r="J25" i="2"/>
  <c r="R25" i="2" s="1"/>
  <c r="G25" i="2"/>
  <c r="M24" i="2"/>
  <c r="J24" i="2"/>
  <c r="R24" i="2" s="1"/>
  <c r="G24" i="2"/>
  <c r="P22" i="2"/>
  <c r="M22" i="2"/>
  <c r="J22" i="2"/>
  <c r="R22" i="2" s="1"/>
  <c r="G22" i="2"/>
  <c r="P21" i="2"/>
  <c r="M21" i="2"/>
  <c r="J21" i="2"/>
  <c r="G21" i="2"/>
  <c r="P20" i="2"/>
  <c r="R20" i="2" s="1"/>
  <c r="M20" i="2"/>
  <c r="M78" i="2" l="1"/>
  <c r="M82" i="2" s="1"/>
  <c r="P78" i="2"/>
  <c r="P82" i="2" s="1"/>
  <c r="P84" i="2" s="1"/>
  <c r="R53" i="2"/>
  <c r="R75" i="2"/>
  <c r="Q22" i="2"/>
  <c r="R74" i="2"/>
  <c r="S74" i="2" s="1"/>
  <c r="S75" i="2"/>
  <c r="R47" i="2"/>
  <c r="Q40" i="2"/>
  <c r="Q48" i="2"/>
  <c r="S47" i="2"/>
  <c r="Q28" i="2"/>
  <c r="R52" i="2"/>
  <c r="Q60" i="2"/>
  <c r="Q69" i="2"/>
  <c r="Q26" i="2"/>
  <c r="S26" i="2" s="1"/>
  <c r="Q70" i="2"/>
  <c r="R80" i="2"/>
  <c r="Q24" i="2"/>
  <c r="S24" i="2" s="1"/>
  <c r="Q80" i="2"/>
  <c r="R76" i="2"/>
  <c r="Q41" i="2"/>
  <c r="R41" i="2"/>
  <c r="R21" i="2"/>
  <c r="Q64" i="2"/>
  <c r="R64" i="2"/>
  <c r="Q65" i="2"/>
  <c r="Q68" i="2"/>
  <c r="R46" i="2"/>
  <c r="Q59" i="2"/>
  <c r="Q45" i="2"/>
  <c r="Q58" i="2"/>
  <c r="Q77" i="2"/>
  <c r="R77" i="2"/>
  <c r="R59" i="2"/>
  <c r="R65" i="2"/>
  <c r="R68" i="2"/>
  <c r="R70" i="2"/>
  <c r="Q35" i="2"/>
  <c r="R40" i="2"/>
  <c r="R35" i="2"/>
  <c r="Q21" i="2"/>
  <c r="Q63" i="2"/>
  <c r="S63" i="2" s="1"/>
  <c r="Q76" i="2"/>
  <c r="R45" i="2"/>
  <c r="R58" i="2"/>
  <c r="Q46" i="2"/>
  <c r="S48" i="2"/>
  <c r="R39" i="2"/>
  <c r="Q52" i="2"/>
  <c r="R60" i="2"/>
  <c r="R69" i="2"/>
  <c r="Q39" i="2"/>
  <c r="Q20" i="2"/>
  <c r="S20" i="2" s="1"/>
  <c r="S15" i="2"/>
  <c r="R29" i="2"/>
  <c r="Q29" i="2"/>
  <c r="G57" i="2"/>
  <c r="Q25" i="2"/>
  <c r="S25" i="2" s="1"/>
  <c r="R31" i="2"/>
  <c r="S22" i="2"/>
  <c r="Q30" i="2"/>
  <c r="R30" i="2"/>
  <c r="S30" i="2" s="1"/>
  <c r="R28" i="2"/>
  <c r="Q31" i="2"/>
  <c r="Q53" i="2"/>
  <c r="S53" i="2" s="1"/>
  <c r="P81" i="2"/>
  <c r="M19" i="2"/>
  <c r="P19" i="2"/>
  <c r="R19" i="2" s="1"/>
  <c r="Q54" i="2"/>
  <c r="M71" i="2"/>
  <c r="R54" i="2"/>
  <c r="G19" i="2"/>
  <c r="J57" i="2"/>
  <c r="M57" i="2"/>
  <c r="M27" i="2"/>
  <c r="J27" i="2"/>
  <c r="P27" i="2"/>
  <c r="G27" i="2"/>
  <c r="P71" i="2"/>
  <c r="P44" i="2"/>
  <c r="J78" i="2"/>
  <c r="P57" i="2"/>
  <c r="M51" i="2"/>
  <c r="J23" i="2"/>
  <c r="R23" i="2" s="1"/>
  <c r="M23" i="2"/>
  <c r="G81" i="2"/>
  <c r="J81" i="2"/>
  <c r="M81" i="2"/>
  <c r="G71" i="2"/>
  <c r="G23" i="2"/>
  <c r="G44" i="2"/>
  <c r="G51" i="2"/>
  <c r="M44" i="2"/>
  <c r="J51" i="2"/>
  <c r="P51" i="2"/>
  <c r="J44" i="2"/>
  <c r="J82" i="2" l="1"/>
  <c r="S40" i="2"/>
  <c r="S28" i="2"/>
  <c r="S52" i="2"/>
  <c r="R44" i="2"/>
  <c r="S80" i="2"/>
  <c r="S69" i="2"/>
  <c r="S60" i="2"/>
  <c r="S70" i="2"/>
  <c r="S64" i="2"/>
  <c r="S41" i="2"/>
  <c r="S35" i="2"/>
  <c r="S59" i="2"/>
  <c r="S21" i="2"/>
  <c r="S39" i="2"/>
  <c r="S45" i="2"/>
  <c r="S77" i="2"/>
  <c r="S76" i="2"/>
  <c r="S31" i="2"/>
  <c r="S29" i="2"/>
  <c r="S46" i="2"/>
  <c r="S58" i="2"/>
  <c r="S68" i="2"/>
  <c r="S65" i="2"/>
  <c r="R27" i="2"/>
  <c r="R32" i="2" s="1"/>
  <c r="Q78" i="2"/>
  <c r="Q82" i="2" s="1"/>
  <c r="Q84" i="2" s="1"/>
  <c r="Q81" i="2"/>
  <c r="R81" i="2"/>
  <c r="R57" i="2"/>
  <c r="Q51" i="2"/>
  <c r="R78" i="2"/>
  <c r="Q44" i="2"/>
  <c r="R71" i="2"/>
  <c r="Q57" i="2"/>
  <c r="R66" i="2"/>
  <c r="R51" i="2"/>
  <c r="Q71" i="2"/>
  <c r="Q27" i="2"/>
  <c r="Q19" i="2"/>
  <c r="S19" i="2" s="1"/>
  <c r="Q23" i="2"/>
  <c r="S23" i="2" s="1"/>
  <c r="S54" i="2"/>
  <c r="G32" i="2"/>
  <c r="G36" i="2" s="1"/>
  <c r="Q36" i="2" s="1"/>
  <c r="Q61" i="2"/>
  <c r="P32" i="2"/>
  <c r="P34" i="2" s="1"/>
  <c r="M32" i="2"/>
  <c r="M34" i="2" s="1"/>
  <c r="Q66" i="2"/>
  <c r="J32" i="2"/>
  <c r="R82" i="2" l="1"/>
  <c r="R84" i="2" s="1"/>
  <c r="S44" i="2"/>
  <c r="S78" i="2"/>
  <c r="S27" i="2"/>
  <c r="R61" i="2"/>
  <c r="S81" i="2"/>
  <c r="S71" i="2"/>
  <c r="S51" i="2"/>
  <c r="S57" i="2"/>
  <c r="S66" i="2"/>
  <c r="S61" i="2"/>
  <c r="P37" i="2"/>
  <c r="M37" i="2"/>
  <c r="G34" i="2"/>
  <c r="J36" i="2"/>
  <c r="R36" i="2" s="1"/>
  <c r="Q32" i="2"/>
  <c r="S82" i="2" l="1"/>
  <c r="S84" i="2" s="1"/>
  <c r="Q34" i="2"/>
  <c r="G37" i="2"/>
  <c r="S32" i="2"/>
  <c r="J34" i="2"/>
  <c r="R34" i="2" s="1"/>
  <c r="R37" i="2"/>
  <c r="J37" i="2" l="1"/>
  <c r="Q37" i="2"/>
  <c r="S36" i="2"/>
  <c r="S34" i="2"/>
  <c r="S37" i="2" l="1"/>
</calcChain>
</file>

<file path=xl/sharedStrings.xml><?xml version="1.0" encoding="utf-8"?>
<sst xmlns="http://schemas.openxmlformats.org/spreadsheetml/2006/main" count="245" uniqueCount="147">
  <si>
    <t>1</t>
  </si>
  <si>
    <t>3</t>
  </si>
  <si>
    <t>4</t>
  </si>
  <si>
    <t>5</t>
  </si>
  <si>
    <t>6</t>
  </si>
  <si>
    <t>7</t>
  </si>
  <si>
    <t>8</t>
  </si>
  <si>
    <t>9</t>
  </si>
  <si>
    <t>10</t>
  </si>
  <si>
    <t>посада</t>
  </si>
  <si>
    <t>підпис</t>
  </si>
  <si>
    <t>Розділ: 
Підрозділ: 
Стаття: 
Пункт:</t>
  </si>
  <si>
    <t>№</t>
  </si>
  <si>
    <t>Найменування витрат</t>
  </si>
  <si>
    <t>Одиниця виміру</t>
  </si>
  <si>
    <t>Примітки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</si>
  <si>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</si>
  <si>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</si>
  <si>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</si>
  <si>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</si>
  <si>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</si>
  <si>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</si>
  <si>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</si>
  <si>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Стовпці: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</si>
  <si>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</si>
  <si>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</si>
  <si>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</si>
  <si>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</si>
  <si>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</si>
  <si>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</si>
  <si>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</si>
  <si>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</si>
  <si>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</si>
  <si>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</si>
  <si>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</si>
  <si>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</si>
  <si>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</si>
  <si>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</si>
  <si>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</si>
  <si>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</si>
  <si>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</si>
  <si>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</si>
  <si>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</si>
  <si>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</si>
  <si>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Розділ:</t>
  </si>
  <si>
    <t>3.1</t>
  </si>
  <si>
    <t>шт.</t>
  </si>
  <si>
    <t>3.2</t>
  </si>
  <si>
    <t>3.3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</si>
  <si>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</si>
  <si>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</si>
  <si>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4.2</t>
  </si>
  <si>
    <t>Витрати пов'язані з орендою</t>
  </si>
  <si>
    <t>5.1</t>
  </si>
  <si>
    <t>Адреса орендованого приміщення, із зазначенням метражу, годин оренди</t>
  </si>
  <si>
    <t>кв.м (годин, діб)</t>
  </si>
  <si>
    <t>Всього по підрозділу 5 "Витрати пов'язані з орендою":</t>
  </si>
  <si>
    <t>6.1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</si>
  <si>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</si>
  <si>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</si>
  <si>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</si>
  <si>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</si>
  <si>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</si>
  <si>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7.3</t>
  </si>
  <si>
    <t>8.1</t>
  </si>
  <si>
    <t>Всього по підрозділу 8 "Поліграфічні послуги":</t>
  </si>
  <si>
    <t>шт</t>
  </si>
  <si>
    <t>послуга</t>
  </si>
  <si>
    <t>Аудиторські послуги</t>
  </si>
  <si>
    <t>Розрахунково-касове обслуговування</t>
  </si>
  <si>
    <t>Інші банківські послуги</t>
  </si>
  <si>
    <t xml:space="preserve">Всього по розділу ІІ "Витрати": </t>
  </si>
  <si>
    <t>РЕЗУЛЬТАТ РЕАЛІЗАЦІЇ ПРОЕКТУ</t>
  </si>
  <si>
    <t>2.2</t>
  </si>
  <si>
    <t>Надходження</t>
  </si>
  <si>
    <t>Український культурний фонд</t>
  </si>
  <si>
    <t>грн</t>
  </si>
  <si>
    <t>Грищук Назарій Петрович - маркетолог</t>
  </si>
  <si>
    <t>Хомич Катерина Сергіївна - бухгалтер проекту</t>
  </si>
  <si>
    <t>Гаранчевська Юлія Павлівна - копірайтер</t>
  </si>
  <si>
    <t>Волочай Ірина Андріївна - смм</t>
  </si>
  <si>
    <t>1.2.1</t>
  </si>
  <si>
    <t>1.2.2</t>
  </si>
  <si>
    <t>1.2.3</t>
  </si>
  <si>
    <t xml:space="preserve">Планові витрати  за рахунок  інституційної підтримки УКФ (заплановані витрати) до 31.12.2020 року </t>
  </si>
  <si>
    <t xml:space="preserve">Планові витрати  гранту інституційної підтримки УКФ (кредиторська заборгованість) з 12.03.2020 року </t>
  </si>
  <si>
    <t>Фактичні витрати  гранту інституційної підтримки УКФ (кредиторська заборгованість) з 12.03.2020 року</t>
  </si>
  <si>
    <t xml:space="preserve">Фактичнівитрати  за рахунок  інституційної підтримки УКФ (заплановані витрати) до 31.12.2020 року </t>
  </si>
  <si>
    <t>Загальна сума витрат гранту інституційної підтримки УКФ</t>
  </si>
  <si>
    <t>планова, грн. (=6+10)</t>
  </si>
  <si>
    <t>фактична, грн. (=7+13)</t>
  </si>
  <si>
    <t>різниця грн (=17-16)</t>
  </si>
  <si>
    <t>1.3.1</t>
  </si>
  <si>
    <t>1.3.2</t>
  </si>
  <si>
    <t>1.3.3</t>
  </si>
  <si>
    <t>1.3.4</t>
  </si>
  <si>
    <t xml:space="preserve">ParkAudio LineArray8 + DSP FOH control 20 кВт
Park Audio PE532E Елемент лінійного масиву на базі 8"
Park Audio TX512 Елемент лінійного масиву на базі 12"
Park Audio RX9D Цифрові підсилювачі з контролем із FOH
Allen&amp;Heath SQ5 Цифрова мікшерна консоль
Yamaha Stage Custom барабанна установка в комплекті (22", 14", 12", 14", 16") + Pearl Hardware (6 stnads) + P2005
Fender TWINamp Гітарний комбопідсилювач з футсвічем
Hartke VX3500 Бас -гітарне підсилення
Shure PSM900 + RF Amp Система вушного моніторингу
Shure QXD + RF Amp  Радіосистема з ручним мікрофном
Shure/Sennheiser Комплект шнурових мікрофнів для інструментів та хору
K&amp;M/Gravity Stand Мікрофонні, клавішіні, гітарні стійки
Radial J48 Di-box
</t>
  </si>
  <si>
    <t>1.1.1</t>
  </si>
  <si>
    <t>1.1.2</t>
  </si>
  <si>
    <t>1.1.3</t>
  </si>
  <si>
    <t xml:space="preserve">Всього по підрозділу 2 "Соціальні внески": </t>
  </si>
  <si>
    <t>Оренда приміщень та земельних ділянок</t>
  </si>
  <si>
    <t>Всього по підрозділу 3 "Витрати пов'язані з орендою приміщення та земельних ділянок":</t>
  </si>
  <si>
    <t>Експлуатаційні витрати на утримання приміщень та комунальні послуги</t>
  </si>
  <si>
    <t>водопостачання</t>
  </si>
  <si>
    <t>Електроенергія</t>
  </si>
  <si>
    <t xml:space="preserve">Опалення </t>
  </si>
  <si>
    <t>4.3</t>
  </si>
  <si>
    <t>4.4</t>
  </si>
  <si>
    <t xml:space="preserve">Експлуатаційні витрати </t>
  </si>
  <si>
    <t>Всього по підрозділу 4 "Експлуатаційні витрати на утримання приміщень та комунальні послуги":</t>
  </si>
  <si>
    <t>6.2</t>
  </si>
  <si>
    <t>6.3</t>
  </si>
  <si>
    <t>Всього по підрозділу 6 "Матеріальні витрати":</t>
  </si>
  <si>
    <t xml:space="preserve">Витрати на послуги звязку , інтернет , обслуговування програм </t>
  </si>
  <si>
    <t>послуги звязку</t>
  </si>
  <si>
    <t>послуги інтернет</t>
  </si>
  <si>
    <t>Обслуговування сайтів та програмного забезпечення (деталізувати назву, послугу)</t>
  </si>
  <si>
    <t>Банківські витрати</t>
  </si>
  <si>
    <t>банківська комісія за переказ</t>
  </si>
  <si>
    <t>8.2</t>
  </si>
  <si>
    <t>8.3</t>
  </si>
  <si>
    <t>Всього по підрозділу 8  "Банківські витрати ":</t>
  </si>
  <si>
    <t>Інші витрати повязані з основною діяльністю</t>
  </si>
  <si>
    <t>Пункт</t>
  </si>
  <si>
    <t>9.1</t>
  </si>
  <si>
    <t>Банер (м.кв.)</t>
  </si>
  <si>
    <t>м.кв</t>
  </si>
  <si>
    <t>9.2</t>
  </si>
  <si>
    <t>Афіша А2</t>
  </si>
  <si>
    <t>9.3</t>
  </si>
  <si>
    <t>Афіша А3</t>
  </si>
  <si>
    <t>9.4</t>
  </si>
  <si>
    <t>Сітілайт (м.кв)</t>
  </si>
  <si>
    <t>9.5</t>
  </si>
  <si>
    <t>Блубек (м.кв)</t>
  </si>
  <si>
    <t>Всього по підрозділу 9 "Витрати повязані з основною діяльністю":</t>
  </si>
  <si>
    <t>Всього по підрозділу 10 "Аудитлрські послуги":</t>
  </si>
  <si>
    <t>10.1</t>
  </si>
  <si>
    <t xml:space="preserve">про надходження та використання коштів для реалізації Проекту  Інституційної підтримки </t>
  </si>
  <si>
    <t xml:space="preserve"> Звіт </t>
  </si>
  <si>
    <t>до Договору про надання гранту інституційної підтримки</t>
  </si>
  <si>
    <t>Додаток № 4</t>
  </si>
  <si>
    <t>ІР No 4INST51-27130  від "___" ___________________ 2020 року</t>
  </si>
  <si>
    <t>Оренда техніки та інстументу</t>
  </si>
  <si>
    <t xml:space="preserve">Склав    Тихонова Лія Русланівна </t>
  </si>
  <si>
    <t xml:space="preserve">ФОП Тихонова Лія Русланівна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</si>
</sst>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(* #,##0_);_(* \(#,##0\);_(* &quot;-&quot;_);_(@_)"/>
    <numFmt numFmtId="168" formatCode="_(&quot;$&quot;* #,##0_);_(&quot;$&quot;* \(#,##0\);_(&quot;$&quot;* &quot;-&quot;??_);_(@_)"/>
    <numFmt numFmtId="169" formatCode="_-* #,##0.00_-;\-* #,##0.00_-;_-* &quot;-&quot;??_-;_-@"/>
  </numFmts>
  <fonts count="22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 applyFont="1" applyAlignment="1"/>
    <xf numFmtId="4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3" fontId="3" fillId="3" borderId="23" xfId="0" applyNumberFormat="1" applyFont="1" applyFill="1" applyBorder="1" applyAlignment="1">
      <alignment horizontal="center" vertical="center" wrapText="1"/>
    </xf>
    <xf numFmtId="3" fontId="3" fillId="3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center" vertical="center"/>
    </xf>
    <xf numFmtId="3" fontId="3" fillId="3" borderId="29" xfId="0" applyNumberFormat="1" applyFont="1" applyFill="1" applyBorder="1" applyAlignment="1">
      <alignment horizontal="center" vertical="center" wrapText="1"/>
    </xf>
    <xf numFmtId="3" fontId="3" fillId="3" borderId="25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vertical="top"/>
    </xf>
    <xf numFmtId="0" fontId="5" fillId="4" borderId="29" xfId="0" applyFont="1" applyFill="1" applyBorder="1" applyAlignment="1">
      <alignment horizontal="center" vertical="top"/>
    </xf>
    <xf numFmtId="0" fontId="5" fillId="4" borderId="29" xfId="0" applyFont="1" applyFill="1" applyBorder="1" applyAlignment="1">
      <alignment vertical="top" wrapText="1"/>
    </xf>
    <xf numFmtId="165" fontId="11" fillId="4" borderId="29" xfId="0" applyNumberFormat="1" applyFont="1" applyFill="1" applyBorder="1" applyAlignment="1">
      <alignment vertical="top"/>
    </xf>
    <xf numFmtId="165" fontId="11" fillId="4" borderId="23" xfId="0" applyNumberFormat="1" applyFont="1" applyFill="1" applyBorder="1" applyAlignment="1">
      <alignment vertical="top"/>
    </xf>
    <xf numFmtId="165" fontId="11" fillId="4" borderId="25" xfId="0" applyNumberFormat="1" applyFont="1" applyFill="1" applyBorder="1" applyAlignment="1">
      <alignment vertical="top"/>
    </xf>
    <xf numFmtId="165" fontId="12" fillId="4" borderId="23" xfId="0" applyNumberFormat="1" applyFont="1" applyFill="1" applyBorder="1" applyAlignment="1">
      <alignment vertical="top"/>
    </xf>
    <xf numFmtId="165" fontId="12" fillId="4" borderId="29" xfId="0" applyNumberFormat="1" applyFont="1" applyFill="1" applyBorder="1" applyAlignment="1">
      <alignment vertical="top"/>
    </xf>
    <xf numFmtId="0" fontId="12" fillId="4" borderId="24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5" borderId="24" xfId="0" applyFont="1" applyFill="1" applyBorder="1" applyAlignment="1">
      <alignment vertical="top"/>
    </xf>
    <xf numFmtId="0" fontId="3" fillId="5" borderId="23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vertical="top" wrapText="1"/>
    </xf>
    <xf numFmtId="165" fontId="4" fillId="5" borderId="31" xfId="0" applyNumberFormat="1" applyFont="1" applyFill="1" applyBorder="1" applyAlignment="1">
      <alignment vertical="top"/>
    </xf>
    <xf numFmtId="4" fontId="4" fillId="5" borderId="30" xfId="0" applyNumberFormat="1" applyFont="1" applyFill="1" applyBorder="1" applyAlignment="1">
      <alignment horizontal="right" vertical="top"/>
    </xf>
    <xf numFmtId="4" fontId="4" fillId="5" borderId="31" xfId="0" applyNumberFormat="1" applyFont="1" applyFill="1" applyBorder="1" applyAlignment="1">
      <alignment horizontal="right" vertical="top"/>
    </xf>
    <xf numFmtId="4" fontId="4" fillId="5" borderId="35" xfId="0" applyNumberFormat="1" applyFont="1" applyFill="1" applyBorder="1" applyAlignment="1">
      <alignment horizontal="right" vertical="top"/>
    </xf>
    <xf numFmtId="4" fontId="13" fillId="5" borderId="30" xfId="0" applyNumberFormat="1" applyFont="1" applyFill="1" applyBorder="1" applyAlignment="1">
      <alignment horizontal="right" vertical="top"/>
    </xf>
    <xf numFmtId="4" fontId="13" fillId="5" borderId="31" xfId="0" applyNumberFormat="1" applyFont="1" applyFill="1" applyBorder="1" applyAlignment="1">
      <alignment horizontal="right" vertical="top"/>
    </xf>
    <xf numFmtId="0" fontId="13" fillId="5" borderId="36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3" fillId="6" borderId="37" xfId="0" applyNumberFormat="1" applyFont="1" applyFill="1" applyBorder="1" applyAlignment="1">
      <alignment vertical="top"/>
    </xf>
    <xf numFmtId="49" fontId="3" fillId="6" borderId="38" xfId="0" applyNumberFormat="1" applyFont="1" applyFill="1" applyBorder="1" applyAlignment="1">
      <alignment horizontal="center" vertical="top"/>
    </xf>
    <xf numFmtId="166" fontId="10" fillId="6" borderId="39" xfId="0" applyNumberFormat="1" applyFont="1" applyFill="1" applyBorder="1" applyAlignment="1">
      <alignment vertical="top" wrapText="1"/>
    </xf>
    <xf numFmtId="166" fontId="3" fillId="6" borderId="40" xfId="0" applyNumberFormat="1" applyFont="1" applyFill="1" applyBorder="1" applyAlignment="1">
      <alignment vertical="top"/>
    </xf>
    <xf numFmtId="4" fontId="3" fillId="6" borderId="37" xfId="0" applyNumberFormat="1" applyFont="1" applyFill="1" applyBorder="1" applyAlignment="1">
      <alignment horizontal="right" vertical="top"/>
    </xf>
    <xf numFmtId="4" fontId="3" fillId="6" borderId="38" xfId="0" applyNumberFormat="1" applyFont="1" applyFill="1" applyBorder="1" applyAlignment="1">
      <alignment horizontal="right" vertical="top"/>
    </xf>
    <xf numFmtId="4" fontId="3" fillId="6" borderId="39" xfId="0" applyNumberFormat="1" applyFont="1" applyFill="1" applyBorder="1" applyAlignment="1">
      <alignment horizontal="right" vertical="top"/>
    </xf>
    <xf numFmtId="4" fontId="13" fillId="6" borderId="41" xfId="0" applyNumberFormat="1" applyFont="1" applyFill="1" applyBorder="1" applyAlignment="1">
      <alignment horizontal="right" vertical="top"/>
    </xf>
    <xf numFmtId="4" fontId="13" fillId="6" borderId="25" xfId="0" applyNumberFormat="1" applyFont="1" applyFill="1" applyBorder="1" applyAlignment="1">
      <alignment horizontal="right" vertical="top"/>
    </xf>
    <xf numFmtId="4" fontId="13" fillId="6" borderId="42" xfId="0" applyNumberFormat="1" applyFont="1" applyFill="1" applyBorder="1" applyAlignment="1">
      <alignment horizontal="right" vertical="top"/>
    </xf>
    <xf numFmtId="0" fontId="13" fillId="6" borderId="44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3" fillId="0" borderId="6" xfId="0" applyNumberFormat="1" applyFont="1" applyBorder="1" applyAlignment="1">
      <alignment vertical="top"/>
    </xf>
    <xf numFmtId="49" fontId="3" fillId="0" borderId="7" xfId="0" applyNumberFormat="1" applyFont="1" applyBorder="1" applyAlignment="1">
      <alignment horizontal="center" vertical="top"/>
    </xf>
    <xf numFmtId="166" fontId="4" fillId="0" borderId="8" xfId="0" applyNumberFormat="1" applyFont="1" applyBorder="1" applyAlignment="1">
      <alignment vertical="top" wrapText="1"/>
    </xf>
    <xf numFmtId="166" fontId="4" fillId="0" borderId="45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7" xfId="0" applyNumberFormat="1" applyFont="1" applyBorder="1" applyAlignment="1">
      <alignment horizontal="right" vertical="top"/>
    </xf>
    <xf numFmtId="4" fontId="4" fillId="0" borderId="8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7" xfId="0" applyNumberFormat="1" applyFont="1" applyBorder="1" applyAlignment="1">
      <alignment horizontal="right" vertical="top"/>
    </xf>
    <xf numFmtId="4" fontId="13" fillId="0" borderId="6" xfId="0" applyNumberFormat="1" applyFont="1" applyBorder="1" applyAlignment="1">
      <alignment horizontal="right" vertical="top"/>
    </xf>
    <xf numFmtId="4" fontId="13" fillId="0" borderId="10" xfId="0" applyNumberFormat="1" applyFont="1" applyBorder="1" applyAlignment="1">
      <alignment horizontal="right" vertical="top"/>
    </xf>
    <xf numFmtId="4" fontId="13" fillId="0" borderId="46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horizontal="right" vertical="top" wrapText="1"/>
    </xf>
    <xf numFmtId="166" fontId="3" fillId="0" borderId="47" xfId="0" applyNumberFormat="1" applyFont="1" applyBorder="1" applyAlignment="1">
      <alignment vertical="top"/>
    </xf>
    <xf numFmtId="49" fontId="3" fillId="0" borderId="48" xfId="0" applyNumberFormat="1" applyFont="1" applyBorder="1" applyAlignment="1">
      <alignment horizontal="center" vertical="top"/>
    </xf>
    <xf numFmtId="166" fontId="4" fillId="0" borderId="49" xfId="0" applyNumberFormat="1" applyFont="1" applyBorder="1" applyAlignment="1">
      <alignment vertical="top" wrapText="1"/>
    </xf>
    <xf numFmtId="166" fontId="4" fillId="0" borderId="50" xfId="0" applyNumberFormat="1" applyFont="1" applyBorder="1" applyAlignment="1">
      <alignment horizontal="center" vertical="top"/>
    </xf>
    <xf numFmtId="4" fontId="4" fillId="0" borderId="47" xfId="0" applyNumberFormat="1" applyFont="1" applyBorder="1" applyAlignment="1">
      <alignment horizontal="right" vertical="top"/>
    </xf>
    <xf numFmtId="4" fontId="4" fillId="0" borderId="48" xfId="0" applyNumberFormat="1" applyFont="1" applyBorder="1" applyAlignment="1">
      <alignment horizontal="right" vertical="top"/>
    </xf>
    <xf numFmtId="4" fontId="4" fillId="0" borderId="49" xfId="0" applyNumberFormat="1" applyFont="1" applyBorder="1" applyAlignment="1">
      <alignment horizontal="right" vertical="top"/>
    </xf>
    <xf numFmtId="4" fontId="13" fillId="0" borderId="47" xfId="0" applyNumberFormat="1" applyFont="1" applyBorder="1" applyAlignment="1">
      <alignment horizontal="right" vertical="top"/>
    </xf>
    <xf numFmtId="4" fontId="13" fillId="0" borderId="51" xfId="0" applyNumberFormat="1" applyFont="1" applyBorder="1" applyAlignment="1">
      <alignment horizontal="right" vertical="top"/>
    </xf>
    <xf numFmtId="4" fontId="13" fillId="0" borderId="52" xfId="0" applyNumberFormat="1" applyFont="1" applyBorder="1" applyAlignment="1">
      <alignment horizontal="right" vertical="top"/>
    </xf>
    <xf numFmtId="0" fontId="14" fillId="0" borderId="12" xfId="0" applyFont="1" applyBorder="1" applyAlignment="1">
      <alignment horizontal="right" vertical="top" wrapText="1"/>
    </xf>
    <xf numFmtId="4" fontId="3" fillId="6" borderId="54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6" fontId="3" fillId="0" borderId="55" xfId="0" applyNumberFormat="1" applyFont="1" applyBorder="1" applyAlignment="1">
      <alignment vertical="top"/>
    </xf>
    <xf numFmtId="166" fontId="4" fillId="0" borderId="53" xfId="0" applyNumberFormat="1" applyFont="1" applyBorder="1" applyAlignment="1">
      <alignment vertical="top" wrapText="1"/>
    </xf>
    <xf numFmtId="166" fontId="4" fillId="0" borderId="57" xfId="0" applyNumberFormat="1" applyFont="1" applyBorder="1" applyAlignment="1">
      <alignment horizontal="center" vertical="top"/>
    </xf>
    <xf numFmtId="4" fontId="4" fillId="0" borderId="55" xfId="0" applyNumberFormat="1" applyFont="1" applyBorder="1" applyAlignment="1">
      <alignment horizontal="right" vertical="top"/>
    </xf>
    <xf numFmtId="4" fontId="4" fillId="0" borderId="56" xfId="0" applyNumberFormat="1" applyFont="1" applyBorder="1" applyAlignment="1">
      <alignment horizontal="right" vertical="top"/>
    </xf>
    <xf numFmtId="4" fontId="4" fillId="0" borderId="53" xfId="0" applyNumberFormat="1" applyFont="1" applyBorder="1" applyAlignment="1">
      <alignment horizontal="right" vertical="top"/>
    </xf>
    <xf numFmtId="4" fontId="4" fillId="0" borderId="58" xfId="0" applyNumberFormat="1" applyFont="1" applyBorder="1" applyAlignment="1">
      <alignment horizontal="right" vertical="top"/>
    </xf>
    <xf numFmtId="0" fontId="13" fillId="6" borderId="11" xfId="0" applyFont="1" applyFill="1" applyBorder="1" applyAlignment="1">
      <alignment horizontal="right" vertical="top" wrapText="1"/>
    </xf>
    <xf numFmtId="0" fontId="14" fillId="0" borderId="60" xfId="0" applyFont="1" applyBorder="1" applyAlignment="1">
      <alignment horizontal="right" vertical="top" wrapText="1"/>
    </xf>
    <xf numFmtId="166" fontId="10" fillId="7" borderId="36" xfId="0" applyNumberFormat="1" applyFont="1" applyFill="1" applyBorder="1" applyAlignment="1">
      <alignment vertical="top"/>
    </xf>
    <xf numFmtId="166" fontId="3" fillId="7" borderId="61" xfId="0" applyNumberFormat="1" applyFont="1" applyFill="1" applyBorder="1" applyAlignment="1">
      <alignment horizontal="center" vertical="top"/>
    </xf>
    <xf numFmtId="166" fontId="3" fillId="7" borderId="62" xfId="0" applyNumberFormat="1" applyFont="1" applyFill="1" applyBorder="1" applyAlignment="1">
      <alignment vertical="top" wrapText="1"/>
    </xf>
    <xf numFmtId="166" fontId="3" fillId="7" borderId="23" xfId="0" applyNumberFormat="1" applyFont="1" applyFill="1" applyBorder="1" applyAlignment="1">
      <alignment vertical="top"/>
    </xf>
    <xf numFmtId="4" fontId="3" fillId="7" borderId="32" xfId="0" applyNumberFormat="1" applyFont="1" applyFill="1" applyBorder="1" applyAlignment="1">
      <alignment horizontal="right" vertical="top"/>
    </xf>
    <xf numFmtId="4" fontId="3" fillId="7" borderId="30" xfId="0" applyNumberFormat="1" applyFont="1" applyFill="1" applyBorder="1" applyAlignment="1">
      <alignment horizontal="right" vertical="top"/>
    </xf>
    <xf numFmtId="4" fontId="3" fillId="7" borderId="33" xfId="0" applyNumberFormat="1" applyFont="1" applyFill="1" applyBorder="1" applyAlignment="1">
      <alignment horizontal="right" vertical="top"/>
    </xf>
    <xf numFmtId="4" fontId="3" fillId="7" borderId="36" xfId="0" applyNumberFormat="1" applyFont="1" applyFill="1" applyBorder="1" applyAlignment="1">
      <alignment horizontal="right" vertical="top"/>
    </xf>
    <xf numFmtId="4" fontId="3" fillId="7" borderId="61" xfId="0" applyNumberFormat="1" applyFont="1" applyFill="1" applyBorder="1" applyAlignment="1">
      <alignment horizontal="right" vertical="top"/>
    </xf>
    <xf numFmtId="4" fontId="3" fillId="7" borderId="31" xfId="0" applyNumberFormat="1" applyFont="1" applyFill="1" applyBorder="1" applyAlignment="1">
      <alignment horizontal="right" vertical="top"/>
    </xf>
    <xf numFmtId="0" fontId="3" fillId="7" borderId="36" xfId="0" applyFont="1" applyFill="1" applyBorder="1" applyAlignment="1">
      <alignment horizontal="right" vertical="top" wrapText="1"/>
    </xf>
    <xf numFmtId="166" fontId="3" fillId="5" borderId="64" xfId="0" applyNumberFormat="1" applyFont="1" applyFill="1" applyBorder="1" applyAlignment="1">
      <alignment vertical="top"/>
    </xf>
    <xf numFmtId="0" fontId="3" fillId="5" borderId="65" xfId="0" applyFont="1" applyFill="1" applyBorder="1" applyAlignment="1">
      <alignment horizontal="center" vertical="top"/>
    </xf>
    <xf numFmtId="166" fontId="3" fillId="5" borderId="30" xfId="0" applyNumberFormat="1" applyFont="1" applyFill="1" applyBorder="1" applyAlignment="1">
      <alignment horizontal="left" vertical="top" wrapText="1"/>
    </xf>
    <xf numFmtId="166" fontId="4" fillId="5" borderId="35" xfId="0" applyNumberFormat="1" applyFont="1" applyFill="1" applyBorder="1" applyAlignment="1">
      <alignment vertical="top"/>
    </xf>
    <xf numFmtId="4" fontId="4" fillId="5" borderId="28" xfId="0" applyNumberFormat="1" applyFont="1" applyFill="1" applyBorder="1" applyAlignment="1">
      <alignment horizontal="right" vertical="top"/>
    </xf>
    <xf numFmtId="166" fontId="10" fillId="6" borderId="43" xfId="0" applyNumberFormat="1" applyFont="1" applyFill="1" applyBorder="1" applyAlignment="1">
      <alignment vertical="top" wrapText="1"/>
    </xf>
    <xf numFmtId="166" fontId="3" fillId="6" borderId="66" xfId="0" applyNumberFormat="1" applyFont="1" applyFill="1" applyBorder="1" applyAlignment="1">
      <alignment horizontal="center" vertical="top"/>
    </xf>
    <xf numFmtId="166" fontId="3" fillId="7" borderId="63" xfId="0" applyNumberFormat="1" applyFont="1" applyFill="1" applyBorder="1" applyAlignment="1">
      <alignment vertical="top" wrapText="1"/>
    </xf>
    <xf numFmtId="166" fontId="3" fillId="7" borderId="30" xfId="0" applyNumberFormat="1" applyFont="1" applyFill="1" applyBorder="1" applyAlignment="1">
      <alignment vertical="top"/>
    </xf>
    <xf numFmtId="49" fontId="3" fillId="5" borderId="67" xfId="0" applyNumberFormat="1" applyFont="1" applyFill="1" applyBorder="1" applyAlignment="1">
      <alignment horizontal="center" vertical="top"/>
    </xf>
    <xf numFmtId="166" fontId="4" fillId="5" borderId="69" xfId="0" applyNumberFormat="1" applyFont="1" applyFill="1" applyBorder="1" applyAlignment="1">
      <alignment vertical="top"/>
    </xf>
    <xf numFmtId="4" fontId="4" fillId="5" borderId="69" xfId="0" applyNumberFormat="1" applyFont="1" applyFill="1" applyBorder="1" applyAlignment="1">
      <alignment horizontal="right" vertical="top"/>
    </xf>
    <xf numFmtId="166" fontId="3" fillId="6" borderId="66" xfId="0" applyNumberFormat="1" applyFont="1" applyFill="1" applyBorder="1" applyAlignment="1">
      <alignment vertical="top"/>
    </xf>
    <xf numFmtId="4" fontId="13" fillId="0" borderId="9" xfId="0" applyNumberFormat="1" applyFont="1" applyBorder="1" applyAlignment="1">
      <alignment horizontal="right" vertical="top"/>
    </xf>
    <xf numFmtId="4" fontId="13" fillId="0" borderId="70" xfId="0" applyNumberFormat="1" applyFont="1" applyBorder="1" applyAlignment="1">
      <alignment horizontal="right" vertical="top"/>
    </xf>
    <xf numFmtId="166" fontId="10" fillId="7" borderId="32" xfId="0" applyNumberFormat="1" applyFont="1" applyFill="1" applyBorder="1" applyAlignment="1">
      <alignment vertical="top"/>
    </xf>
    <xf numFmtId="166" fontId="3" fillId="7" borderId="33" xfId="0" applyNumberFormat="1" applyFont="1" applyFill="1" applyBorder="1" applyAlignment="1">
      <alignment horizontal="center" vertical="top"/>
    </xf>
    <xf numFmtId="166" fontId="4" fillId="7" borderId="62" xfId="0" applyNumberFormat="1" applyFont="1" applyFill="1" applyBorder="1" applyAlignment="1">
      <alignment vertical="top" wrapText="1"/>
    </xf>
    <xf numFmtId="166" fontId="4" fillId="7" borderId="23" xfId="0" applyNumberFormat="1" applyFont="1" applyFill="1" applyBorder="1" applyAlignment="1">
      <alignment vertical="top"/>
    </xf>
    <xf numFmtId="4" fontId="3" fillId="7" borderId="41" xfId="0" applyNumberFormat="1" applyFont="1" applyFill="1" applyBorder="1" applyAlignment="1">
      <alignment horizontal="right" vertical="top"/>
    </xf>
    <xf numFmtId="4" fontId="3" fillId="7" borderId="62" xfId="0" applyNumberFormat="1" applyFont="1" applyFill="1" applyBorder="1" applyAlignment="1">
      <alignment horizontal="right" vertical="top"/>
    </xf>
    <xf numFmtId="4" fontId="3" fillId="7" borderId="72" xfId="0" applyNumberFormat="1" applyFont="1" applyFill="1" applyBorder="1" applyAlignment="1">
      <alignment horizontal="right" vertical="top"/>
    </xf>
    <xf numFmtId="4" fontId="3" fillId="7" borderId="29" xfId="0" applyNumberFormat="1" applyFont="1" applyFill="1" applyBorder="1" applyAlignment="1">
      <alignment horizontal="right" vertical="top"/>
    </xf>
    <xf numFmtId="0" fontId="3" fillId="7" borderId="73" xfId="0" applyFont="1" applyFill="1" applyBorder="1" applyAlignment="1">
      <alignment horizontal="right" vertical="top" wrapText="1"/>
    </xf>
    <xf numFmtId="166" fontId="3" fillId="5" borderId="74" xfId="0" applyNumberFormat="1" applyFont="1" applyFill="1" applyBorder="1" applyAlignment="1">
      <alignment vertical="top"/>
    </xf>
    <xf numFmtId="49" fontId="3" fillId="5" borderId="65" xfId="0" applyNumberFormat="1" applyFont="1" applyFill="1" applyBorder="1" applyAlignment="1">
      <alignment horizontal="center" vertical="top"/>
    </xf>
    <xf numFmtId="166" fontId="4" fillId="5" borderId="31" xfId="0" applyNumberFormat="1" applyFont="1" applyFill="1" applyBorder="1" applyAlignment="1">
      <alignment vertical="top"/>
    </xf>
    <xf numFmtId="4" fontId="3" fillId="6" borderId="75" xfId="0" applyNumberFormat="1" applyFont="1" applyFill="1" applyBorder="1" applyAlignment="1">
      <alignment horizontal="right" vertical="top"/>
    </xf>
    <xf numFmtId="4" fontId="3" fillId="6" borderId="76" xfId="0" applyNumberFormat="1" applyFont="1" applyFill="1" applyBorder="1" applyAlignment="1">
      <alignment horizontal="right" vertical="top"/>
    </xf>
    <xf numFmtId="4" fontId="3" fillId="6" borderId="43" xfId="0" applyNumberFormat="1" applyFont="1" applyFill="1" applyBorder="1" applyAlignment="1">
      <alignment horizontal="right" vertical="top"/>
    </xf>
    <xf numFmtId="4" fontId="4" fillId="0" borderId="46" xfId="0" applyNumberFormat="1" applyFont="1" applyBorder="1" applyAlignment="1">
      <alignment horizontal="right" vertical="top"/>
    </xf>
    <xf numFmtId="4" fontId="3" fillId="7" borderId="34" xfId="0" applyNumberFormat="1" applyFont="1" applyFill="1" applyBorder="1" applyAlignment="1">
      <alignment horizontal="right" vertical="top"/>
    </xf>
    <xf numFmtId="0" fontId="3" fillId="7" borderId="24" xfId="0" applyFont="1" applyFill="1" applyBorder="1" applyAlignment="1">
      <alignment horizontal="right" vertical="top" wrapText="1"/>
    </xf>
    <xf numFmtId="166" fontId="3" fillId="5" borderId="41" xfId="0" applyNumberFormat="1" applyFont="1" applyFill="1" applyBorder="1" applyAlignment="1">
      <alignment vertical="top"/>
    </xf>
    <xf numFmtId="49" fontId="3" fillId="5" borderId="62" xfId="0" applyNumberFormat="1" applyFont="1" applyFill="1" applyBorder="1" applyAlignment="1">
      <alignment horizontal="center" vertical="top"/>
    </xf>
    <xf numFmtId="4" fontId="3" fillId="6" borderId="77" xfId="0" applyNumberFormat="1" applyFont="1" applyFill="1" applyBorder="1" applyAlignment="1">
      <alignment horizontal="right" vertical="top"/>
    </xf>
    <xf numFmtId="4" fontId="3" fillId="6" borderId="78" xfId="0" applyNumberFormat="1" applyFont="1" applyFill="1" applyBorder="1" applyAlignment="1">
      <alignment horizontal="right" vertical="top"/>
    </xf>
    <xf numFmtId="166" fontId="4" fillId="0" borderId="45" xfId="0" applyNumberFormat="1" applyFont="1" applyBorder="1" applyAlignment="1">
      <alignment vertical="top" wrapText="1"/>
    </xf>
    <xf numFmtId="4" fontId="4" fillId="0" borderId="6" xfId="0" applyNumberFormat="1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166" fontId="4" fillId="0" borderId="50" xfId="0" applyNumberFormat="1" applyFont="1" applyBorder="1" applyAlignment="1">
      <alignment vertical="top" wrapText="1"/>
    </xf>
    <xf numFmtId="4" fontId="4" fillId="0" borderId="47" xfId="0" applyNumberFormat="1" applyFont="1" applyBorder="1" applyAlignment="1">
      <alignment horizontal="right" vertical="top" wrapText="1"/>
    </xf>
    <xf numFmtId="4" fontId="4" fillId="0" borderId="48" xfId="0" applyNumberFormat="1" applyFont="1" applyBorder="1" applyAlignment="1">
      <alignment horizontal="right" vertical="top" wrapText="1"/>
    </xf>
    <xf numFmtId="4" fontId="4" fillId="0" borderId="49" xfId="0" applyNumberFormat="1" applyFont="1" applyBorder="1" applyAlignment="1">
      <alignment horizontal="right" vertical="top" wrapText="1"/>
    </xf>
    <xf numFmtId="4" fontId="4" fillId="0" borderId="55" xfId="0" applyNumberFormat="1" applyFont="1" applyBorder="1" applyAlignment="1">
      <alignment horizontal="right" vertical="top" wrapText="1"/>
    </xf>
    <xf numFmtId="4" fontId="4" fillId="0" borderId="56" xfId="0" applyNumberFormat="1" applyFont="1" applyBorder="1" applyAlignment="1">
      <alignment horizontal="right" vertical="top" wrapText="1"/>
    </xf>
    <xf numFmtId="4" fontId="4" fillId="0" borderId="58" xfId="0" applyNumberFormat="1" applyFont="1" applyBorder="1" applyAlignment="1">
      <alignment horizontal="right" vertical="top" wrapText="1"/>
    </xf>
    <xf numFmtId="4" fontId="4" fillId="0" borderId="52" xfId="0" applyNumberFormat="1" applyFont="1" applyBorder="1" applyAlignment="1">
      <alignment horizontal="right" vertical="top"/>
    </xf>
    <xf numFmtId="4" fontId="4" fillId="0" borderId="51" xfId="0" applyNumberFormat="1" applyFont="1" applyBorder="1" applyAlignment="1">
      <alignment horizontal="right" vertical="top"/>
    </xf>
    <xf numFmtId="4" fontId="13" fillId="0" borderId="55" xfId="0" applyNumberFormat="1" applyFont="1" applyBorder="1" applyAlignment="1">
      <alignment horizontal="right" vertical="top"/>
    </xf>
    <xf numFmtId="4" fontId="13" fillId="0" borderId="58" xfId="0" applyNumberFormat="1" applyFont="1" applyBorder="1" applyAlignment="1">
      <alignment horizontal="right" vertical="top"/>
    </xf>
    <xf numFmtId="4" fontId="13" fillId="0" borderId="79" xfId="0" applyNumberFormat="1" applyFont="1" applyBorder="1" applyAlignment="1">
      <alignment horizontal="right" vertical="top"/>
    </xf>
    <xf numFmtId="166" fontId="3" fillId="5" borderId="31" xfId="0" applyNumberFormat="1" applyFont="1" applyFill="1" applyBorder="1" applyAlignment="1">
      <alignment vertical="top"/>
    </xf>
    <xf numFmtId="4" fontId="3" fillId="5" borderId="30" xfId="0" applyNumberFormat="1" applyFont="1" applyFill="1" applyBorder="1" applyAlignment="1">
      <alignment horizontal="right" vertical="top"/>
    </xf>
    <xf numFmtId="4" fontId="3" fillId="5" borderId="31" xfId="0" applyNumberFormat="1" applyFont="1" applyFill="1" applyBorder="1" applyAlignment="1">
      <alignment horizontal="right" vertical="top"/>
    </xf>
    <xf numFmtId="4" fontId="3" fillId="5" borderId="35" xfId="0" applyNumberFormat="1" applyFont="1" applyFill="1" applyBorder="1" applyAlignment="1">
      <alignment horizontal="right" vertical="top"/>
    </xf>
    <xf numFmtId="166" fontId="10" fillId="6" borderId="43" xfId="0" applyNumberFormat="1" applyFont="1" applyFill="1" applyBorder="1" applyAlignment="1">
      <alignment horizontal="left" vertical="top" wrapText="1"/>
    </xf>
    <xf numFmtId="166" fontId="4" fillId="5" borderId="29" xfId="0" applyNumberFormat="1" applyFont="1" applyFill="1" applyBorder="1" applyAlignment="1">
      <alignment horizontal="center" vertical="top"/>
    </xf>
    <xf numFmtId="4" fontId="4" fillId="5" borderId="23" xfId="0" applyNumberFormat="1" applyFont="1" applyFill="1" applyBorder="1" applyAlignment="1">
      <alignment horizontal="right" vertical="top"/>
    </xf>
    <xf numFmtId="4" fontId="4" fillId="5" borderId="29" xfId="0" applyNumberFormat="1" applyFont="1" applyFill="1" applyBorder="1" applyAlignment="1">
      <alignment horizontal="right" vertical="top"/>
    </xf>
    <xf numFmtId="4" fontId="4" fillId="5" borderId="25" xfId="0" applyNumberFormat="1" applyFont="1" applyFill="1" applyBorder="1" applyAlignment="1">
      <alignment horizontal="right" vertical="top"/>
    </xf>
    <xf numFmtId="0" fontId="3" fillId="5" borderId="36" xfId="0" applyFont="1" applyFill="1" applyBorder="1" applyAlignment="1">
      <alignment horizontal="right" vertical="top" wrapText="1"/>
    </xf>
    <xf numFmtId="166" fontId="3" fillId="0" borderId="37" xfId="0" applyNumberFormat="1" applyFont="1" applyBorder="1" applyAlignment="1">
      <alignment vertical="top"/>
    </xf>
    <xf numFmtId="166" fontId="4" fillId="0" borderId="80" xfId="0" applyNumberFormat="1" applyFont="1" applyBorder="1" applyAlignment="1">
      <alignment horizontal="center" vertical="top"/>
    </xf>
    <xf numFmtId="4" fontId="4" fillId="0" borderId="37" xfId="0" applyNumberFormat="1" applyFont="1" applyBorder="1" applyAlignment="1">
      <alignment horizontal="right" vertical="top"/>
    </xf>
    <xf numFmtId="4" fontId="4" fillId="0" borderId="38" xfId="0" applyNumberFormat="1" applyFont="1" applyBorder="1" applyAlignment="1">
      <alignment horizontal="right" vertical="top"/>
    </xf>
    <xf numFmtId="4" fontId="4" fillId="0" borderId="80" xfId="0" applyNumberFormat="1" applyFont="1" applyBorder="1" applyAlignment="1">
      <alignment horizontal="right" vertical="top"/>
    </xf>
    <xf numFmtId="4" fontId="4" fillId="0" borderId="54" xfId="0" applyNumberFormat="1" applyFont="1" applyBorder="1" applyAlignment="1">
      <alignment horizontal="right" vertical="top"/>
    </xf>
    <xf numFmtId="4" fontId="4" fillId="0" borderId="81" xfId="0" applyNumberFormat="1" applyFont="1" applyBorder="1" applyAlignment="1">
      <alignment horizontal="right" vertical="top"/>
    </xf>
    <xf numFmtId="4" fontId="13" fillId="0" borderId="37" xfId="0" applyNumberFormat="1" applyFont="1" applyBorder="1" applyAlignment="1">
      <alignment horizontal="right" vertical="top"/>
    </xf>
    <xf numFmtId="4" fontId="13" fillId="0" borderId="54" xfId="0" applyNumberFormat="1" applyFont="1" applyBorder="1" applyAlignment="1">
      <alignment horizontal="right" vertical="top"/>
    </xf>
    <xf numFmtId="4" fontId="13" fillId="0" borderId="2" xfId="0" applyNumberFormat="1" applyFont="1" applyBorder="1" applyAlignment="1">
      <alignment horizontal="right" vertical="top"/>
    </xf>
    <xf numFmtId="0" fontId="13" fillId="0" borderId="82" xfId="0" applyFont="1" applyBorder="1" applyAlignment="1">
      <alignment horizontal="right" vertical="top" wrapText="1"/>
    </xf>
    <xf numFmtId="166" fontId="4" fillId="0" borderId="7" xfId="0" applyNumberFormat="1" applyFont="1" applyBorder="1" applyAlignment="1">
      <alignment vertical="top" wrapText="1"/>
    </xf>
    <xf numFmtId="166" fontId="4" fillId="0" borderId="8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right" vertical="top" wrapText="1"/>
    </xf>
    <xf numFmtId="166" fontId="3" fillId="7" borderId="84" xfId="0" applyNumberFormat="1" applyFont="1" applyFill="1" applyBorder="1" applyAlignment="1">
      <alignment horizontal="center" vertical="top"/>
    </xf>
    <xf numFmtId="166" fontId="4" fillId="7" borderId="67" xfId="0" applyNumberFormat="1" applyFont="1" applyFill="1" applyBorder="1" applyAlignment="1">
      <alignment vertical="top" wrapText="1"/>
    </xf>
    <xf numFmtId="166" fontId="4" fillId="7" borderId="65" xfId="0" applyNumberFormat="1" applyFont="1" applyFill="1" applyBorder="1" applyAlignment="1">
      <alignment vertical="top"/>
    </xf>
    <xf numFmtId="4" fontId="3" fillId="7" borderId="64" xfId="0" applyNumberFormat="1" applyFont="1" applyFill="1" applyBorder="1" applyAlignment="1">
      <alignment horizontal="right" vertical="top"/>
    </xf>
    <xf numFmtId="4" fontId="3" fillId="7" borderId="85" xfId="0" applyNumberFormat="1" applyFont="1" applyFill="1" applyBorder="1" applyAlignment="1">
      <alignment horizontal="right" vertical="top"/>
    </xf>
    <xf numFmtId="4" fontId="3" fillId="7" borderId="67" xfId="0" applyNumberFormat="1" applyFont="1" applyFill="1" applyBorder="1" applyAlignment="1">
      <alignment horizontal="right" vertical="top"/>
    </xf>
    <xf numFmtId="4" fontId="3" fillId="7" borderId="83" xfId="0" applyNumberFormat="1" applyFont="1" applyFill="1" applyBorder="1" applyAlignment="1">
      <alignment horizontal="right" vertical="top"/>
    </xf>
    <xf numFmtId="4" fontId="3" fillId="7" borderId="84" xfId="0" applyNumberFormat="1" applyFont="1" applyFill="1" applyBorder="1" applyAlignment="1">
      <alignment horizontal="right" vertical="top"/>
    </xf>
    <xf numFmtId="4" fontId="3" fillId="7" borderId="86" xfId="0" applyNumberFormat="1" applyFont="1" applyFill="1" applyBorder="1" applyAlignment="1">
      <alignment horizontal="right" vertical="top"/>
    </xf>
    <xf numFmtId="4" fontId="3" fillId="7" borderId="87" xfId="0" applyNumberFormat="1" applyFont="1" applyFill="1" applyBorder="1" applyAlignment="1">
      <alignment horizontal="right" vertical="top"/>
    </xf>
    <xf numFmtId="4" fontId="3" fillId="7" borderId="88" xfId="0" applyNumberFormat="1" applyFont="1" applyFill="1" applyBorder="1" applyAlignment="1">
      <alignment horizontal="right" vertical="top"/>
    </xf>
    <xf numFmtId="4" fontId="4" fillId="0" borderId="89" xfId="0" applyNumberFormat="1" applyFont="1" applyBorder="1" applyAlignment="1">
      <alignment horizontal="right" vertical="top"/>
    </xf>
    <xf numFmtId="4" fontId="4" fillId="0" borderId="90" xfId="0" applyNumberFormat="1" applyFont="1" applyBorder="1" applyAlignment="1">
      <alignment horizontal="right" vertical="top"/>
    </xf>
    <xf numFmtId="4" fontId="4" fillId="0" borderId="91" xfId="0" applyNumberFormat="1" applyFont="1" applyBorder="1" applyAlignment="1">
      <alignment horizontal="right" vertical="top"/>
    </xf>
    <xf numFmtId="4" fontId="4" fillId="0" borderId="92" xfId="0" applyNumberFormat="1" applyFont="1" applyBorder="1" applyAlignment="1">
      <alignment horizontal="right" vertical="top"/>
    </xf>
    <xf numFmtId="0" fontId="3" fillId="8" borderId="11" xfId="0" applyFont="1" applyFill="1" applyBorder="1" applyAlignment="1">
      <alignment horizontal="right" vertical="top" wrapText="1"/>
    </xf>
    <xf numFmtId="166" fontId="3" fillId="5" borderId="29" xfId="0" applyNumberFormat="1" applyFont="1" applyFill="1" applyBorder="1" applyAlignment="1">
      <alignment horizontal="center" vertical="top"/>
    </xf>
    <xf numFmtId="4" fontId="3" fillId="5" borderId="23" xfId="0" applyNumberFormat="1" applyFont="1" applyFill="1" applyBorder="1" applyAlignment="1">
      <alignment horizontal="right" vertical="top"/>
    </xf>
    <xf numFmtId="4" fontId="3" fillId="5" borderId="29" xfId="0" applyNumberFormat="1" applyFont="1" applyFill="1" applyBorder="1" applyAlignment="1">
      <alignment horizontal="right" vertical="top"/>
    </xf>
    <xf numFmtId="4" fontId="3" fillId="5" borderId="25" xfId="0" applyNumberFormat="1" applyFont="1" applyFill="1" applyBorder="1" applyAlignment="1">
      <alignment horizontal="right" vertical="top"/>
    </xf>
    <xf numFmtId="4" fontId="13" fillId="0" borderId="80" xfId="0" applyNumberFormat="1" applyFont="1" applyBorder="1" applyAlignment="1">
      <alignment horizontal="right" vertical="top"/>
    </xf>
    <xf numFmtId="4" fontId="13" fillId="0" borderId="82" xfId="0" applyNumberFormat="1" applyFont="1" applyBorder="1" applyAlignment="1">
      <alignment horizontal="right" vertical="top"/>
    </xf>
    <xf numFmtId="4" fontId="13" fillId="0" borderId="8" xfId="0" applyNumberFormat="1" applyFont="1" applyBorder="1" applyAlignment="1">
      <alignment horizontal="right" vertical="top"/>
    </xf>
    <xf numFmtId="4" fontId="13" fillId="0" borderId="11" xfId="0" applyNumberFormat="1" applyFont="1" applyBorder="1" applyAlignment="1">
      <alignment horizontal="right" vertical="top"/>
    </xf>
    <xf numFmtId="166" fontId="3" fillId="8" borderId="65" xfId="0" applyNumberFormat="1" applyFont="1" applyFill="1" applyBorder="1" applyAlignment="1">
      <alignment horizontal="center" vertical="top"/>
    </xf>
    <xf numFmtId="4" fontId="3" fillId="8" borderId="74" xfId="0" applyNumberFormat="1" applyFont="1" applyFill="1" applyBorder="1" applyAlignment="1">
      <alignment horizontal="right" vertical="top"/>
    </xf>
    <xf numFmtId="4" fontId="3" fillId="8" borderId="88" xfId="0" applyNumberFormat="1" applyFont="1" applyFill="1" applyBorder="1" applyAlignment="1">
      <alignment horizontal="right" vertical="top"/>
    </xf>
    <xf numFmtId="4" fontId="3" fillId="8" borderId="67" xfId="0" applyNumberFormat="1" applyFont="1" applyFill="1" applyBorder="1" applyAlignment="1">
      <alignment horizontal="right" vertical="top"/>
    </xf>
    <xf numFmtId="4" fontId="3" fillId="8" borderId="96" xfId="0" applyNumberFormat="1" applyFont="1" applyFill="1" applyBorder="1" applyAlignment="1">
      <alignment horizontal="right" vertical="top"/>
    </xf>
    <xf numFmtId="4" fontId="3" fillId="8" borderId="86" xfId="0" applyNumberFormat="1" applyFont="1" applyFill="1" applyBorder="1" applyAlignment="1">
      <alignment horizontal="right" vertical="top"/>
    </xf>
    <xf numFmtId="4" fontId="3" fillId="8" borderId="27" xfId="0" applyNumberFormat="1" applyFont="1" applyFill="1" applyBorder="1" applyAlignment="1">
      <alignment horizontal="right" vertical="top"/>
    </xf>
    <xf numFmtId="4" fontId="3" fillId="7" borderId="69" xfId="0" applyNumberFormat="1" applyFont="1" applyFill="1" applyBorder="1" applyAlignment="1">
      <alignment horizontal="right" vertical="top"/>
    </xf>
    <xf numFmtId="4" fontId="3" fillId="7" borderId="12" xfId="0" applyNumberFormat="1" applyFont="1" applyFill="1" applyBorder="1" applyAlignment="1">
      <alignment horizontal="right" vertical="top"/>
    </xf>
    <xf numFmtId="4" fontId="3" fillId="5" borderId="28" xfId="0" applyNumberFormat="1" applyFont="1" applyFill="1" applyBorder="1" applyAlignment="1">
      <alignment horizontal="right" vertical="top"/>
    </xf>
    <xf numFmtId="0" fontId="3" fillId="5" borderId="24" xfId="0" applyFont="1" applyFill="1" applyBorder="1" applyAlignment="1">
      <alignment horizontal="right" vertical="top" wrapText="1"/>
    </xf>
    <xf numFmtId="4" fontId="3" fillId="7" borderId="96" xfId="0" applyNumberFormat="1" applyFont="1" applyFill="1" applyBorder="1" applyAlignment="1">
      <alignment horizontal="right" vertical="top"/>
    </xf>
    <xf numFmtId="0" fontId="3" fillId="8" borderId="44" xfId="0" applyFont="1" applyFill="1" applyBorder="1" applyAlignment="1">
      <alignment horizontal="right" vertical="top" wrapText="1"/>
    </xf>
    <xf numFmtId="166" fontId="15" fillId="4" borderId="96" xfId="0" applyNumberFormat="1" applyFont="1" applyFill="1" applyBorder="1" applyAlignment="1">
      <alignment vertical="top"/>
    </xf>
    <xf numFmtId="166" fontId="5" fillId="4" borderId="97" xfId="0" applyNumberFormat="1" applyFont="1" applyFill="1" applyBorder="1" applyAlignment="1">
      <alignment horizontal="center" vertical="top"/>
    </xf>
    <xf numFmtId="166" fontId="5" fillId="4" borderId="98" xfId="0" applyNumberFormat="1" applyFont="1" applyFill="1" applyBorder="1" applyAlignment="1">
      <alignment vertical="top" wrapText="1"/>
    </xf>
    <xf numFmtId="166" fontId="5" fillId="4" borderId="68" xfId="0" applyNumberFormat="1" applyFont="1" applyFill="1" applyBorder="1" applyAlignment="1">
      <alignment vertical="top"/>
    </xf>
    <xf numFmtId="4" fontId="5" fillId="4" borderId="83" xfId="0" applyNumberFormat="1" applyFont="1" applyFill="1" applyBorder="1" applyAlignment="1">
      <alignment horizontal="right" vertical="top"/>
    </xf>
    <xf numFmtId="4" fontId="5" fillId="4" borderId="96" xfId="0" applyNumberFormat="1" applyFont="1" applyFill="1" applyBorder="1" applyAlignment="1">
      <alignment horizontal="right" vertical="top"/>
    </xf>
    <xf numFmtId="4" fontId="5" fillId="4" borderId="68" xfId="0" applyNumberFormat="1" applyFont="1" applyFill="1" applyBorder="1" applyAlignment="1">
      <alignment horizontal="right" vertical="top"/>
    </xf>
    <xf numFmtId="0" fontId="5" fillId="4" borderId="96" xfId="0" applyFont="1" applyFill="1" applyBorder="1" applyAlignment="1">
      <alignment horizontal="right" vertical="top" wrapText="1"/>
    </xf>
    <xf numFmtId="4" fontId="7" fillId="0" borderId="0" xfId="0" applyNumberFormat="1" applyFont="1" applyAlignment="1">
      <alignment vertical="top"/>
    </xf>
    <xf numFmtId="166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 wrapText="1"/>
    </xf>
    <xf numFmtId="166" fontId="3" fillId="4" borderId="36" xfId="0" applyNumberFormat="1" applyFont="1" applyFill="1" applyBorder="1"/>
    <xf numFmtId="4" fontId="3" fillId="4" borderId="32" xfId="0" applyNumberFormat="1" applyFont="1" applyFill="1" applyBorder="1" applyAlignment="1">
      <alignment horizontal="right"/>
    </xf>
    <xf numFmtId="0" fontId="3" fillId="4" borderId="36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167" fontId="4" fillId="0" borderId="0" xfId="0" applyNumberFormat="1" applyFont="1"/>
    <xf numFmtId="168" fontId="13" fillId="0" borderId="0" xfId="0" applyNumberFormat="1" applyFont="1"/>
    <xf numFmtId="0" fontId="13" fillId="0" borderId="0" xfId="0" applyFont="1" applyAlignment="1">
      <alignment wrapText="1"/>
    </xf>
    <xf numFmtId="0" fontId="16" fillId="0" borderId="0" xfId="0" applyFont="1"/>
    <xf numFmtId="0" fontId="2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4" fillId="0" borderId="59" xfId="0" applyNumberFormat="1" applyFont="1" applyBorder="1" applyAlignment="1">
      <alignment horizontal="right" vertical="top"/>
    </xf>
    <xf numFmtId="166" fontId="17" fillId="0" borderId="5" xfId="0" applyNumberFormat="1" applyFont="1" applyBorder="1" applyAlignment="1">
      <alignment vertical="top" wrapText="1"/>
    </xf>
    <xf numFmtId="166" fontId="17" fillId="0" borderId="27" xfId="0" applyNumberFormat="1" applyFont="1" applyBorder="1" applyAlignment="1">
      <alignment vertical="top" wrapText="1"/>
    </xf>
    <xf numFmtId="49" fontId="18" fillId="0" borderId="73" xfId="0" applyNumberFormat="1" applyFont="1" applyBorder="1" applyAlignment="1">
      <alignment horizontal="center" vertical="top" wrapText="1"/>
    </xf>
    <xf numFmtId="3" fontId="3" fillId="2" borderId="93" xfId="0" applyNumberFormat="1" applyFont="1" applyFill="1" applyBorder="1" applyAlignment="1">
      <alignment horizontal="center" vertical="center" wrapText="1"/>
    </xf>
    <xf numFmtId="3" fontId="3" fillId="2" borderId="74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164" fontId="18" fillId="2" borderId="27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6" fontId="17" fillId="0" borderId="44" xfId="0" applyNumberFormat="1" applyFont="1" applyBorder="1" applyAlignment="1">
      <alignment horizontal="center" vertical="top" wrapText="1"/>
    </xf>
    <xf numFmtId="3" fontId="17" fillId="0" borderId="89" xfId="0" applyNumberFormat="1" applyFont="1" applyBorder="1" applyAlignment="1">
      <alignment horizontal="center" vertical="top" wrapText="1"/>
    </xf>
    <xf numFmtId="4" fontId="17" fillId="0" borderId="90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/>
    </xf>
    <xf numFmtId="49" fontId="18" fillId="0" borderId="48" xfId="0" applyNumberFormat="1" applyFont="1" applyBorder="1" applyAlignment="1">
      <alignment horizontal="center" vertical="top"/>
    </xf>
    <xf numFmtId="49" fontId="18" fillId="0" borderId="56" xfId="0" applyNumberFormat="1" applyFont="1" applyBorder="1" applyAlignment="1">
      <alignment horizontal="center" vertical="top"/>
    </xf>
    <xf numFmtId="166" fontId="17" fillId="0" borderId="49" xfId="0" applyNumberFormat="1" applyFont="1" applyBorder="1" applyAlignment="1">
      <alignment vertical="top" wrapText="1"/>
    </xf>
    <xf numFmtId="166" fontId="19" fillId="7" borderId="36" xfId="0" applyNumberFormat="1" applyFont="1" applyFill="1" applyBorder="1" applyAlignment="1">
      <alignment vertical="top"/>
    </xf>
    <xf numFmtId="166" fontId="18" fillId="5" borderId="68" xfId="0" applyNumberFormat="1" applyFont="1" applyFill="1" applyBorder="1" applyAlignment="1">
      <alignment horizontal="left" vertical="top" wrapText="1"/>
    </xf>
    <xf numFmtId="166" fontId="17" fillId="0" borderId="8" xfId="0" applyNumberFormat="1" applyFont="1" applyBorder="1" applyAlignment="1">
      <alignment vertical="top" wrapText="1"/>
    </xf>
    <xf numFmtId="166" fontId="17" fillId="0" borderId="45" xfId="0" applyNumberFormat="1" applyFont="1" applyBorder="1" applyAlignment="1">
      <alignment horizontal="center" vertical="top"/>
    </xf>
    <xf numFmtId="166" fontId="17" fillId="0" borderId="57" xfId="0" applyNumberFormat="1" applyFont="1" applyBorder="1" applyAlignment="1">
      <alignment horizontal="center" vertical="top"/>
    </xf>
    <xf numFmtId="166" fontId="19" fillId="7" borderId="32" xfId="0" applyNumberFormat="1" applyFont="1" applyFill="1" applyBorder="1" applyAlignment="1">
      <alignment vertical="top"/>
    </xf>
    <xf numFmtId="166" fontId="18" fillId="5" borderId="30" xfId="0" applyNumberFormat="1" applyFont="1" applyFill="1" applyBorder="1" applyAlignment="1">
      <alignment horizontal="left" vertical="top" wrapText="1"/>
    </xf>
    <xf numFmtId="4" fontId="4" fillId="0" borderId="85" xfId="0" applyNumberFormat="1" applyFont="1" applyBorder="1" applyAlignment="1">
      <alignment horizontal="right" vertical="top"/>
    </xf>
    <xf numFmtId="4" fontId="4" fillId="0" borderId="67" xfId="0" applyNumberFormat="1" applyFont="1" applyBorder="1" applyAlignment="1">
      <alignment horizontal="right" vertical="top"/>
    </xf>
    <xf numFmtId="4" fontId="4" fillId="0" borderId="83" xfId="0" applyNumberFormat="1" applyFont="1" applyBorder="1" applyAlignment="1">
      <alignment horizontal="right" vertical="top"/>
    </xf>
    <xf numFmtId="4" fontId="4" fillId="0" borderId="84" xfId="0" applyNumberFormat="1" applyFont="1" applyBorder="1" applyAlignment="1">
      <alignment horizontal="right" vertical="top"/>
    </xf>
    <xf numFmtId="4" fontId="4" fillId="0" borderId="86" xfId="0" applyNumberFormat="1" applyFont="1" applyBorder="1" applyAlignment="1">
      <alignment horizontal="right" vertical="top"/>
    </xf>
    <xf numFmtId="4" fontId="4" fillId="0" borderId="64" xfId="0" applyNumberFormat="1" applyFont="1" applyBorder="1" applyAlignment="1">
      <alignment horizontal="right" vertical="top"/>
    </xf>
    <xf numFmtId="4" fontId="13" fillId="0" borderId="64" xfId="0" applyNumberFormat="1" applyFont="1" applyBorder="1" applyAlignment="1">
      <alignment horizontal="right" vertical="top"/>
    </xf>
    <xf numFmtId="4" fontId="13" fillId="0" borderId="88" xfId="0" applyNumberFormat="1" applyFont="1" applyBorder="1" applyAlignment="1">
      <alignment horizontal="right" vertical="top"/>
    </xf>
    <xf numFmtId="4" fontId="13" fillId="0" borderId="27" xfId="0" applyNumberFormat="1" applyFont="1" applyBorder="1" applyAlignment="1">
      <alignment horizontal="right" vertical="top"/>
    </xf>
    <xf numFmtId="0" fontId="14" fillId="0" borderId="44" xfId="0" applyFont="1" applyBorder="1" applyAlignment="1">
      <alignment horizontal="right" vertical="top" wrapText="1"/>
    </xf>
    <xf numFmtId="4" fontId="4" fillId="0" borderId="108" xfId="0" applyNumberFormat="1" applyFont="1" applyBorder="1" applyAlignment="1">
      <alignment horizontal="right" vertical="top"/>
    </xf>
    <xf numFmtId="4" fontId="4" fillId="0" borderId="109" xfId="0" applyNumberFormat="1" applyFont="1" applyBorder="1" applyAlignment="1">
      <alignment horizontal="right" vertical="top"/>
    </xf>
    <xf numFmtId="4" fontId="4" fillId="0" borderId="110" xfId="0" applyNumberFormat="1" applyFont="1" applyBorder="1" applyAlignment="1">
      <alignment horizontal="right" vertical="top"/>
    </xf>
    <xf numFmtId="4" fontId="4" fillId="0" borderId="107" xfId="0" applyNumberFormat="1" applyFont="1" applyBorder="1" applyAlignment="1">
      <alignment horizontal="right" vertical="top"/>
    </xf>
    <xf numFmtId="4" fontId="13" fillId="0" borderId="110" xfId="0" applyNumberFormat="1" applyFont="1" applyBorder="1" applyAlignment="1">
      <alignment horizontal="right" vertical="top"/>
    </xf>
    <xf numFmtId="4" fontId="13" fillId="0" borderId="107" xfId="0" applyNumberFormat="1" applyFont="1" applyBorder="1" applyAlignment="1">
      <alignment horizontal="right" vertical="top"/>
    </xf>
    <xf numFmtId="4" fontId="13" fillId="0" borderId="111" xfId="0" applyNumberFormat="1" applyFont="1" applyBorder="1" applyAlignment="1">
      <alignment horizontal="right" vertical="top"/>
    </xf>
    <xf numFmtId="0" fontId="14" fillId="0" borderId="112" xfId="0" applyFont="1" applyBorder="1" applyAlignment="1">
      <alignment horizontal="right" vertical="top" wrapText="1"/>
    </xf>
    <xf numFmtId="49" fontId="18" fillId="5" borderId="62" xfId="0" applyNumberFormat="1" applyFont="1" applyFill="1" applyBorder="1" applyAlignment="1">
      <alignment horizontal="center" vertical="top" wrapText="1"/>
    </xf>
    <xf numFmtId="49" fontId="18" fillId="6" borderId="38" xfId="0" applyNumberFormat="1" applyFont="1" applyFill="1" applyBorder="1" applyAlignment="1">
      <alignment horizontal="center" vertical="top"/>
    </xf>
    <xf numFmtId="49" fontId="18" fillId="5" borderId="23" xfId="0" applyNumberFormat="1" applyFont="1" applyFill="1" applyBorder="1" applyAlignment="1">
      <alignment horizontal="center" vertical="top"/>
    </xf>
    <xf numFmtId="166" fontId="18" fillId="5" borderId="24" xfId="0" applyNumberFormat="1" applyFont="1" applyFill="1" applyBorder="1" applyAlignment="1">
      <alignment vertical="top"/>
    </xf>
    <xf numFmtId="166" fontId="18" fillId="5" borderId="23" xfId="0" applyNumberFormat="1" applyFont="1" applyFill="1" applyBorder="1" applyAlignment="1">
      <alignment horizontal="left" vertical="top" wrapText="1"/>
    </xf>
    <xf numFmtId="166" fontId="17" fillId="0" borderId="38" xfId="0" applyNumberFormat="1" applyFont="1" applyBorder="1" applyAlignment="1">
      <alignment vertical="top" wrapText="1"/>
    </xf>
    <xf numFmtId="166" fontId="17" fillId="0" borderId="7" xfId="0" applyNumberFormat="1" applyFont="1" applyBorder="1" applyAlignment="1">
      <alignment vertical="top" wrapText="1"/>
    </xf>
    <xf numFmtId="166" fontId="3" fillId="7" borderId="71" xfId="0" applyNumberFormat="1" applyFont="1" applyFill="1" applyBorder="1" applyAlignment="1">
      <alignment horizontal="center" vertical="top"/>
    </xf>
    <xf numFmtId="49" fontId="18" fillId="0" borderId="90" xfId="0" applyNumberFormat="1" applyFont="1" applyBorder="1" applyAlignment="1">
      <alignment horizontal="center" vertical="top"/>
    </xf>
    <xf numFmtId="166" fontId="18" fillId="5" borderId="23" xfId="0" applyNumberFormat="1" applyFont="1" applyFill="1" applyBorder="1" applyAlignment="1">
      <alignment vertical="top"/>
    </xf>
    <xf numFmtId="166" fontId="18" fillId="5" borderId="29" xfId="0" applyNumberFormat="1" applyFont="1" applyFill="1" applyBorder="1" applyAlignment="1">
      <alignment horizontal="left" vertical="top" wrapText="1"/>
    </xf>
    <xf numFmtId="49" fontId="18" fillId="5" borderId="100" xfId="0" applyNumberFormat="1" applyFont="1" applyFill="1" applyBorder="1" applyAlignment="1">
      <alignment horizontal="center" vertical="top"/>
    </xf>
    <xf numFmtId="166" fontId="19" fillId="7" borderId="83" xfId="0" applyNumberFormat="1" applyFont="1" applyFill="1" applyBorder="1" applyAlignment="1">
      <alignment vertical="top"/>
    </xf>
    <xf numFmtId="166" fontId="18" fillId="5" borderId="74" xfId="0" applyNumberFormat="1" applyFont="1" applyFill="1" applyBorder="1" applyAlignment="1">
      <alignment vertical="top"/>
    </xf>
    <xf numFmtId="166" fontId="18" fillId="0" borderId="45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horizontal="center" vertical="top" wrapText="1"/>
    </xf>
    <xf numFmtId="169" fontId="17" fillId="0" borderId="59" xfId="0" applyNumberFormat="1" applyFont="1" applyBorder="1" applyAlignment="1">
      <alignment vertical="top" wrapText="1"/>
    </xf>
    <xf numFmtId="4" fontId="13" fillId="0" borderId="89" xfId="0" applyNumberFormat="1" applyFont="1" applyBorder="1" applyAlignment="1">
      <alignment horizontal="right" vertical="top"/>
    </xf>
    <xf numFmtId="4" fontId="13" fillId="0" borderId="91" xfId="0" applyNumberFormat="1" applyFont="1" applyBorder="1" applyAlignment="1">
      <alignment horizontal="right" vertical="top"/>
    </xf>
    <xf numFmtId="4" fontId="13" fillId="0" borderId="44" xfId="0" applyNumberFormat="1" applyFont="1" applyBorder="1" applyAlignment="1">
      <alignment horizontal="right" vertical="top"/>
    </xf>
    <xf numFmtId="4" fontId="17" fillId="0" borderId="108" xfId="0" applyNumberFormat="1" applyFont="1" applyBorder="1" applyAlignment="1">
      <alignment horizontal="center" vertical="top" wrapText="1"/>
    </xf>
    <xf numFmtId="4" fontId="13" fillId="0" borderId="109" xfId="0" applyNumberFormat="1" applyFont="1" applyBorder="1" applyAlignment="1">
      <alignment horizontal="right" vertical="top"/>
    </xf>
    <xf numFmtId="4" fontId="13" fillId="0" borderId="112" xfId="0" applyNumberFormat="1" applyFont="1" applyBorder="1" applyAlignment="1">
      <alignment horizontal="right" vertical="top"/>
    </xf>
    <xf numFmtId="4" fontId="17" fillId="0" borderId="46" xfId="0" applyNumberFormat="1" applyFont="1" applyBorder="1" applyAlignment="1">
      <alignment horizontal="right" vertical="top"/>
    </xf>
    <xf numFmtId="4" fontId="3" fillId="5" borderId="113" xfId="0" applyNumberFormat="1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49" fontId="4" fillId="0" borderId="59" xfId="0" applyNumberFormat="1" applyFont="1" applyBorder="1" applyAlignment="1">
      <alignment horizontal="left" vertical="top" wrapText="1"/>
    </xf>
    <xf numFmtId="166" fontId="5" fillId="4" borderId="15" xfId="0" applyNumberFormat="1" applyFont="1" applyFill="1" applyBorder="1" applyAlignment="1">
      <alignment horizontal="left"/>
    </xf>
    <xf numFmtId="0" fontId="6" fillId="0" borderId="16" xfId="0" applyFont="1" applyBorder="1"/>
    <xf numFmtId="0" fontId="6" fillId="0" borderId="17" xfId="0" applyFont="1" applyBorder="1"/>
    <xf numFmtId="166" fontId="18" fillId="8" borderId="93" xfId="0" applyNumberFormat="1" applyFont="1" applyFill="1" applyBorder="1" applyAlignment="1">
      <alignment horizontal="left" vertical="top"/>
    </xf>
    <xf numFmtId="0" fontId="6" fillId="0" borderId="94" xfId="0" applyFont="1" applyBorder="1"/>
    <xf numFmtId="0" fontId="6" fillId="0" borderId="95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26" xfId="0" applyFont="1" applyBorder="1"/>
    <xf numFmtId="0" fontId="18" fillId="2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/>
    <xf numFmtId="0" fontId="0" fillId="0" borderId="69" xfId="0" applyFont="1" applyBorder="1" applyAlignment="1"/>
    <xf numFmtId="0" fontId="18" fillId="2" borderId="101" xfId="0" applyFont="1" applyFill="1" applyBorder="1" applyAlignment="1">
      <alignment horizontal="center" vertical="center" wrapText="1"/>
    </xf>
    <xf numFmtId="0" fontId="0" fillId="0" borderId="102" xfId="0" applyFont="1" applyBorder="1" applyAlignment="1"/>
    <xf numFmtId="0" fontId="0" fillId="0" borderId="103" xfId="0" applyFont="1" applyBorder="1" applyAlignment="1"/>
    <xf numFmtId="0" fontId="0" fillId="0" borderId="104" xfId="0" applyFont="1" applyBorder="1" applyAlignment="1"/>
    <xf numFmtId="0" fontId="0" fillId="0" borderId="105" xfId="0" applyFont="1" applyBorder="1" applyAlignment="1"/>
    <xf numFmtId="0" fontId="0" fillId="0" borderId="106" xfId="0" applyFont="1" applyBorder="1" applyAlignment="1"/>
    <xf numFmtId="0" fontId="0" fillId="0" borderId="25" xfId="0" applyFont="1" applyBorder="1" applyAlignment="1"/>
    <xf numFmtId="0" fontId="0" fillId="0" borderId="99" xfId="0" applyFont="1" applyBorder="1" applyAlignment="1"/>
    <xf numFmtId="164" fontId="18" fillId="2" borderId="23" xfId="0" applyNumberFormat="1" applyFont="1" applyFill="1" applyBorder="1" applyAlignment="1">
      <alignment horizontal="center" vertical="center" wrapText="1"/>
    </xf>
    <xf numFmtId="0" fontId="0" fillId="0" borderId="68" xfId="0" applyFont="1" applyBorder="1" applyAlignment="1"/>
    <xf numFmtId="166" fontId="4" fillId="0" borderId="0" xfId="0" applyNumberFormat="1" applyFont="1" applyAlignment="1">
      <alignment horizontal="center"/>
    </xf>
    <xf numFmtId="0" fontId="0" fillId="0" borderId="0" xfId="0" applyFont="1" applyAlignment="1"/>
    <xf numFmtId="0" fontId="6" fillId="0" borderId="20" xfId="0" applyFont="1" applyBorder="1"/>
    <xf numFmtId="0" fontId="3" fillId="2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21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6" fillId="0" borderId="22" xfId="0" applyFont="1" applyBorder="1"/>
    <xf numFmtId="3" fontId="3" fillId="2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1</xdr:row>
      <xdr:rowOff>0</xdr:rowOff>
    </xdr:from>
    <xdr:ext cx="1238249" cy="838200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1" y="190500"/>
          <a:ext cx="1238249" cy="838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925"/>
  <sheetViews>
    <sheetView tabSelected="1" workbookViewId="0">
      <pane xSplit="3" ySplit="13" topLeftCell="D82" activePane="bottomRight" state="frozen"/>
      <selection pane="topRight" activeCell="D1" sqref="D1"/>
      <selection pane="bottomLeft" activeCell="A10" sqref="A10"/>
      <selection pane="bottomRight" activeCell="F96" sqref="F96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48" customWidth="1"/>
    <col min="4" max="4" width="24.12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9" width="16.375" customWidth="1"/>
    <col min="20" max="20" width="20.625" customWidth="1"/>
    <col min="21" max="22" width="7.75" customWidth="1"/>
  </cols>
  <sheetData>
    <row r="1" spans="1:22" x14ac:dyDescent="0.25">
      <c r="A1" s="7"/>
      <c r="B1" s="8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4"/>
      <c r="V1" s="4"/>
    </row>
    <row r="2" spans="1:22" ht="15.75" customHeight="1" x14ac:dyDescent="0.25">
      <c r="A2" s="2"/>
      <c r="B2" s="8"/>
      <c r="C2" s="7"/>
      <c r="D2" s="9"/>
      <c r="E2" s="9"/>
      <c r="F2" s="9"/>
      <c r="G2" s="9"/>
      <c r="H2" s="9"/>
      <c r="I2" s="9"/>
      <c r="J2" s="9"/>
      <c r="K2" s="317" t="s">
        <v>142</v>
      </c>
      <c r="L2" s="11"/>
      <c r="M2" s="11"/>
      <c r="N2" s="11"/>
      <c r="O2" s="11"/>
      <c r="P2" s="11"/>
      <c r="Q2" s="12"/>
      <c r="R2" s="12"/>
      <c r="S2" s="12"/>
      <c r="T2" s="12"/>
      <c r="U2" s="4"/>
      <c r="V2" s="4"/>
    </row>
    <row r="3" spans="1:22" x14ac:dyDescent="0.25">
      <c r="A3" s="7"/>
      <c r="B3" s="8"/>
      <c r="C3" s="7"/>
      <c r="D3" s="9"/>
      <c r="E3" s="9"/>
      <c r="F3" s="9"/>
      <c r="G3" s="9"/>
      <c r="H3" s="9"/>
      <c r="I3" s="9"/>
      <c r="J3" s="9"/>
      <c r="K3" s="318" t="s">
        <v>141</v>
      </c>
      <c r="L3" s="9"/>
      <c r="M3" s="9"/>
      <c r="N3" s="9"/>
      <c r="O3" s="9"/>
      <c r="P3" s="9"/>
      <c r="Q3" s="10"/>
      <c r="R3" s="10"/>
      <c r="S3" s="10"/>
      <c r="T3" s="10"/>
      <c r="U3" s="4"/>
      <c r="V3" s="4"/>
    </row>
    <row r="4" spans="1:22" ht="15.75" customHeight="1" x14ac:dyDescent="0.25">
      <c r="A4" s="2"/>
      <c r="B4" s="8"/>
      <c r="C4" s="7"/>
      <c r="D4" s="9"/>
      <c r="E4" s="9"/>
      <c r="F4" s="9"/>
      <c r="G4" s="9"/>
      <c r="H4" s="9"/>
      <c r="I4" s="9"/>
      <c r="J4" s="9"/>
      <c r="K4" s="318" t="s">
        <v>143</v>
      </c>
      <c r="L4" s="11"/>
      <c r="M4" s="11"/>
      <c r="N4" s="11"/>
      <c r="O4" s="11"/>
      <c r="P4" s="11"/>
      <c r="Q4" s="12"/>
      <c r="R4" s="12"/>
      <c r="S4" s="12"/>
      <c r="T4" s="12"/>
      <c r="U4" s="4"/>
      <c r="V4" s="4"/>
    </row>
    <row r="5" spans="1:22" ht="15.75" x14ac:dyDescent="0.25">
      <c r="B5" s="5"/>
      <c r="C5" s="5"/>
      <c r="E5" s="5"/>
      <c r="F5" s="316" t="s">
        <v>140</v>
      </c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6"/>
    </row>
    <row r="6" spans="1:22" ht="15.75" x14ac:dyDescent="0.25">
      <c r="A6" s="7"/>
      <c r="B6" s="5"/>
      <c r="C6" s="5"/>
      <c r="D6" s="316" t="s">
        <v>139</v>
      </c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4"/>
      <c r="V6" s="4"/>
    </row>
    <row r="7" spans="1:22" x14ac:dyDescent="0.25">
      <c r="A7" s="7"/>
      <c r="B7" s="8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0"/>
      <c r="U7" s="4"/>
      <c r="V7" s="4"/>
    </row>
    <row r="8" spans="1:22" ht="15.75" customHeight="1" x14ac:dyDescent="0.25">
      <c r="A8" s="2"/>
      <c r="B8" s="8"/>
      <c r="C8" s="7"/>
      <c r="D8" s="9"/>
      <c r="E8" s="9"/>
      <c r="F8" s="9"/>
      <c r="G8" s="9"/>
      <c r="H8" s="9"/>
      <c r="I8" s="9"/>
      <c r="J8" s="9"/>
      <c r="K8" s="11"/>
      <c r="L8" s="11"/>
      <c r="M8" s="11"/>
      <c r="N8" s="11"/>
      <c r="O8" s="11"/>
      <c r="P8" s="11"/>
      <c r="Q8" s="12"/>
      <c r="R8" s="12"/>
      <c r="S8" s="12"/>
      <c r="T8" s="12"/>
      <c r="U8" s="4"/>
      <c r="V8" s="4"/>
    </row>
    <row r="9" spans="1:22" thickBot="1" x14ac:dyDescent="0.25">
      <c r="A9" s="2"/>
      <c r="B9" s="8"/>
      <c r="C9" s="13"/>
      <c r="D9" s="9"/>
      <c r="E9" s="9"/>
      <c r="F9" s="9"/>
      <c r="G9" s="9"/>
      <c r="H9" s="9"/>
      <c r="I9" s="9"/>
      <c r="J9" s="9"/>
      <c r="K9" s="14"/>
      <c r="L9" s="14"/>
      <c r="M9" s="14"/>
      <c r="N9" s="14"/>
      <c r="O9" s="14"/>
      <c r="P9" s="14"/>
      <c r="Q9" s="15"/>
      <c r="R9" s="15"/>
      <c r="S9" s="15"/>
      <c r="T9" s="15"/>
    </row>
    <row r="10" spans="1:22" ht="26.25" customHeight="1" x14ac:dyDescent="0.2">
      <c r="A10" s="326" t="s">
        <v>11</v>
      </c>
      <c r="B10" s="345" t="s">
        <v>12</v>
      </c>
      <c r="C10" s="348" t="s">
        <v>13</v>
      </c>
      <c r="D10" s="351" t="s">
        <v>14</v>
      </c>
      <c r="E10" s="332" t="s">
        <v>85</v>
      </c>
      <c r="F10" s="333"/>
      <c r="G10" s="334"/>
      <c r="H10" s="329" t="s">
        <v>86</v>
      </c>
      <c r="I10" s="330"/>
      <c r="J10" s="330"/>
      <c r="K10" s="332" t="s">
        <v>84</v>
      </c>
      <c r="L10" s="333"/>
      <c r="M10" s="334"/>
      <c r="N10" s="329" t="s">
        <v>87</v>
      </c>
      <c r="O10" s="330"/>
      <c r="P10" s="338"/>
      <c r="Q10" s="340" t="s">
        <v>88</v>
      </c>
      <c r="R10" s="330"/>
      <c r="S10" s="338"/>
      <c r="T10" s="326" t="s">
        <v>15</v>
      </c>
    </row>
    <row r="11" spans="1:22" ht="71.25" customHeight="1" thickBot="1" x14ac:dyDescent="0.25">
      <c r="A11" s="327"/>
      <c r="B11" s="346"/>
      <c r="C11" s="349"/>
      <c r="D11" s="349"/>
      <c r="E11" s="335"/>
      <c r="F11" s="336"/>
      <c r="G11" s="337"/>
      <c r="H11" s="331"/>
      <c r="I11" s="331"/>
      <c r="J11" s="331"/>
      <c r="K11" s="335"/>
      <c r="L11" s="336"/>
      <c r="M11" s="337"/>
      <c r="N11" s="331"/>
      <c r="O11" s="331"/>
      <c r="P11" s="339"/>
      <c r="Q11" s="341"/>
      <c r="R11" s="331"/>
      <c r="S11" s="339"/>
      <c r="T11" s="327"/>
    </row>
    <row r="12" spans="1:22" ht="41.25" customHeight="1" thickBot="1" x14ac:dyDescent="0.25">
      <c r="A12" s="344"/>
      <c r="B12" s="347"/>
      <c r="C12" s="350"/>
      <c r="D12" s="350"/>
      <c r="E12" s="254" t="s">
        <v>16</v>
      </c>
      <c r="F12" s="255" t="s">
        <v>17</v>
      </c>
      <c r="G12" s="256" t="s">
        <v>18</v>
      </c>
      <c r="H12" s="16" t="s">
        <v>16</v>
      </c>
      <c r="I12" s="17" t="s">
        <v>17</v>
      </c>
      <c r="J12" s="18" t="s">
        <v>19</v>
      </c>
      <c r="K12" s="254" t="s">
        <v>16</v>
      </c>
      <c r="L12" s="255" t="s">
        <v>20</v>
      </c>
      <c r="M12" s="256" t="s">
        <v>21</v>
      </c>
      <c r="N12" s="16" t="s">
        <v>16</v>
      </c>
      <c r="O12" s="17" t="s">
        <v>20</v>
      </c>
      <c r="P12" s="18" t="s">
        <v>22</v>
      </c>
      <c r="Q12" s="258" t="s">
        <v>89</v>
      </c>
      <c r="R12" s="258" t="s">
        <v>90</v>
      </c>
      <c r="S12" s="257" t="s">
        <v>91</v>
      </c>
      <c r="T12" s="328"/>
    </row>
    <row r="13" spans="1:22" thickBot="1" x14ac:dyDescent="0.25">
      <c r="A13" s="19" t="s">
        <v>23</v>
      </c>
      <c r="B13" s="20">
        <v>1</v>
      </c>
      <c r="C13" s="21">
        <v>2</v>
      </c>
      <c r="D13" s="22">
        <v>3</v>
      </c>
      <c r="E13" s="23">
        <v>4</v>
      </c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5">
        <v>16</v>
      </c>
      <c r="R13" s="25">
        <v>17</v>
      </c>
      <c r="S13" s="25">
        <v>18</v>
      </c>
      <c r="T13" s="24">
        <v>19</v>
      </c>
    </row>
    <row r="14" spans="1:22" ht="19.5" customHeight="1" thickBot="1" x14ac:dyDescent="0.25">
      <c r="A14" s="31"/>
      <c r="B14" s="32"/>
      <c r="C14" s="33" t="s">
        <v>74</v>
      </c>
      <c r="D14" s="34"/>
      <c r="E14" s="35"/>
      <c r="F14" s="34"/>
      <c r="G14" s="36"/>
      <c r="H14" s="34"/>
      <c r="I14" s="34"/>
      <c r="J14" s="34"/>
      <c r="K14" s="35"/>
      <c r="L14" s="34"/>
      <c r="M14" s="36"/>
      <c r="N14" s="35"/>
      <c r="O14" s="34"/>
      <c r="P14" s="36"/>
      <c r="Q14" s="37"/>
      <c r="R14" s="38"/>
      <c r="S14" s="38"/>
      <c r="T14" s="39"/>
      <c r="U14" s="40"/>
      <c r="V14" s="40"/>
    </row>
    <row r="15" spans="1:22" ht="30" customHeight="1" thickBot="1" x14ac:dyDescent="0.25">
      <c r="A15" s="52" t="s">
        <v>27</v>
      </c>
      <c r="B15" s="53" t="s">
        <v>0</v>
      </c>
      <c r="C15" s="54" t="s">
        <v>75</v>
      </c>
      <c r="D15" s="55" t="s">
        <v>76</v>
      </c>
      <c r="E15" s="56"/>
      <c r="F15" s="57"/>
      <c r="G15" s="58">
        <v>75000</v>
      </c>
      <c r="H15" s="56"/>
      <c r="I15" s="57"/>
      <c r="J15" s="58">
        <v>75000</v>
      </c>
      <c r="K15" s="56"/>
      <c r="L15" s="57"/>
      <c r="M15" s="58">
        <v>237649</v>
      </c>
      <c r="N15" s="56"/>
      <c r="O15" s="57"/>
      <c r="P15" s="58">
        <v>237649</v>
      </c>
      <c r="Q15" s="59">
        <f>G15+M15</f>
        <v>312649</v>
      </c>
      <c r="R15" s="60">
        <f>J15+P15</f>
        <v>312649</v>
      </c>
      <c r="S15" s="61">
        <f>R15-Q15</f>
        <v>0</v>
      </c>
      <c r="T15" s="62"/>
      <c r="U15" s="63"/>
      <c r="V15" s="63"/>
    </row>
    <row r="16" spans="1:22" thickBot="1" x14ac:dyDescent="0.25">
      <c r="A16" s="27"/>
      <c r="B16" s="28"/>
      <c r="C16" s="26"/>
      <c r="D16" s="29"/>
      <c r="E16" s="22"/>
      <c r="F16" s="29"/>
      <c r="G16" s="30"/>
      <c r="H16" s="29"/>
      <c r="I16" s="29"/>
      <c r="J16" s="29"/>
      <c r="K16" s="21"/>
      <c r="L16" s="26"/>
      <c r="M16" s="25"/>
      <c r="N16" s="21"/>
      <c r="O16" s="26"/>
      <c r="P16" s="25"/>
      <c r="Q16" s="26"/>
      <c r="R16" s="26"/>
      <c r="S16" s="26"/>
      <c r="T16" s="24"/>
    </row>
    <row r="17" spans="1:22" ht="19.5" customHeight="1" thickBot="1" x14ac:dyDescent="0.25">
      <c r="A17" s="31"/>
      <c r="B17" s="32"/>
      <c r="C17" s="33" t="s">
        <v>24</v>
      </c>
      <c r="D17" s="34"/>
      <c r="E17" s="35"/>
      <c r="F17" s="34"/>
      <c r="G17" s="36"/>
      <c r="H17" s="34"/>
      <c r="I17" s="34"/>
      <c r="J17" s="34"/>
      <c r="K17" s="35"/>
      <c r="L17" s="34"/>
      <c r="M17" s="36"/>
      <c r="N17" s="35"/>
      <c r="O17" s="34"/>
      <c r="P17" s="36"/>
      <c r="Q17" s="37"/>
      <c r="R17" s="38"/>
      <c r="S17" s="38"/>
      <c r="T17" s="39"/>
      <c r="U17" s="40"/>
      <c r="V17" s="40"/>
    </row>
    <row r="18" spans="1:22" ht="22.5" customHeight="1" thickBot="1" x14ac:dyDescent="0.25">
      <c r="A18" s="41" t="s">
        <v>25</v>
      </c>
      <c r="B18" s="42">
        <v>1</v>
      </c>
      <c r="C18" s="43" t="s">
        <v>26</v>
      </c>
      <c r="D18" s="44"/>
      <c r="E18" s="47">
        <f t="shared" ref="E18:L18" si="0">E19+E23+E27</f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>M19+M23+M27</f>
        <v>100200</v>
      </c>
      <c r="N18" s="47">
        <f t="shared" ref="N18:S18" si="1">N19+N23+N27</f>
        <v>0</v>
      </c>
      <c r="O18" s="47">
        <f t="shared" si="1"/>
        <v>0</v>
      </c>
      <c r="P18" s="47">
        <f t="shared" si="1"/>
        <v>100200</v>
      </c>
      <c r="Q18" s="47">
        <f t="shared" si="1"/>
        <v>100200</v>
      </c>
      <c r="R18" s="47">
        <f t="shared" si="1"/>
        <v>100200</v>
      </c>
      <c r="S18" s="47">
        <f t="shared" si="1"/>
        <v>0</v>
      </c>
      <c r="T18" s="50"/>
      <c r="U18" s="51"/>
      <c r="V18" s="51"/>
    </row>
    <row r="19" spans="1:22" ht="30" customHeight="1" x14ac:dyDescent="0.2">
      <c r="A19" s="52" t="s">
        <v>27</v>
      </c>
      <c r="B19" s="53" t="s">
        <v>28</v>
      </c>
      <c r="C19" s="54" t="s">
        <v>29</v>
      </c>
      <c r="D19" s="55"/>
      <c r="E19" s="56"/>
      <c r="F19" s="57"/>
      <c r="G19" s="58">
        <f>SUM(G20:G22)</f>
        <v>0</v>
      </c>
      <c r="H19" s="56"/>
      <c r="I19" s="57"/>
      <c r="J19" s="58">
        <v>0</v>
      </c>
      <c r="K19" s="56"/>
      <c r="L19" s="57"/>
      <c r="M19" s="58">
        <f>SUM(M20:M22)</f>
        <v>0</v>
      </c>
      <c r="N19" s="56"/>
      <c r="O19" s="57"/>
      <c r="P19" s="58">
        <f>SUM(P20:P22)</f>
        <v>0</v>
      </c>
      <c r="Q19" s="59">
        <f>G19+M19</f>
        <v>0</v>
      </c>
      <c r="R19" s="60">
        <f>J19+P19</f>
        <v>0</v>
      </c>
      <c r="S19" s="61">
        <f>R19-Q19</f>
        <v>0</v>
      </c>
      <c r="T19" s="62"/>
      <c r="U19" s="63"/>
      <c r="V19" s="63"/>
    </row>
    <row r="20" spans="1:22" ht="30" customHeight="1" x14ac:dyDescent="0.2">
      <c r="A20" s="64" t="s">
        <v>30</v>
      </c>
      <c r="B20" s="262" t="s">
        <v>97</v>
      </c>
      <c r="C20" s="66" t="s">
        <v>32</v>
      </c>
      <c r="D20" s="67" t="s">
        <v>33</v>
      </c>
      <c r="E20" s="68"/>
      <c r="F20" s="69"/>
      <c r="G20" s="70">
        <f>E20*F20</f>
        <v>0</v>
      </c>
      <c r="H20" s="68"/>
      <c r="I20" s="69"/>
      <c r="J20" s="70">
        <v>0</v>
      </c>
      <c r="K20" s="71"/>
      <c r="L20" s="72"/>
      <c r="M20" s="70">
        <f t="shared" ref="M20:M22" si="2">K20*L20</f>
        <v>0</v>
      </c>
      <c r="N20" s="71"/>
      <c r="O20" s="72"/>
      <c r="P20" s="70">
        <f t="shared" ref="P20:P22" si="3">N20*O20</f>
        <v>0</v>
      </c>
      <c r="Q20" s="73">
        <f t="shared" ref="Q20:Q22" si="4">G20+M20</f>
        <v>0</v>
      </c>
      <c r="R20" s="74">
        <f t="shared" ref="R20:R22" si="5">J20+P20</f>
        <v>0</v>
      </c>
      <c r="S20" s="75">
        <f t="shared" ref="S20:S22" si="6">R20-Q20</f>
        <v>0</v>
      </c>
      <c r="T20" s="76"/>
      <c r="U20" s="51"/>
      <c r="V20" s="51"/>
    </row>
    <row r="21" spans="1:22" ht="30" customHeight="1" x14ac:dyDescent="0.2">
      <c r="A21" s="64" t="s">
        <v>30</v>
      </c>
      <c r="B21" s="262" t="s">
        <v>98</v>
      </c>
      <c r="C21" s="66" t="s">
        <v>32</v>
      </c>
      <c r="D21" s="67" t="s">
        <v>33</v>
      </c>
      <c r="E21" s="71"/>
      <c r="F21" s="72"/>
      <c r="G21" s="70">
        <f t="shared" ref="G21:G22" si="7">E21*F21</f>
        <v>0</v>
      </c>
      <c r="H21" s="71"/>
      <c r="I21" s="72"/>
      <c r="J21" s="70">
        <f t="shared" ref="J21:J22" si="8">H21*I21</f>
        <v>0</v>
      </c>
      <c r="K21" s="71"/>
      <c r="L21" s="72"/>
      <c r="M21" s="70">
        <f t="shared" si="2"/>
        <v>0</v>
      </c>
      <c r="N21" s="71"/>
      <c r="O21" s="72"/>
      <c r="P21" s="70">
        <f t="shared" si="3"/>
        <v>0</v>
      </c>
      <c r="Q21" s="73">
        <f t="shared" si="4"/>
        <v>0</v>
      </c>
      <c r="R21" s="74">
        <f t="shared" si="5"/>
        <v>0</v>
      </c>
      <c r="S21" s="75">
        <f t="shared" si="6"/>
        <v>0</v>
      </c>
      <c r="T21" s="76"/>
      <c r="U21" s="51"/>
      <c r="V21" s="51"/>
    </row>
    <row r="22" spans="1:22" ht="30" customHeight="1" thickBot="1" x14ac:dyDescent="0.25">
      <c r="A22" s="77" t="s">
        <v>30</v>
      </c>
      <c r="B22" s="263" t="s">
        <v>99</v>
      </c>
      <c r="C22" s="79" t="s">
        <v>32</v>
      </c>
      <c r="D22" s="80" t="s">
        <v>33</v>
      </c>
      <c r="E22" s="81"/>
      <c r="F22" s="82"/>
      <c r="G22" s="83">
        <f t="shared" si="7"/>
        <v>0</v>
      </c>
      <c r="H22" s="81"/>
      <c r="I22" s="82"/>
      <c r="J22" s="83">
        <f t="shared" si="8"/>
        <v>0</v>
      </c>
      <c r="K22" s="81"/>
      <c r="L22" s="82"/>
      <c r="M22" s="83">
        <f t="shared" si="2"/>
        <v>0</v>
      </c>
      <c r="N22" s="81"/>
      <c r="O22" s="82"/>
      <c r="P22" s="83">
        <f t="shared" si="3"/>
        <v>0</v>
      </c>
      <c r="Q22" s="84">
        <f t="shared" si="4"/>
        <v>0</v>
      </c>
      <c r="R22" s="85">
        <f t="shared" si="5"/>
        <v>0</v>
      </c>
      <c r="S22" s="86">
        <f t="shared" si="6"/>
        <v>0</v>
      </c>
      <c r="T22" s="87"/>
      <c r="U22" s="51"/>
      <c r="V22" s="51"/>
    </row>
    <row r="23" spans="1:22" ht="30" customHeight="1" x14ac:dyDescent="0.2">
      <c r="A23" s="52" t="s">
        <v>27</v>
      </c>
      <c r="B23" s="53" t="s">
        <v>36</v>
      </c>
      <c r="C23" s="54" t="s">
        <v>37</v>
      </c>
      <c r="D23" s="55"/>
      <c r="E23" s="56"/>
      <c r="F23" s="57"/>
      <c r="G23" s="58">
        <f>SUM(G24:G26)</f>
        <v>0</v>
      </c>
      <c r="H23" s="56"/>
      <c r="I23" s="57"/>
      <c r="J23" s="58">
        <f>SUM(J24:J26)</f>
        <v>0</v>
      </c>
      <c r="K23" s="56"/>
      <c r="L23" s="57"/>
      <c r="M23" s="58">
        <f>SUM(M24:M26)</f>
        <v>0</v>
      </c>
      <c r="N23" s="56"/>
      <c r="O23" s="57"/>
      <c r="P23" s="88">
        <v>0</v>
      </c>
      <c r="Q23" s="59">
        <f>G23+M23</f>
        <v>0</v>
      </c>
      <c r="R23" s="60">
        <f>J23+P23</f>
        <v>0</v>
      </c>
      <c r="S23" s="61">
        <f>R23-Q23</f>
        <v>0</v>
      </c>
      <c r="T23" s="62"/>
      <c r="U23" s="63"/>
      <c r="V23" s="63"/>
    </row>
    <row r="24" spans="1:22" ht="30" customHeight="1" x14ac:dyDescent="0.2">
      <c r="A24" s="64" t="s">
        <v>30</v>
      </c>
      <c r="B24" s="262" t="s">
        <v>81</v>
      </c>
      <c r="C24" s="66" t="s">
        <v>32</v>
      </c>
      <c r="D24" s="67" t="s">
        <v>33</v>
      </c>
      <c r="E24" s="71"/>
      <c r="F24" s="72"/>
      <c r="G24" s="70">
        <f t="shared" ref="G24:G26" si="9">E24*F24</f>
        <v>0</v>
      </c>
      <c r="H24" s="71"/>
      <c r="I24" s="72"/>
      <c r="J24" s="70">
        <f t="shared" ref="J24:J26" si="10">H24*I24</f>
        <v>0</v>
      </c>
      <c r="K24" s="71"/>
      <c r="L24" s="72"/>
      <c r="M24" s="70">
        <f t="shared" ref="M24:M26" si="11">K24*L24</f>
        <v>0</v>
      </c>
      <c r="N24" s="71"/>
      <c r="O24" s="72"/>
      <c r="P24" s="89">
        <v>0</v>
      </c>
      <c r="Q24" s="73">
        <f t="shared" ref="Q24:Q26" si="12">G24+M24</f>
        <v>0</v>
      </c>
      <c r="R24" s="74">
        <f t="shared" ref="R24:R26" si="13">J24+P24</f>
        <v>0</v>
      </c>
      <c r="S24" s="75">
        <f t="shared" ref="S24:S26" si="14">R24-Q24</f>
        <v>0</v>
      </c>
      <c r="T24" s="76"/>
      <c r="U24" s="51"/>
      <c r="V24" s="51"/>
    </row>
    <row r="25" spans="1:22" ht="30" customHeight="1" x14ac:dyDescent="0.2">
      <c r="A25" s="64" t="s">
        <v>30</v>
      </c>
      <c r="B25" s="262" t="s">
        <v>82</v>
      </c>
      <c r="C25" s="66" t="s">
        <v>32</v>
      </c>
      <c r="D25" s="67" t="s">
        <v>33</v>
      </c>
      <c r="E25" s="71"/>
      <c r="F25" s="72"/>
      <c r="G25" s="70">
        <f t="shared" si="9"/>
        <v>0</v>
      </c>
      <c r="H25" s="71"/>
      <c r="I25" s="72"/>
      <c r="J25" s="70">
        <f t="shared" si="10"/>
        <v>0</v>
      </c>
      <c r="K25" s="71"/>
      <c r="L25" s="72"/>
      <c r="M25" s="70">
        <f t="shared" si="11"/>
        <v>0</v>
      </c>
      <c r="N25" s="71"/>
      <c r="O25" s="72"/>
      <c r="P25" s="89">
        <v>0</v>
      </c>
      <c r="Q25" s="73">
        <f t="shared" si="12"/>
        <v>0</v>
      </c>
      <c r="R25" s="74">
        <f t="shared" si="13"/>
        <v>0</v>
      </c>
      <c r="S25" s="75">
        <f t="shared" si="14"/>
        <v>0</v>
      </c>
      <c r="T25" s="76"/>
      <c r="U25" s="51"/>
      <c r="V25" s="51"/>
    </row>
    <row r="26" spans="1:22" ht="30" customHeight="1" thickBot="1" x14ac:dyDescent="0.25">
      <c r="A26" s="90" t="s">
        <v>30</v>
      </c>
      <c r="B26" s="264" t="s">
        <v>83</v>
      </c>
      <c r="C26" s="91" t="s">
        <v>32</v>
      </c>
      <c r="D26" s="92" t="s">
        <v>33</v>
      </c>
      <c r="E26" s="93"/>
      <c r="F26" s="94"/>
      <c r="G26" s="95">
        <f t="shared" si="9"/>
        <v>0</v>
      </c>
      <c r="H26" s="93"/>
      <c r="I26" s="94"/>
      <c r="J26" s="95">
        <f t="shared" si="10"/>
        <v>0</v>
      </c>
      <c r="K26" s="93"/>
      <c r="L26" s="94"/>
      <c r="M26" s="95">
        <f t="shared" si="11"/>
        <v>0</v>
      </c>
      <c r="N26" s="93"/>
      <c r="O26" s="94"/>
      <c r="P26" s="96">
        <v>0</v>
      </c>
      <c r="Q26" s="84">
        <f t="shared" si="12"/>
        <v>0</v>
      </c>
      <c r="R26" s="85">
        <f t="shared" si="13"/>
        <v>0</v>
      </c>
      <c r="S26" s="86">
        <f t="shared" si="14"/>
        <v>0</v>
      </c>
      <c r="T26" s="76"/>
      <c r="U26" s="51"/>
      <c r="V26" s="51"/>
    </row>
    <row r="27" spans="1:22" ht="30" customHeight="1" x14ac:dyDescent="0.2">
      <c r="A27" s="52" t="s">
        <v>27</v>
      </c>
      <c r="B27" s="53" t="s">
        <v>38</v>
      </c>
      <c r="C27" s="54" t="s">
        <v>39</v>
      </c>
      <c r="D27" s="55"/>
      <c r="E27" s="56"/>
      <c r="F27" s="57"/>
      <c r="G27" s="58">
        <f>SUM(G28:G31)</f>
        <v>0</v>
      </c>
      <c r="H27" s="56"/>
      <c r="I27" s="57"/>
      <c r="J27" s="58">
        <f>SUM(J28:J31)</f>
        <v>0</v>
      </c>
      <c r="K27" s="56"/>
      <c r="L27" s="57"/>
      <c r="M27" s="58">
        <f>SUM(M28:M31)</f>
        <v>100200</v>
      </c>
      <c r="N27" s="56"/>
      <c r="O27" s="57"/>
      <c r="P27" s="88">
        <f>SUM(P28:P31)</f>
        <v>100200</v>
      </c>
      <c r="Q27" s="59">
        <f>G27+M27</f>
        <v>100200</v>
      </c>
      <c r="R27" s="60">
        <f>J27+P27</f>
        <v>100200</v>
      </c>
      <c r="S27" s="61">
        <f>R27-Q27</f>
        <v>0</v>
      </c>
      <c r="T27" s="97"/>
      <c r="U27" s="63"/>
      <c r="V27" s="63"/>
    </row>
    <row r="28" spans="1:22" ht="30" customHeight="1" x14ac:dyDescent="0.2">
      <c r="A28" s="64" t="s">
        <v>30</v>
      </c>
      <c r="B28" s="253" t="s">
        <v>92</v>
      </c>
      <c r="C28" s="251" t="s">
        <v>77</v>
      </c>
      <c r="D28" s="67" t="s">
        <v>33</v>
      </c>
      <c r="E28" s="71"/>
      <c r="F28" s="72"/>
      <c r="G28" s="70">
        <f t="shared" ref="G28:G31" si="15">E28*F28</f>
        <v>0</v>
      </c>
      <c r="H28" s="71"/>
      <c r="I28" s="72"/>
      <c r="J28" s="70">
        <f t="shared" ref="J28:J31" si="16">H28*I28</f>
        <v>0</v>
      </c>
      <c r="K28" s="71">
        <v>2</v>
      </c>
      <c r="L28" s="72">
        <v>14100</v>
      </c>
      <c r="M28" s="70">
        <f>K28*L28</f>
        <v>28200</v>
      </c>
      <c r="N28" s="71">
        <v>2</v>
      </c>
      <c r="O28" s="72">
        <v>14100</v>
      </c>
      <c r="P28" s="89">
        <f t="shared" ref="P28:P31" si="17">N28*O28</f>
        <v>28200</v>
      </c>
      <c r="Q28" s="73">
        <f t="shared" ref="Q28:Q30" si="18">G28+M28</f>
        <v>28200</v>
      </c>
      <c r="R28" s="74">
        <f t="shared" ref="R28:R30" si="19">J28+P28</f>
        <v>28200</v>
      </c>
      <c r="S28" s="75">
        <f t="shared" ref="S28:S30" si="20">R28-Q28</f>
        <v>0</v>
      </c>
      <c r="T28" s="76"/>
      <c r="U28" s="51"/>
      <c r="V28" s="51"/>
    </row>
    <row r="29" spans="1:22" ht="30" customHeight="1" x14ac:dyDescent="0.2">
      <c r="A29" s="64" t="s">
        <v>30</v>
      </c>
      <c r="B29" s="253" t="s">
        <v>93</v>
      </c>
      <c r="C29" s="251" t="s">
        <v>78</v>
      </c>
      <c r="D29" s="67" t="s">
        <v>33</v>
      </c>
      <c r="E29" s="71"/>
      <c r="F29" s="72"/>
      <c r="G29" s="70">
        <f t="shared" ref="G29" si="21">E29*F29</f>
        <v>0</v>
      </c>
      <c r="H29" s="71"/>
      <c r="I29" s="72"/>
      <c r="J29" s="70">
        <f t="shared" ref="J29" si="22">H29*I29</f>
        <v>0</v>
      </c>
      <c r="K29" s="71">
        <v>2</v>
      </c>
      <c r="L29" s="72">
        <v>13000</v>
      </c>
      <c r="M29" s="70">
        <f t="shared" ref="M29" si="23">K29*L29</f>
        <v>26000</v>
      </c>
      <c r="N29" s="71">
        <v>2</v>
      </c>
      <c r="O29" s="72">
        <v>13000</v>
      </c>
      <c r="P29" s="89">
        <f t="shared" ref="P29" si="24">N29*O29</f>
        <v>26000</v>
      </c>
      <c r="Q29" s="73">
        <f t="shared" si="18"/>
        <v>26000</v>
      </c>
      <c r="R29" s="74">
        <f t="shared" si="19"/>
        <v>26000</v>
      </c>
      <c r="S29" s="75">
        <f t="shared" si="20"/>
        <v>0</v>
      </c>
      <c r="T29" s="76"/>
      <c r="U29" s="51"/>
      <c r="V29" s="51"/>
    </row>
    <row r="30" spans="1:22" ht="30" customHeight="1" x14ac:dyDescent="0.2">
      <c r="A30" s="64" t="s">
        <v>30</v>
      </c>
      <c r="B30" s="253" t="s">
        <v>94</v>
      </c>
      <c r="C30" s="252" t="s">
        <v>79</v>
      </c>
      <c r="D30" s="67" t="s">
        <v>33</v>
      </c>
      <c r="E30" s="71"/>
      <c r="F30" s="72"/>
      <c r="G30" s="70">
        <f t="shared" si="15"/>
        <v>0</v>
      </c>
      <c r="H30" s="71"/>
      <c r="I30" s="72"/>
      <c r="J30" s="70">
        <f t="shared" si="16"/>
        <v>0</v>
      </c>
      <c r="K30" s="71">
        <v>2</v>
      </c>
      <c r="L30" s="72">
        <v>11000</v>
      </c>
      <c r="M30" s="70">
        <f t="shared" ref="M30:M31" si="25">K30*L30</f>
        <v>22000</v>
      </c>
      <c r="N30" s="71">
        <v>2</v>
      </c>
      <c r="O30" s="72">
        <v>11000</v>
      </c>
      <c r="P30" s="89">
        <f t="shared" si="17"/>
        <v>22000</v>
      </c>
      <c r="Q30" s="73">
        <f t="shared" si="18"/>
        <v>22000</v>
      </c>
      <c r="R30" s="74">
        <f t="shared" si="19"/>
        <v>22000</v>
      </c>
      <c r="S30" s="75">
        <f t="shared" si="20"/>
        <v>0</v>
      </c>
      <c r="T30" s="76"/>
      <c r="U30" s="51"/>
      <c r="V30" s="51"/>
    </row>
    <row r="31" spans="1:22" ht="30" customHeight="1" thickBot="1" x14ac:dyDescent="0.25">
      <c r="A31" s="90" t="s">
        <v>30</v>
      </c>
      <c r="B31" s="253" t="s">
        <v>95</v>
      </c>
      <c r="C31" s="252" t="s">
        <v>80</v>
      </c>
      <c r="D31" s="92" t="s">
        <v>33</v>
      </c>
      <c r="E31" s="93"/>
      <c r="F31" s="94"/>
      <c r="G31" s="95">
        <f t="shared" si="15"/>
        <v>0</v>
      </c>
      <c r="H31" s="93"/>
      <c r="I31" s="94"/>
      <c r="J31" s="95">
        <f t="shared" si="16"/>
        <v>0</v>
      </c>
      <c r="K31" s="93">
        <v>2</v>
      </c>
      <c r="L31" s="94">
        <v>12000</v>
      </c>
      <c r="M31" s="95">
        <f t="shared" si="25"/>
        <v>24000</v>
      </c>
      <c r="N31" s="93">
        <v>2</v>
      </c>
      <c r="O31" s="94">
        <v>12000</v>
      </c>
      <c r="P31" s="96">
        <f t="shared" si="17"/>
        <v>24000</v>
      </c>
      <c r="Q31" s="84">
        <f t="shared" ref="Q31" si="26">G31+M31</f>
        <v>24000</v>
      </c>
      <c r="R31" s="85">
        <f t="shared" ref="R31" si="27">J31+P31</f>
        <v>24000</v>
      </c>
      <c r="S31" s="86">
        <f t="shared" ref="S31" si="28">R31-Q31</f>
        <v>0</v>
      </c>
      <c r="T31" s="98"/>
      <c r="U31" s="51"/>
      <c r="V31" s="51"/>
    </row>
    <row r="32" spans="1:22" ht="15.75" customHeight="1" thickBot="1" x14ac:dyDescent="0.25">
      <c r="A32" s="99" t="s">
        <v>40</v>
      </c>
      <c r="B32" s="100"/>
      <c r="C32" s="101"/>
      <c r="D32" s="102"/>
      <c r="E32" s="103"/>
      <c r="F32" s="103"/>
      <c r="G32" s="104">
        <f>G27+G23+G19</f>
        <v>0</v>
      </c>
      <c r="H32" s="103"/>
      <c r="I32" s="105"/>
      <c r="J32" s="106">
        <f>J27+J23+J19</f>
        <v>0</v>
      </c>
      <c r="K32" s="107"/>
      <c r="L32" s="103"/>
      <c r="M32" s="104">
        <f>M27+M23+M19</f>
        <v>100200</v>
      </c>
      <c r="N32" s="103"/>
      <c r="O32" s="103"/>
      <c r="P32" s="106">
        <f>P27+P23+P19</f>
        <v>100200</v>
      </c>
      <c r="Q32" s="106">
        <f>Q27+Q23+Q19</f>
        <v>100200</v>
      </c>
      <c r="R32" s="108">
        <f>R27+R23+R19</f>
        <v>100200</v>
      </c>
      <c r="S32" s="105">
        <f t="shared" ref="S32" si="29">Q32-R32</f>
        <v>0</v>
      </c>
      <c r="T32" s="109"/>
      <c r="U32" s="51"/>
      <c r="V32" s="51"/>
    </row>
    <row r="33" spans="1:22" ht="30" customHeight="1" thickBot="1" x14ac:dyDescent="0.25">
      <c r="A33" s="110" t="s">
        <v>25</v>
      </c>
      <c r="B33" s="111">
        <v>2</v>
      </c>
      <c r="C33" s="112" t="s">
        <v>41</v>
      </c>
      <c r="D33" s="113"/>
      <c r="E33" s="114"/>
      <c r="F33" s="114"/>
      <c r="G33" s="114">
        <f>G34</f>
        <v>0</v>
      </c>
      <c r="H33" s="114"/>
      <c r="I33" s="114"/>
      <c r="J33" s="114">
        <f t="shared" ref="J33:M33" si="30">J34</f>
        <v>0</v>
      </c>
      <c r="K33" s="114"/>
      <c r="L33" s="114"/>
      <c r="M33" s="114">
        <f t="shared" si="30"/>
        <v>22044</v>
      </c>
      <c r="N33" s="114"/>
      <c r="O33" s="114"/>
      <c r="P33" s="114">
        <f t="shared" ref="P33" si="31">P34</f>
        <v>22044</v>
      </c>
      <c r="Q33" s="114">
        <f t="shared" ref="Q33" si="32">Q34</f>
        <v>22044</v>
      </c>
      <c r="R33" s="114">
        <f t="shared" ref="R33" si="33">R34</f>
        <v>22044</v>
      </c>
      <c r="S33" s="114">
        <f t="shared" ref="S33" si="34">S34</f>
        <v>0</v>
      </c>
      <c r="T33" s="50"/>
      <c r="U33" s="51"/>
      <c r="V33" s="51"/>
    </row>
    <row r="34" spans="1:22" ht="30" customHeight="1" x14ac:dyDescent="0.2">
      <c r="A34" s="52" t="s">
        <v>27</v>
      </c>
      <c r="B34" s="53" t="s">
        <v>42</v>
      </c>
      <c r="C34" s="115" t="s">
        <v>43</v>
      </c>
      <c r="D34" s="116"/>
      <c r="E34" s="56"/>
      <c r="F34" s="57"/>
      <c r="G34" s="58">
        <f>G36</f>
        <v>0</v>
      </c>
      <c r="H34" s="56"/>
      <c r="I34" s="57"/>
      <c r="J34" s="58">
        <f>J36</f>
        <v>0</v>
      </c>
      <c r="K34" s="56"/>
      <c r="L34" s="57"/>
      <c r="M34" s="58">
        <f>M36</f>
        <v>22044</v>
      </c>
      <c r="N34" s="56"/>
      <c r="O34" s="57"/>
      <c r="P34" s="88">
        <f>P36</f>
        <v>22044</v>
      </c>
      <c r="Q34" s="59">
        <f t="shared" ref="Q34:Q36" si="35">G34+M34</f>
        <v>22044</v>
      </c>
      <c r="R34" s="60">
        <f t="shared" ref="R34:R36" si="36">J34+P34</f>
        <v>22044</v>
      </c>
      <c r="S34" s="61">
        <f t="shared" ref="S34:S36" si="37">Q34-R34</f>
        <v>0</v>
      </c>
      <c r="T34" s="62"/>
      <c r="U34" s="63"/>
      <c r="V34" s="63"/>
    </row>
    <row r="35" spans="1:22" ht="30" customHeight="1" thickBot="1" x14ac:dyDescent="0.25">
      <c r="A35" s="77" t="s">
        <v>30</v>
      </c>
      <c r="B35" s="263" t="s">
        <v>42</v>
      </c>
      <c r="C35" s="265" t="s">
        <v>29</v>
      </c>
      <c r="D35" s="80"/>
      <c r="E35" s="93"/>
      <c r="F35" s="94"/>
      <c r="G35" s="95">
        <f>G31*22%</f>
        <v>0</v>
      </c>
      <c r="H35" s="93"/>
      <c r="I35" s="94"/>
      <c r="J35" s="95">
        <f>J31*22%</f>
        <v>0</v>
      </c>
      <c r="K35" s="93"/>
      <c r="L35" s="94"/>
      <c r="M35" s="95">
        <f>K35*L35</f>
        <v>0</v>
      </c>
      <c r="N35" s="93"/>
      <c r="O35" s="94"/>
      <c r="P35" s="96">
        <f>N35*O35</f>
        <v>0</v>
      </c>
      <c r="Q35" s="84">
        <f t="shared" ref="Q35" si="38">G35+M35</f>
        <v>0</v>
      </c>
      <c r="R35" s="85">
        <f t="shared" ref="R35" si="39">J35+P35</f>
        <v>0</v>
      </c>
      <c r="S35" s="86">
        <f t="shared" ref="S35" si="40">Q35-R35</f>
        <v>0</v>
      </c>
      <c r="T35" s="98"/>
      <c r="U35" s="51"/>
      <c r="V35" s="51"/>
    </row>
    <row r="36" spans="1:22" ht="30" customHeight="1" thickBot="1" x14ac:dyDescent="0.25">
      <c r="A36" s="77" t="s">
        <v>30</v>
      </c>
      <c r="B36" s="263" t="s">
        <v>73</v>
      </c>
      <c r="C36" s="265" t="s">
        <v>39</v>
      </c>
      <c r="D36" s="80"/>
      <c r="E36" s="93"/>
      <c r="F36" s="94"/>
      <c r="G36" s="95">
        <f>G32*22%</f>
        <v>0</v>
      </c>
      <c r="H36" s="93"/>
      <c r="I36" s="94"/>
      <c r="J36" s="95">
        <f>J32*22%</f>
        <v>0</v>
      </c>
      <c r="K36" s="93">
        <v>100200</v>
      </c>
      <c r="L36" s="94">
        <v>0.22</v>
      </c>
      <c r="M36" s="95">
        <f>K36*L36</f>
        <v>22044</v>
      </c>
      <c r="N36" s="93">
        <v>100200</v>
      </c>
      <c r="O36" s="94">
        <v>0.22</v>
      </c>
      <c r="P36" s="96">
        <f>N36*O36</f>
        <v>22044</v>
      </c>
      <c r="Q36" s="84">
        <f t="shared" si="35"/>
        <v>22044</v>
      </c>
      <c r="R36" s="85">
        <f t="shared" si="36"/>
        <v>22044</v>
      </c>
      <c r="S36" s="86">
        <f t="shared" si="37"/>
        <v>0</v>
      </c>
      <c r="T36" s="98"/>
      <c r="U36" s="51"/>
      <c r="V36" s="51"/>
    </row>
    <row r="37" spans="1:22" ht="15.75" customHeight="1" thickBot="1" x14ac:dyDescent="0.25">
      <c r="A37" s="266" t="s">
        <v>100</v>
      </c>
      <c r="B37" s="100"/>
      <c r="C37" s="117"/>
      <c r="D37" s="118"/>
      <c r="E37" s="103"/>
      <c r="F37" s="103"/>
      <c r="G37" s="106">
        <f>G34</f>
        <v>0</v>
      </c>
      <c r="H37" s="103"/>
      <c r="I37" s="105"/>
      <c r="J37" s="106">
        <f>J34</f>
        <v>0</v>
      </c>
      <c r="K37" s="107"/>
      <c r="L37" s="103"/>
      <c r="M37" s="104">
        <f>M34</f>
        <v>22044</v>
      </c>
      <c r="N37" s="103"/>
      <c r="O37" s="103"/>
      <c r="P37" s="106">
        <f>P34</f>
        <v>22044</v>
      </c>
      <c r="Q37" s="106">
        <f t="shared" ref="Q37:S37" si="41">Q36</f>
        <v>22044</v>
      </c>
      <c r="R37" s="108">
        <f t="shared" si="41"/>
        <v>22044</v>
      </c>
      <c r="S37" s="105">
        <f t="shared" si="41"/>
        <v>0</v>
      </c>
      <c r="T37" s="109"/>
      <c r="U37" s="51"/>
      <c r="V37" s="51"/>
    </row>
    <row r="38" spans="1:22" ht="33" customHeight="1" thickBot="1" x14ac:dyDescent="0.25">
      <c r="A38" s="110" t="s">
        <v>44</v>
      </c>
      <c r="B38" s="119" t="s">
        <v>1</v>
      </c>
      <c r="C38" s="267" t="s">
        <v>101</v>
      </c>
      <c r="D38" s="120"/>
      <c r="E38" s="121">
        <f t="shared" ref="E38:F38" si="42">E39+E40+E41</f>
        <v>0</v>
      </c>
      <c r="F38" s="121">
        <f t="shared" si="42"/>
        <v>0</v>
      </c>
      <c r="G38" s="121">
        <f>G39+G40+G41</f>
        <v>0</v>
      </c>
      <c r="H38" s="121">
        <f t="shared" ref="H38:Q38" si="43">H39+H40+H41</f>
        <v>0</v>
      </c>
      <c r="I38" s="121">
        <f t="shared" si="43"/>
        <v>0</v>
      </c>
      <c r="J38" s="121">
        <f t="shared" si="43"/>
        <v>0</v>
      </c>
      <c r="K38" s="121">
        <f t="shared" si="43"/>
        <v>0</v>
      </c>
      <c r="L38" s="121">
        <f t="shared" si="43"/>
        <v>0</v>
      </c>
      <c r="M38" s="121">
        <f t="shared" si="43"/>
        <v>0</v>
      </c>
      <c r="N38" s="121">
        <f t="shared" si="43"/>
        <v>0</v>
      </c>
      <c r="O38" s="121">
        <f t="shared" si="43"/>
        <v>0</v>
      </c>
      <c r="P38" s="121">
        <f t="shared" si="43"/>
        <v>0</v>
      </c>
      <c r="Q38" s="121">
        <f t="shared" si="43"/>
        <v>0</v>
      </c>
      <c r="R38" s="121">
        <f t="shared" ref="R38" si="44">R39+R40+R41</f>
        <v>0</v>
      </c>
      <c r="S38" s="121">
        <f t="shared" ref="S38" si="45">S39+S40+S41</f>
        <v>0</v>
      </c>
      <c r="T38" s="50"/>
      <c r="U38" s="51"/>
      <c r="V38" s="51"/>
    </row>
    <row r="39" spans="1:22" ht="39.75" customHeight="1" x14ac:dyDescent="0.2">
      <c r="A39" s="64" t="s">
        <v>30</v>
      </c>
      <c r="B39" s="262" t="s">
        <v>45</v>
      </c>
      <c r="C39" s="268" t="s">
        <v>54</v>
      </c>
      <c r="D39" s="269" t="s">
        <v>33</v>
      </c>
      <c r="E39" s="71"/>
      <c r="F39" s="72"/>
      <c r="G39" s="89">
        <f t="shared" ref="G39:G41" si="46">E39*F39</f>
        <v>0</v>
      </c>
      <c r="H39" s="71"/>
      <c r="I39" s="72"/>
      <c r="J39" s="70">
        <f t="shared" ref="J39:J41" si="47">H39*I39</f>
        <v>0</v>
      </c>
      <c r="K39" s="71"/>
      <c r="L39" s="72"/>
      <c r="M39" s="70">
        <f t="shared" ref="M39:M41" si="48">K39*L39</f>
        <v>0</v>
      </c>
      <c r="N39" s="71"/>
      <c r="O39" s="72"/>
      <c r="P39" s="89">
        <f t="shared" ref="P39:P41" si="49">N39*O39</f>
        <v>0</v>
      </c>
      <c r="Q39" s="73">
        <f t="shared" ref="Q39" si="50">G39+M39</f>
        <v>0</v>
      </c>
      <c r="R39" s="74">
        <f t="shared" ref="R39" si="51">J39+P39</f>
        <v>0</v>
      </c>
      <c r="S39" s="123">
        <f t="shared" ref="S39" si="52">Q39-R39</f>
        <v>0</v>
      </c>
      <c r="T39" s="76"/>
      <c r="U39" s="51"/>
      <c r="V39" s="51"/>
    </row>
    <row r="40" spans="1:22" ht="39.75" customHeight="1" x14ac:dyDescent="0.2">
      <c r="A40" s="64" t="s">
        <v>30</v>
      </c>
      <c r="B40" s="262" t="s">
        <v>47</v>
      </c>
      <c r="C40" s="66" t="s">
        <v>54</v>
      </c>
      <c r="D40" s="269" t="s">
        <v>33</v>
      </c>
      <c r="E40" s="71"/>
      <c r="F40" s="72"/>
      <c r="G40" s="89">
        <f t="shared" si="46"/>
        <v>0</v>
      </c>
      <c r="H40" s="71"/>
      <c r="I40" s="72"/>
      <c r="J40" s="70">
        <f t="shared" si="47"/>
        <v>0</v>
      </c>
      <c r="K40" s="71"/>
      <c r="L40" s="72"/>
      <c r="M40" s="70">
        <f t="shared" si="48"/>
        <v>0</v>
      </c>
      <c r="N40" s="71"/>
      <c r="O40" s="72"/>
      <c r="P40" s="89">
        <f t="shared" si="49"/>
        <v>0</v>
      </c>
      <c r="Q40" s="73">
        <f t="shared" ref="Q40:Q41" si="53">G40+M40</f>
        <v>0</v>
      </c>
      <c r="R40" s="74">
        <f t="shared" ref="R40:R41" si="54">J40+P40</f>
        <v>0</v>
      </c>
      <c r="S40" s="123">
        <f t="shared" ref="S40:S41" si="55">Q40-R40</f>
        <v>0</v>
      </c>
      <c r="T40" s="76"/>
      <c r="U40" s="51"/>
      <c r="V40" s="51"/>
    </row>
    <row r="41" spans="1:22" ht="39.75" customHeight="1" thickBot="1" x14ac:dyDescent="0.25">
      <c r="A41" s="90" t="s">
        <v>30</v>
      </c>
      <c r="B41" s="264" t="s">
        <v>48</v>
      </c>
      <c r="C41" s="91" t="s">
        <v>54</v>
      </c>
      <c r="D41" s="270" t="s">
        <v>33</v>
      </c>
      <c r="E41" s="93"/>
      <c r="F41" s="94"/>
      <c r="G41" s="96">
        <f t="shared" si="46"/>
        <v>0</v>
      </c>
      <c r="H41" s="93"/>
      <c r="I41" s="94"/>
      <c r="J41" s="95">
        <f t="shared" si="47"/>
        <v>0</v>
      </c>
      <c r="K41" s="93"/>
      <c r="L41" s="94"/>
      <c r="M41" s="95">
        <f t="shared" si="48"/>
        <v>0</v>
      </c>
      <c r="N41" s="93"/>
      <c r="O41" s="94"/>
      <c r="P41" s="96">
        <f t="shared" si="49"/>
        <v>0</v>
      </c>
      <c r="Q41" s="84">
        <f t="shared" si="53"/>
        <v>0</v>
      </c>
      <c r="R41" s="85">
        <f t="shared" si="54"/>
        <v>0</v>
      </c>
      <c r="S41" s="124">
        <f t="shared" si="55"/>
        <v>0</v>
      </c>
      <c r="T41" s="76"/>
      <c r="U41" s="51"/>
      <c r="V41" s="51"/>
    </row>
    <row r="42" spans="1:22" ht="15" customHeight="1" thickBot="1" x14ac:dyDescent="0.25">
      <c r="A42" s="271" t="s">
        <v>102</v>
      </c>
      <c r="B42" s="126"/>
      <c r="C42" s="127"/>
      <c r="D42" s="128"/>
      <c r="E42" s="130">
        <f t="shared" ref="E42:F42" si="56">E38</f>
        <v>0</v>
      </c>
      <c r="F42" s="130">
        <f t="shared" si="56"/>
        <v>0</v>
      </c>
      <c r="G42" s="130">
        <f>G38</f>
        <v>0</v>
      </c>
      <c r="H42" s="130">
        <f t="shared" ref="H42:S42" si="57">H38</f>
        <v>0</v>
      </c>
      <c r="I42" s="130">
        <f t="shared" si="57"/>
        <v>0</v>
      </c>
      <c r="J42" s="130">
        <f t="shared" si="57"/>
        <v>0</v>
      </c>
      <c r="K42" s="130">
        <f t="shared" si="57"/>
        <v>0</v>
      </c>
      <c r="L42" s="130">
        <f t="shared" si="57"/>
        <v>0</v>
      </c>
      <c r="M42" s="130">
        <f t="shared" si="57"/>
        <v>0</v>
      </c>
      <c r="N42" s="130">
        <f t="shared" si="57"/>
        <v>0</v>
      </c>
      <c r="O42" s="130">
        <f t="shared" si="57"/>
        <v>0</v>
      </c>
      <c r="P42" s="130">
        <f t="shared" si="57"/>
        <v>0</v>
      </c>
      <c r="Q42" s="130">
        <f t="shared" si="57"/>
        <v>0</v>
      </c>
      <c r="R42" s="130">
        <f t="shared" si="57"/>
        <v>0</v>
      </c>
      <c r="S42" s="130">
        <f t="shared" si="57"/>
        <v>0</v>
      </c>
      <c r="T42" s="130"/>
      <c r="U42" s="51"/>
      <c r="V42" s="51"/>
    </row>
    <row r="43" spans="1:22" ht="15.75" customHeight="1" thickBot="1" x14ac:dyDescent="0.25">
      <c r="A43" s="134" t="s">
        <v>25</v>
      </c>
      <c r="B43" s="135" t="s">
        <v>2</v>
      </c>
      <c r="C43" s="272" t="s">
        <v>103</v>
      </c>
      <c r="D43" s="136"/>
      <c r="E43" s="45"/>
      <c r="F43" s="46"/>
      <c r="G43" s="46"/>
      <c r="H43" s="45"/>
      <c r="I43" s="46"/>
      <c r="J43" s="47"/>
      <c r="K43" s="46"/>
      <c r="L43" s="46"/>
      <c r="M43" s="47"/>
      <c r="N43" s="45"/>
      <c r="O43" s="46"/>
      <c r="P43" s="47"/>
      <c r="Q43" s="48"/>
      <c r="R43" s="49"/>
      <c r="S43" s="49"/>
      <c r="T43" s="50"/>
      <c r="U43" s="51"/>
      <c r="V43" s="51"/>
    </row>
    <row r="44" spans="1:22" ht="57.75" customHeight="1" x14ac:dyDescent="0.2">
      <c r="A44" s="52" t="s">
        <v>27</v>
      </c>
      <c r="B44" s="53" t="s">
        <v>49</v>
      </c>
      <c r="C44" s="115" t="s">
        <v>50</v>
      </c>
      <c r="D44" s="122"/>
      <c r="E44" s="137">
        <f t="shared" ref="E44:P44" si="58">SUM(E45:E48)</f>
        <v>0</v>
      </c>
      <c r="F44" s="138">
        <f t="shared" si="58"/>
        <v>0</v>
      </c>
      <c r="G44" s="139">
        <f t="shared" si="58"/>
        <v>0</v>
      </c>
      <c r="H44" s="56">
        <f t="shared" si="58"/>
        <v>0</v>
      </c>
      <c r="I44" s="57">
        <f t="shared" si="58"/>
        <v>0</v>
      </c>
      <c r="J44" s="88">
        <f t="shared" si="58"/>
        <v>0</v>
      </c>
      <c r="K44" s="137">
        <f t="shared" si="58"/>
        <v>0</v>
      </c>
      <c r="L44" s="138">
        <f t="shared" si="58"/>
        <v>0</v>
      </c>
      <c r="M44" s="139">
        <f t="shared" si="58"/>
        <v>0</v>
      </c>
      <c r="N44" s="56">
        <f t="shared" si="58"/>
        <v>0</v>
      </c>
      <c r="O44" s="57">
        <f t="shared" si="58"/>
        <v>0</v>
      </c>
      <c r="P44" s="88">
        <f t="shared" si="58"/>
        <v>0</v>
      </c>
      <c r="Q44" s="59">
        <f t="shared" ref="Q44:Q45" si="59">G44+M44</f>
        <v>0</v>
      </c>
      <c r="R44" s="60">
        <f t="shared" ref="R44:R45" si="60">J44+P44</f>
        <v>0</v>
      </c>
      <c r="S44" s="60">
        <f t="shared" ref="S44:S45" si="61">Q44-R44</f>
        <v>0</v>
      </c>
      <c r="T44" s="62"/>
      <c r="U44" s="63"/>
      <c r="V44" s="63"/>
    </row>
    <row r="45" spans="1:22" ht="34.5" customHeight="1" x14ac:dyDescent="0.2">
      <c r="A45" s="64" t="s">
        <v>30</v>
      </c>
      <c r="B45" s="262" t="s">
        <v>49</v>
      </c>
      <c r="C45" s="268" t="s">
        <v>104</v>
      </c>
      <c r="D45" s="67" t="s">
        <v>46</v>
      </c>
      <c r="E45" s="71"/>
      <c r="F45" s="72"/>
      <c r="G45" s="70">
        <f t="shared" ref="G45:G48" si="62">E45*F45</f>
        <v>0</v>
      </c>
      <c r="H45" s="71"/>
      <c r="I45" s="72"/>
      <c r="J45" s="89">
        <f t="shared" ref="J45:J48" si="63">H45*I45</f>
        <v>0</v>
      </c>
      <c r="K45" s="71"/>
      <c r="L45" s="72"/>
      <c r="M45" s="70">
        <f t="shared" ref="M45:M48" si="64">K45*L45</f>
        <v>0</v>
      </c>
      <c r="N45" s="71"/>
      <c r="O45" s="72"/>
      <c r="P45" s="89">
        <f t="shared" ref="P45:P48" si="65">N45*O45</f>
        <v>0</v>
      </c>
      <c r="Q45" s="73">
        <f t="shared" si="59"/>
        <v>0</v>
      </c>
      <c r="R45" s="74">
        <f t="shared" si="60"/>
        <v>0</v>
      </c>
      <c r="S45" s="123">
        <f t="shared" si="61"/>
        <v>0</v>
      </c>
      <c r="T45" s="76"/>
      <c r="U45" s="51"/>
      <c r="V45" s="51"/>
    </row>
    <row r="46" spans="1:22" ht="34.5" customHeight="1" x14ac:dyDescent="0.2">
      <c r="A46" s="64" t="s">
        <v>30</v>
      </c>
      <c r="B46" s="262" t="s">
        <v>51</v>
      </c>
      <c r="C46" s="268" t="s">
        <v>105</v>
      </c>
      <c r="D46" s="67" t="s">
        <v>46</v>
      </c>
      <c r="E46" s="71"/>
      <c r="F46" s="72"/>
      <c r="G46" s="70">
        <f t="shared" si="62"/>
        <v>0</v>
      </c>
      <c r="H46" s="71"/>
      <c r="I46" s="72"/>
      <c r="J46" s="89">
        <f t="shared" si="63"/>
        <v>0</v>
      </c>
      <c r="K46" s="71"/>
      <c r="L46" s="72"/>
      <c r="M46" s="70">
        <f t="shared" si="64"/>
        <v>0</v>
      </c>
      <c r="N46" s="71"/>
      <c r="O46" s="72"/>
      <c r="P46" s="89">
        <f t="shared" si="65"/>
        <v>0</v>
      </c>
      <c r="Q46" s="73">
        <f t="shared" ref="Q46:Q48" si="66">G46+M46</f>
        <v>0</v>
      </c>
      <c r="R46" s="74">
        <f t="shared" ref="R46:R48" si="67">J46+P46</f>
        <v>0</v>
      </c>
      <c r="S46" s="123">
        <f t="shared" ref="S46:S48" si="68">Q46-R46</f>
        <v>0</v>
      </c>
      <c r="T46" s="76"/>
      <c r="U46" s="51"/>
      <c r="V46" s="51"/>
    </row>
    <row r="47" spans="1:22" ht="34.5" customHeight="1" x14ac:dyDescent="0.2">
      <c r="A47" s="77" t="s">
        <v>30</v>
      </c>
      <c r="B47" s="263" t="s">
        <v>107</v>
      </c>
      <c r="C47" s="265" t="s">
        <v>106</v>
      </c>
      <c r="D47" s="80" t="s">
        <v>46</v>
      </c>
      <c r="E47" s="81"/>
      <c r="F47" s="283"/>
      <c r="G47" s="284">
        <f t="shared" ref="G47" si="69">E47*F47</f>
        <v>0</v>
      </c>
      <c r="H47" s="285"/>
      <c r="I47" s="283"/>
      <c r="J47" s="286">
        <f t="shared" ref="J47" si="70">H47*I47</f>
        <v>0</v>
      </c>
      <c r="K47" s="285"/>
      <c r="L47" s="283"/>
      <c r="M47" s="284">
        <f t="shared" ref="M47" si="71">K47*L47</f>
        <v>0</v>
      </c>
      <c r="N47" s="285"/>
      <c r="O47" s="283"/>
      <c r="P47" s="286">
        <f t="shared" ref="P47" si="72">N47*O47</f>
        <v>0</v>
      </c>
      <c r="Q47" s="287">
        <f t="shared" ref="Q47" si="73">G47+M47</f>
        <v>0</v>
      </c>
      <c r="R47" s="288">
        <f t="shared" ref="R47" si="74">J47+P47</f>
        <v>0</v>
      </c>
      <c r="S47" s="289">
        <f t="shared" ref="S47" si="75">Q47-R47</f>
        <v>0</v>
      </c>
      <c r="T47" s="290"/>
      <c r="U47" s="51"/>
      <c r="V47" s="51"/>
    </row>
    <row r="48" spans="1:22" ht="34.5" customHeight="1" thickBot="1" x14ac:dyDescent="0.25">
      <c r="A48" s="77" t="s">
        <v>30</v>
      </c>
      <c r="B48" s="263" t="s">
        <v>108</v>
      </c>
      <c r="C48" s="265" t="s">
        <v>109</v>
      </c>
      <c r="D48" s="80" t="s">
        <v>46</v>
      </c>
      <c r="E48" s="81"/>
      <c r="F48" s="273"/>
      <c r="G48" s="274">
        <f t="shared" si="62"/>
        <v>0</v>
      </c>
      <c r="H48" s="275"/>
      <c r="I48" s="276"/>
      <c r="J48" s="277">
        <f t="shared" si="63"/>
        <v>0</v>
      </c>
      <c r="K48" s="278"/>
      <c r="L48" s="273"/>
      <c r="M48" s="274">
        <f t="shared" si="64"/>
        <v>0</v>
      </c>
      <c r="N48" s="275"/>
      <c r="O48" s="276"/>
      <c r="P48" s="277">
        <f t="shared" si="65"/>
        <v>0</v>
      </c>
      <c r="Q48" s="279">
        <f t="shared" si="66"/>
        <v>0</v>
      </c>
      <c r="R48" s="280">
        <f t="shared" si="67"/>
        <v>0</v>
      </c>
      <c r="S48" s="281">
        <f t="shared" si="68"/>
        <v>0</v>
      </c>
      <c r="T48" s="282"/>
      <c r="U48" s="51"/>
      <c r="V48" s="51"/>
    </row>
    <row r="49" spans="1:22" ht="15" customHeight="1" thickBot="1" x14ac:dyDescent="0.25">
      <c r="A49" s="271" t="s">
        <v>110</v>
      </c>
      <c r="B49" s="126"/>
      <c r="C49" s="127"/>
      <c r="D49" s="128"/>
      <c r="E49" s="130">
        <f t="shared" ref="E49:F49" si="76">E44</f>
        <v>0</v>
      </c>
      <c r="F49" s="130">
        <f t="shared" si="76"/>
        <v>0</v>
      </c>
      <c r="G49" s="130">
        <f>G44</f>
        <v>0</v>
      </c>
      <c r="H49" s="130">
        <f t="shared" ref="H49:S49" si="77">H44</f>
        <v>0</v>
      </c>
      <c r="I49" s="130">
        <f t="shared" si="77"/>
        <v>0</v>
      </c>
      <c r="J49" s="130">
        <f t="shared" si="77"/>
        <v>0</v>
      </c>
      <c r="K49" s="130">
        <f t="shared" si="77"/>
        <v>0</v>
      </c>
      <c r="L49" s="130">
        <f t="shared" si="77"/>
        <v>0</v>
      </c>
      <c r="M49" s="130">
        <f t="shared" si="77"/>
        <v>0</v>
      </c>
      <c r="N49" s="130">
        <f t="shared" si="77"/>
        <v>0</v>
      </c>
      <c r="O49" s="130">
        <f t="shared" si="77"/>
        <v>0</v>
      </c>
      <c r="P49" s="130">
        <f t="shared" si="77"/>
        <v>0</v>
      </c>
      <c r="Q49" s="130">
        <f t="shared" si="77"/>
        <v>0</v>
      </c>
      <c r="R49" s="130">
        <f t="shared" si="77"/>
        <v>0</v>
      </c>
      <c r="S49" s="130">
        <f t="shared" si="77"/>
        <v>0</v>
      </c>
      <c r="T49" s="142"/>
      <c r="U49" s="51"/>
      <c r="V49" s="51"/>
    </row>
    <row r="50" spans="1:22" ht="15" customHeight="1" thickBot="1" x14ac:dyDescent="0.25">
      <c r="A50" s="143" t="s">
        <v>25</v>
      </c>
      <c r="B50" s="144" t="s">
        <v>3</v>
      </c>
      <c r="C50" s="112" t="s">
        <v>52</v>
      </c>
      <c r="D50" s="136"/>
      <c r="E50" s="45"/>
      <c r="F50" s="46"/>
      <c r="G50" s="46"/>
      <c r="H50" s="45"/>
      <c r="I50" s="46"/>
      <c r="J50" s="47"/>
      <c r="K50" s="46"/>
      <c r="L50" s="46"/>
      <c r="M50" s="47"/>
      <c r="N50" s="45"/>
      <c r="O50" s="46"/>
      <c r="P50" s="47"/>
      <c r="Q50" s="48"/>
      <c r="R50" s="49"/>
      <c r="S50" s="49"/>
      <c r="T50" s="50"/>
      <c r="U50" s="51"/>
      <c r="V50" s="51"/>
    </row>
    <row r="51" spans="1:22" ht="15" customHeight="1" x14ac:dyDescent="0.2">
      <c r="A51" s="52" t="s">
        <v>27</v>
      </c>
      <c r="B51" s="53" t="s">
        <v>53</v>
      </c>
      <c r="C51" s="115" t="s">
        <v>144</v>
      </c>
      <c r="D51" s="122"/>
      <c r="E51" s="137">
        <f t="shared" ref="E51:P51" si="78">SUM(E52:E54)</f>
        <v>3</v>
      </c>
      <c r="F51" s="138">
        <f t="shared" si="78"/>
        <v>25000</v>
      </c>
      <c r="G51" s="139">
        <f t="shared" si="78"/>
        <v>75000</v>
      </c>
      <c r="H51" s="56">
        <f t="shared" si="78"/>
        <v>3</v>
      </c>
      <c r="I51" s="57">
        <f t="shared" si="78"/>
        <v>25000</v>
      </c>
      <c r="J51" s="88">
        <f t="shared" si="78"/>
        <v>75000</v>
      </c>
      <c r="K51" s="145">
        <f t="shared" si="78"/>
        <v>2</v>
      </c>
      <c r="L51" s="138">
        <f t="shared" si="78"/>
        <v>25000</v>
      </c>
      <c r="M51" s="146">
        <f t="shared" si="78"/>
        <v>50000</v>
      </c>
      <c r="N51" s="137">
        <f t="shared" si="78"/>
        <v>2</v>
      </c>
      <c r="O51" s="138">
        <f t="shared" si="78"/>
        <v>25000</v>
      </c>
      <c r="P51" s="146">
        <f t="shared" si="78"/>
        <v>50000</v>
      </c>
      <c r="Q51" s="59">
        <f>G51+M51</f>
        <v>125000</v>
      </c>
      <c r="R51" s="60">
        <f>J51+P51</f>
        <v>125000</v>
      </c>
      <c r="S51" s="60">
        <f>R51-Q51</f>
        <v>0</v>
      </c>
      <c r="T51" s="62"/>
      <c r="U51" s="63"/>
      <c r="V51" s="63"/>
    </row>
    <row r="52" spans="1:22" ht="210" customHeight="1" thickBot="1" x14ac:dyDescent="0.25">
      <c r="A52" s="64" t="s">
        <v>30</v>
      </c>
      <c r="B52" s="65" t="s">
        <v>31</v>
      </c>
      <c r="C52" s="319" t="s">
        <v>96</v>
      </c>
      <c r="D52" s="259" t="s">
        <v>33</v>
      </c>
      <c r="E52" s="260">
        <v>3</v>
      </c>
      <c r="F52" s="261">
        <v>25000</v>
      </c>
      <c r="G52" s="150">
        <f t="shared" ref="G52:G54" si="79">E52*F52</f>
        <v>75000</v>
      </c>
      <c r="H52" s="260">
        <v>3</v>
      </c>
      <c r="I52" s="261">
        <v>25000</v>
      </c>
      <c r="J52" s="151">
        <f t="shared" ref="J52:J54" si="80">H52*I52</f>
        <v>75000</v>
      </c>
      <c r="K52" s="260">
        <v>2</v>
      </c>
      <c r="L52" s="261">
        <v>25000</v>
      </c>
      <c r="M52" s="89">
        <f t="shared" ref="M52:M54" si="81">K52*L52</f>
        <v>50000</v>
      </c>
      <c r="N52" s="260">
        <v>2</v>
      </c>
      <c r="O52" s="261">
        <v>25000</v>
      </c>
      <c r="P52" s="89">
        <f t="shared" ref="P52:P54" si="82">N52*O52</f>
        <v>50000</v>
      </c>
      <c r="Q52" s="73">
        <f t="shared" ref="Q52" si="83">G52+M52</f>
        <v>125000</v>
      </c>
      <c r="R52" s="74">
        <f t="shared" ref="R52" si="84">J52+P52</f>
        <v>125000</v>
      </c>
      <c r="S52" s="123">
        <f t="shared" ref="S52" si="85">R52-Q52</f>
        <v>0</v>
      </c>
      <c r="T52" s="76"/>
      <c r="U52" s="51"/>
      <c r="V52" s="51"/>
    </row>
    <row r="53" spans="1:22" ht="34.5" hidden="1" customHeight="1" x14ac:dyDescent="0.2">
      <c r="A53" s="64" t="s">
        <v>30</v>
      </c>
      <c r="B53" s="65" t="s">
        <v>34</v>
      </c>
      <c r="C53" s="66" t="s">
        <v>54</v>
      </c>
      <c r="D53" s="147" t="s">
        <v>55</v>
      </c>
      <c r="E53" s="148"/>
      <c r="F53" s="149"/>
      <c r="G53" s="150">
        <f t="shared" si="79"/>
        <v>0</v>
      </c>
      <c r="H53" s="148"/>
      <c r="I53" s="149"/>
      <c r="J53" s="151">
        <f t="shared" si="80"/>
        <v>0</v>
      </c>
      <c r="K53" s="140"/>
      <c r="L53" s="149"/>
      <c r="M53" s="89">
        <f t="shared" si="81"/>
        <v>0</v>
      </c>
      <c r="N53" s="71"/>
      <c r="O53" s="149"/>
      <c r="P53" s="89">
        <f t="shared" si="82"/>
        <v>0</v>
      </c>
      <c r="Q53" s="73" t="e">
        <f>G53+M53+#REF!+#REF!</f>
        <v>#REF!</v>
      </c>
      <c r="R53" s="74" t="e">
        <f>J53+P53+#REF!+#REF!</f>
        <v>#REF!</v>
      </c>
      <c r="S53" s="123" t="e">
        <f t="shared" ref="S53:S54" si="86">Q53-R53</f>
        <v>#REF!</v>
      </c>
      <c r="T53" s="76"/>
      <c r="U53" s="51"/>
      <c r="V53" s="51"/>
    </row>
    <row r="54" spans="1:22" ht="34.5" hidden="1" customHeight="1" thickBot="1" x14ac:dyDescent="0.25">
      <c r="A54" s="90" t="s">
        <v>30</v>
      </c>
      <c r="B54" s="78" t="s">
        <v>35</v>
      </c>
      <c r="C54" s="79" t="s">
        <v>54</v>
      </c>
      <c r="D54" s="152" t="s">
        <v>55</v>
      </c>
      <c r="E54" s="153"/>
      <c r="F54" s="154"/>
      <c r="G54" s="155">
        <f t="shared" si="79"/>
        <v>0</v>
      </c>
      <c r="H54" s="156"/>
      <c r="I54" s="157"/>
      <c r="J54" s="158">
        <f t="shared" si="80"/>
        <v>0</v>
      </c>
      <c r="K54" s="159"/>
      <c r="L54" s="154"/>
      <c r="M54" s="160">
        <f t="shared" si="81"/>
        <v>0</v>
      </c>
      <c r="N54" s="81"/>
      <c r="O54" s="154"/>
      <c r="P54" s="160">
        <f t="shared" si="82"/>
        <v>0</v>
      </c>
      <c r="Q54" s="84" t="e">
        <f>G54+M54+#REF!+#REF!</f>
        <v>#REF!</v>
      </c>
      <c r="R54" s="85" t="e">
        <f>J54+P54+#REF!+#REF!</f>
        <v>#REF!</v>
      </c>
      <c r="S54" s="124" t="e">
        <f t="shared" si="86"/>
        <v>#REF!</v>
      </c>
      <c r="T54" s="76"/>
      <c r="U54" s="51"/>
      <c r="V54" s="51"/>
    </row>
    <row r="55" spans="1:22" ht="15" customHeight="1" thickBot="1" x14ac:dyDescent="0.25">
      <c r="A55" s="125" t="s">
        <v>56</v>
      </c>
      <c r="B55" s="126"/>
      <c r="C55" s="127"/>
      <c r="D55" s="128"/>
      <c r="E55" s="129">
        <f>E51</f>
        <v>3</v>
      </c>
      <c r="F55" s="129">
        <f t="shared" ref="F55:S55" si="87">F51</f>
        <v>25000</v>
      </c>
      <c r="G55" s="129">
        <f t="shared" si="87"/>
        <v>75000</v>
      </c>
      <c r="H55" s="129">
        <f t="shared" si="87"/>
        <v>3</v>
      </c>
      <c r="I55" s="129">
        <f t="shared" si="87"/>
        <v>25000</v>
      </c>
      <c r="J55" s="129">
        <f t="shared" si="87"/>
        <v>75000</v>
      </c>
      <c r="K55" s="129">
        <f t="shared" si="87"/>
        <v>2</v>
      </c>
      <c r="L55" s="129">
        <f t="shared" si="87"/>
        <v>25000</v>
      </c>
      <c r="M55" s="129">
        <f t="shared" si="87"/>
        <v>50000</v>
      </c>
      <c r="N55" s="129">
        <f t="shared" si="87"/>
        <v>2</v>
      </c>
      <c r="O55" s="129">
        <f t="shared" si="87"/>
        <v>25000</v>
      </c>
      <c r="P55" s="129">
        <f t="shared" si="87"/>
        <v>50000</v>
      </c>
      <c r="Q55" s="129">
        <f t="shared" si="87"/>
        <v>125000</v>
      </c>
      <c r="R55" s="129">
        <f t="shared" si="87"/>
        <v>125000</v>
      </c>
      <c r="S55" s="129">
        <f t="shared" si="87"/>
        <v>0</v>
      </c>
      <c r="T55" s="129"/>
      <c r="U55" s="51"/>
      <c r="V55" s="51"/>
    </row>
    <row r="56" spans="1:22" ht="15.75" customHeight="1" thickBot="1" x14ac:dyDescent="0.25">
      <c r="A56" s="143" t="s">
        <v>25</v>
      </c>
      <c r="B56" s="291" t="s">
        <v>4</v>
      </c>
      <c r="C56" s="112" t="s">
        <v>58</v>
      </c>
      <c r="D56" s="164"/>
      <c r="E56" s="165"/>
      <c r="F56" s="166"/>
      <c r="G56" s="166"/>
      <c r="H56" s="45"/>
      <c r="I56" s="46"/>
      <c r="J56" s="47"/>
      <c r="K56" s="166"/>
      <c r="L56" s="166"/>
      <c r="M56" s="167"/>
      <c r="N56" s="165"/>
      <c r="O56" s="166"/>
      <c r="P56" s="167"/>
      <c r="Q56" s="48"/>
      <c r="R56" s="49"/>
      <c r="S56" s="49"/>
      <c r="T56" s="50"/>
      <c r="U56" s="51"/>
      <c r="V56" s="51"/>
    </row>
    <row r="57" spans="1:22" ht="24.75" customHeight="1" x14ac:dyDescent="0.2">
      <c r="A57" s="52" t="s">
        <v>27</v>
      </c>
      <c r="B57" s="292" t="s">
        <v>57</v>
      </c>
      <c r="C57" s="168" t="s">
        <v>60</v>
      </c>
      <c r="D57" s="122"/>
      <c r="E57" s="137">
        <f t="shared" ref="E57:P57" si="88">SUM(E58:E60)</f>
        <v>0</v>
      </c>
      <c r="F57" s="138">
        <f t="shared" si="88"/>
        <v>0</v>
      </c>
      <c r="G57" s="139">
        <f t="shared" si="88"/>
        <v>0</v>
      </c>
      <c r="H57" s="56">
        <f t="shared" si="88"/>
        <v>0</v>
      </c>
      <c r="I57" s="57">
        <f t="shared" si="88"/>
        <v>0</v>
      </c>
      <c r="J57" s="88">
        <f t="shared" si="88"/>
        <v>0</v>
      </c>
      <c r="K57" s="145">
        <f t="shared" si="88"/>
        <v>0</v>
      </c>
      <c r="L57" s="138">
        <f t="shared" si="88"/>
        <v>0</v>
      </c>
      <c r="M57" s="146">
        <f t="shared" si="88"/>
        <v>0</v>
      </c>
      <c r="N57" s="137">
        <f t="shared" si="88"/>
        <v>0</v>
      </c>
      <c r="O57" s="138">
        <f t="shared" si="88"/>
        <v>0</v>
      </c>
      <c r="P57" s="146">
        <f t="shared" si="88"/>
        <v>0</v>
      </c>
      <c r="Q57" s="59">
        <f t="shared" ref="Q57:Q60" si="89">G57+M57</f>
        <v>0</v>
      </c>
      <c r="R57" s="60">
        <f t="shared" ref="R57:R60" si="90">J57+P57</f>
        <v>0</v>
      </c>
      <c r="S57" s="60">
        <f t="shared" ref="S57:S60" si="91">Q57-R57</f>
        <v>0</v>
      </c>
      <c r="T57" s="62"/>
      <c r="U57" s="63"/>
      <c r="V57" s="63"/>
    </row>
    <row r="58" spans="1:22" ht="24" customHeight="1" x14ac:dyDescent="0.2">
      <c r="A58" s="64" t="s">
        <v>30</v>
      </c>
      <c r="B58" s="262" t="s">
        <v>57</v>
      </c>
      <c r="C58" s="66" t="s">
        <v>61</v>
      </c>
      <c r="D58" s="67" t="s">
        <v>46</v>
      </c>
      <c r="E58" s="71"/>
      <c r="F58" s="72"/>
      <c r="G58" s="70">
        <f t="shared" ref="G58:G60" si="92">E58*F58</f>
        <v>0</v>
      </c>
      <c r="H58" s="71"/>
      <c r="I58" s="72"/>
      <c r="J58" s="89">
        <f t="shared" ref="J58:J60" si="93">H58*I58</f>
        <v>0</v>
      </c>
      <c r="K58" s="140"/>
      <c r="L58" s="72"/>
      <c r="M58" s="89">
        <f t="shared" ref="M58:M60" si="94">K58*L58</f>
        <v>0</v>
      </c>
      <c r="N58" s="71"/>
      <c r="O58" s="72"/>
      <c r="P58" s="89">
        <f t="shared" ref="P58:P60" si="95">N58*O58</f>
        <v>0</v>
      </c>
      <c r="Q58" s="73">
        <f t="shared" si="89"/>
        <v>0</v>
      </c>
      <c r="R58" s="74">
        <f t="shared" si="90"/>
        <v>0</v>
      </c>
      <c r="S58" s="123">
        <f t="shared" si="91"/>
        <v>0</v>
      </c>
      <c r="T58" s="76"/>
      <c r="U58" s="51"/>
      <c r="V58" s="51"/>
    </row>
    <row r="59" spans="1:22" ht="18.75" customHeight="1" x14ac:dyDescent="0.2">
      <c r="A59" s="64" t="s">
        <v>30</v>
      </c>
      <c r="B59" s="262" t="s">
        <v>111</v>
      </c>
      <c r="C59" s="66" t="s">
        <v>61</v>
      </c>
      <c r="D59" s="67" t="s">
        <v>46</v>
      </c>
      <c r="E59" s="71"/>
      <c r="F59" s="72"/>
      <c r="G59" s="70">
        <f t="shared" si="92"/>
        <v>0</v>
      </c>
      <c r="H59" s="71"/>
      <c r="I59" s="72"/>
      <c r="J59" s="89">
        <f t="shared" si="93"/>
        <v>0</v>
      </c>
      <c r="K59" s="140"/>
      <c r="L59" s="72"/>
      <c r="M59" s="89">
        <f t="shared" si="94"/>
        <v>0</v>
      </c>
      <c r="N59" s="71"/>
      <c r="O59" s="72"/>
      <c r="P59" s="89">
        <f t="shared" si="95"/>
        <v>0</v>
      </c>
      <c r="Q59" s="73">
        <f t="shared" si="89"/>
        <v>0</v>
      </c>
      <c r="R59" s="74">
        <f t="shared" si="90"/>
        <v>0</v>
      </c>
      <c r="S59" s="123">
        <f t="shared" si="91"/>
        <v>0</v>
      </c>
      <c r="T59" s="76"/>
      <c r="U59" s="51"/>
      <c r="V59" s="51"/>
    </row>
    <row r="60" spans="1:22" ht="21.75" customHeight="1" thickBot="1" x14ac:dyDescent="0.25">
      <c r="A60" s="77" t="s">
        <v>30</v>
      </c>
      <c r="B60" s="263" t="s">
        <v>112</v>
      </c>
      <c r="C60" s="79" t="s">
        <v>61</v>
      </c>
      <c r="D60" s="80" t="s">
        <v>46</v>
      </c>
      <c r="E60" s="81"/>
      <c r="F60" s="82"/>
      <c r="G60" s="83">
        <f t="shared" si="92"/>
        <v>0</v>
      </c>
      <c r="H60" s="93"/>
      <c r="I60" s="94"/>
      <c r="J60" s="96">
        <f t="shared" si="93"/>
        <v>0</v>
      </c>
      <c r="K60" s="159"/>
      <c r="L60" s="82"/>
      <c r="M60" s="160">
        <f t="shared" si="94"/>
        <v>0</v>
      </c>
      <c r="N60" s="81"/>
      <c r="O60" s="82"/>
      <c r="P60" s="160">
        <f t="shared" si="95"/>
        <v>0</v>
      </c>
      <c r="Q60" s="161">
        <f t="shared" si="89"/>
        <v>0</v>
      </c>
      <c r="R60" s="162">
        <f t="shared" si="90"/>
        <v>0</v>
      </c>
      <c r="S60" s="163">
        <f t="shared" si="91"/>
        <v>0</v>
      </c>
      <c r="T60" s="76"/>
      <c r="U60" s="51"/>
      <c r="V60" s="51"/>
    </row>
    <row r="61" spans="1:22" ht="15" customHeight="1" thickBot="1" x14ac:dyDescent="0.25">
      <c r="A61" s="271" t="s">
        <v>113</v>
      </c>
      <c r="B61" s="126"/>
      <c r="C61" s="127"/>
      <c r="D61" s="128"/>
      <c r="E61" s="131">
        <f t="shared" ref="E61:I61" si="96">E57</f>
        <v>0</v>
      </c>
      <c r="F61" s="131">
        <f t="shared" si="96"/>
        <v>0</v>
      </c>
      <c r="G61" s="131">
        <f t="shared" si="96"/>
        <v>0</v>
      </c>
      <c r="H61" s="131">
        <f t="shared" si="96"/>
        <v>0</v>
      </c>
      <c r="I61" s="131">
        <f t="shared" si="96"/>
        <v>0</v>
      </c>
      <c r="J61" s="131">
        <f>J57</f>
        <v>0</v>
      </c>
      <c r="K61" s="131">
        <f t="shared" ref="K61:P61" si="97">K57</f>
        <v>0</v>
      </c>
      <c r="L61" s="131">
        <f t="shared" si="97"/>
        <v>0</v>
      </c>
      <c r="M61" s="131">
        <f t="shared" si="97"/>
        <v>0</v>
      </c>
      <c r="N61" s="131">
        <f t="shared" si="97"/>
        <v>0</v>
      </c>
      <c r="O61" s="131">
        <f t="shared" si="97"/>
        <v>0</v>
      </c>
      <c r="P61" s="131">
        <f t="shared" si="97"/>
        <v>0</v>
      </c>
      <c r="Q61" s="103">
        <f t="shared" ref="Q61" si="98">G61+M61</f>
        <v>0</v>
      </c>
      <c r="R61" s="108">
        <f t="shared" ref="R61" si="99">J61+P61</f>
        <v>0</v>
      </c>
      <c r="S61" s="141">
        <f t="shared" ref="S61" si="100">Q61-R61</f>
        <v>0</v>
      </c>
      <c r="T61" s="142"/>
      <c r="U61" s="51"/>
      <c r="V61" s="51"/>
    </row>
    <row r="62" spans="1:22" ht="15.75" customHeight="1" thickBot="1" x14ac:dyDescent="0.25">
      <c r="A62" s="294" t="s">
        <v>27</v>
      </c>
      <c r="B62" s="293" t="s">
        <v>5</v>
      </c>
      <c r="C62" s="272" t="s">
        <v>114</v>
      </c>
      <c r="D62" s="136"/>
      <c r="E62" s="45"/>
      <c r="F62" s="46"/>
      <c r="G62" s="46"/>
      <c r="H62" s="45"/>
      <c r="I62" s="46"/>
      <c r="J62" s="47"/>
      <c r="K62" s="46"/>
      <c r="L62" s="46"/>
      <c r="M62" s="47"/>
      <c r="N62" s="45"/>
      <c r="O62" s="46"/>
      <c r="P62" s="47"/>
      <c r="Q62" s="48"/>
      <c r="R62" s="49"/>
      <c r="S62" s="49"/>
      <c r="T62" s="50"/>
      <c r="U62" s="51"/>
      <c r="V62" s="51"/>
    </row>
    <row r="63" spans="1:22" ht="15.75" customHeight="1" x14ac:dyDescent="0.2">
      <c r="A63" s="64" t="s">
        <v>30</v>
      </c>
      <c r="B63" s="262" t="s">
        <v>59</v>
      </c>
      <c r="C63" s="268" t="s">
        <v>115</v>
      </c>
      <c r="D63" s="67" t="s">
        <v>46</v>
      </c>
      <c r="E63" s="71"/>
      <c r="F63" s="72"/>
      <c r="G63" s="70">
        <f t="shared" ref="G63:G65" si="101">E63*F63</f>
        <v>0</v>
      </c>
      <c r="H63" s="71"/>
      <c r="I63" s="72"/>
      <c r="J63" s="89">
        <f t="shared" ref="J63:J65" si="102">H63*I63</f>
        <v>0</v>
      </c>
      <c r="K63" s="140"/>
      <c r="L63" s="72"/>
      <c r="M63" s="89">
        <f t="shared" ref="M63:M65" si="103">K63*L63</f>
        <v>0</v>
      </c>
      <c r="N63" s="71"/>
      <c r="O63" s="72"/>
      <c r="P63" s="89">
        <f t="shared" ref="P63:P65" si="104">N63*O63</f>
        <v>0</v>
      </c>
      <c r="Q63" s="73">
        <f t="shared" ref="Q63:Q66" si="105">G63+M63</f>
        <v>0</v>
      </c>
      <c r="R63" s="74">
        <f t="shared" ref="R63:R66" si="106">J63+P63</f>
        <v>0</v>
      </c>
      <c r="S63" s="123">
        <f t="shared" ref="S63:S66" si="107">Q63-R63</f>
        <v>0</v>
      </c>
      <c r="T63" s="76"/>
      <c r="U63" s="51"/>
      <c r="V63" s="51"/>
    </row>
    <row r="64" spans="1:22" ht="15.75" customHeight="1" x14ac:dyDescent="0.2">
      <c r="A64" s="64" t="s">
        <v>30</v>
      </c>
      <c r="B64" s="262" t="s">
        <v>62</v>
      </c>
      <c r="C64" s="268" t="s">
        <v>116</v>
      </c>
      <c r="D64" s="67" t="s">
        <v>46</v>
      </c>
      <c r="E64" s="71"/>
      <c r="F64" s="72"/>
      <c r="G64" s="70">
        <f t="shared" si="101"/>
        <v>0</v>
      </c>
      <c r="H64" s="71"/>
      <c r="I64" s="72"/>
      <c r="J64" s="89">
        <f t="shared" si="102"/>
        <v>0</v>
      </c>
      <c r="K64" s="140"/>
      <c r="L64" s="72"/>
      <c r="M64" s="89">
        <f t="shared" si="103"/>
        <v>0</v>
      </c>
      <c r="N64" s="71"/>
      <c r="O64" s="72"/>
      <c r="P64" s="89">
        <f t="shared" si="104"/>
        <v>0</v>
      </c>
      <c r="Q64" s="73">
        <f t="shared" si="105"/>
        <v>0</v>
      </c>
      <c r="R64" s="74">
        <f t="shared" si="106"/>
        <v>0</v>
      </c>
      <c r="S64" s="123">
        <f t="shared" si="107"/>
        <v>0</v>
      </c>
      <c r="T64" s="76"/>
      <c r="U64" s="51"/>
      <c r="V64" s="51"/>
    </row>
    <row r="65" spans="1:22" ht="15.75" customHeight="1" thickBot="1" x14ac:dyDescent="0.25">
      <c r="A65" s="64" t="s">
        <v>30</v>
      </c>
      <c r="B65" s="262" t="s">
        <v>63</v>
      </c>
      <c r="C65" s="268" t="s">
        <v>117</v>
      </c>
      <c r="D65" s="67" t="s">
        <v>46</v>
      </c>
      <c r="E65" s="71"/>
      <c r="F65" s="72"/>
      <c r="G65" s="70">
        <f t="shared" si="101"/>
        <v>0</v>
      </c>
      <c r="H65" s="71"/>
      <c r="I65" s="72"/>
      <c r="J65" s="89">
        <f t="shared" si="102"/>
        <v>0</v>
      </c>
      <c r="K65" s="140"/>
      <c r="L65" s="72"/>
      <c r="M65" s="89">
        <f t="shared" si="103"/>
        <v>0</v>
      </c>
      <c r="N65" s="71"/>
      <c r="O65" s="72"/>
      <c r="P65" s="89">
        <f t="shared" si="104"/>
        <v>0</v>
      </c>
      <c r="Q65" s="73">
        <f t="shared" si="105"/>
        <v>0</v>
      </c>
      <c r="R65" s="74">
        <f t="shared" si="106"/>
        <v>0</v>
      </c>
      <c r="S65" s="123">
        <f t="shared" si="107"/>
        <v>0</v>
      </c>
      <c r="T65" s="76"/>
      <c r="U65" s="51"/>
      <c r="V65" s="51"/>
    </row>
    <row r="66" spans="1:22" ht="15" customHeight="1" thickBot="1" x14ac:dyDescent="0.25">
      <c r="A66" s="125" t="s">
        <v>65</v>
      </c>
      <c r="B66" s="298"/>
      <c r="C66" s="127"/>
      <c r="D66" s="128"/>
      <c r="E66" s="141">
        <f t="shared" ref="E66:I66" si="108">E63+E64+E65</f>
        <v>0</v>
      </c>
      <c r="F66" s="141">
        <f t="shared" si="108"/>
        <v>0</v>
      </c>
      <c r="G66" s="141">
        <f t="shared" si="108"/>
        <v>0</v>
      </c>
      <c r="H66" s="141">
        <f t="shared" si="108"/>
        <v>0</v>
      </c>
      <c r="I66" s="141">
        <f t="shared" si="108"/>
        <v>0</v>
      </c>
      <c r="J66" s="141">
        <f>J63+J64+J65</f>
        <v>0</v>
      </c>
      <c r="K66" s="141">
        <f t="shared" ref="K66:P66" si="109">K63+K64+K65</f>
        <v>0</v>
      </c>
      <c r="L66" s="141">
        <f t="shared" si="109"/>
        <v>0</v>
      </c>
      <c r="M66" s="141">
        <f t="shared" si="109"/>
        <v>0</v>
      </c>
      <c r="N66" s="141">
        <f t="shared" si="109"/>
        <v>0</v>
      </c>
      <c r="O66" s="141">
        <f t="shared" si="109"/>
        <v>0</v>
      </c>
      <c r="P66" s="141">
        <f t="shared" si="109"/>
        <v>0</v>
      </c>
      <c r="Q66" s="129">
        <f t="shared" si="105"/>
        <v>0</v>
      </c>
      <c r="R66" s="132">
        <f t="shared" si="106"/>
        <v>0</v>
      </c>
      <c r="S66" s="131">
        <f t="shared" si="107"/>
        <v>0</v>
      </c>
      <c r="T66" s="133"/>
      <c r="U66" s="51"/>
      <c r="V66" s="51"/>
    </row>
    <row r="67" spans="1:22" ht="30" customHeight="1" thickBot="1" x14ac:dyDescent="0.25">
      <c r="A67" s="300" t="s">
        <v>27</v>
      </c>
      <c r="B67" s="302" t="s">
        <v>6</v>
      </c>
      <c r="C67" s="301" t="s">
        <v>118</v>
      </c>
      <c r="D67" s="169"/>
      <c r="E67" s="170"/>
      <c r="F67" s="171"/>
      <c r="G67" s="171"/>
      <c r="H67" s="170"/>
      <c r="I67" s="171"/>
      <c r="J67" s="171"/>
      <c r="K67" s="171"/>
      <c r="L67" s="171"/>
      <c r="M67" s="172"/>
      <c r="N67" s="170"/>
      <c r="O67" s="171"/>
      <c r="P67" s="172"/>
      <c r="Q67" s="165"/>
      <c r="R67" s="166"/>
      <c r="S67" s="166"/>
      <c r="T67" s="173"/>
      <c r="U67" s="51"/>
      <c r="V67" s="51"/>
    </row>
    <row r="68" spans="1:22" ht="30" customHeight="1" x14ac:dyDescent="0.2">
      <c r="A68" s="174" t="s">
        <v>30</v>
      </c>
      <c r="B68" s="299" t="s">
        <v>64</v>
      </c>
      <c r="C68" s="296" t="s">
        <v>119</v>
      </c>
      <c r="D68" s="175"/>
      <c r="E68" s="176"/>
      <c r="F68" s="177"/>
      <c r="G68" s="178">
        <f t="shared" ref="G68:G70" si="110">E68*F68</f>
        <v>0</v>
      </c>
      <c r="H68" s="176"/>
      <c r="I68" s="177"/>
      <c r="J68" s="179">
        <f t="shared" ref="J68:J70" si="111">H68*I68</f>
        <v>0</v>
      </c>
      <c r="K68" s="180"/>
      <c r="L68" s="177"/>
      <c r="M68" s="179">
        <f t="shared" ref="M68:M70" si="112">K68*L68</f>
        <v>0</v>
      </c>
      <c r="N68" s="176"/>
      <c r="O68" s="177"/>
      <c r="P68" s="179">
        <f t="shared" ref="P68:P70" si="113">N68*O68</f>
        <v>0</v>
      </c>
      <c r="Q68" s="181">
        <f t="shared" ref="Q68:Q71" si="114">G68+M68</f>
        <v>0</v>
      </c>
      <c r="R68" s="182">
        <f t="shared" ref="R68:R71" si="115">J68+P68</f>
        <v>0</v>
      </c>
      <c r="S68" s="183">
        <f t="shared" ref="S68:S71" si="116">Q68-R68</f>
        <v>0</v>
      </c>
      <c r="T68" s="184"/>
      <c r="U68" s="51"/>
      <c r="V68" s="51"/>
    </row>
    <row r="69" spans="1:22" ht="30" customHeight="1" x14ac:dyDescent="0.2">
      <c r="A69" s="64" t="s">
        <v>30</v>
      </c>
      <c r="B69" s="262" t="s">
        <v>120</v>
      </c>
      <c r="C69" s="297" t="s">
        <v>69</v>
      </c>
      <c r="D69" s="186"/>
      <c r="E69" s="71"/>
      <c r="F69" s="72"/>
      <c r="G69" s="70">
        <f t="shared" si="110"/>
        <v>0</v>
      </c>
      <c r="H69" s="71"/>
      <c r="I69" s="72"/>
      <c r="J69" s="89">
        <f t="shared" si="111"/>
        <v>0</v>
      </c>
      <c r="K69" s="140"/>
      <c r="L69" s="72"/>
      <c r="M69" s="89">
        <f t="shared" si="112"/>
        <v>0</v>
      </c>
      <c r="N69" s="71"/>
      <c r="O69" s="72"/>
      <c r="P69" s="89">
        <f t="shared" si="113"/>
        <v>0</v>
      </c>
      <c r="Q69" s="73">
        <f t="shared" si="114"/>
        <v>0</v>
      </c>
      <c r="R69" s="74">
        <f t="shared" si="115"/>
        <v>0</v>
      </c>
      <c r="S69" s="123">
        <f t="shared" si="116"/>
        <v>0</v>
      </c>
      <c r="T69" s="187"/>
      <c r="U69" s="51"/>
      <c r="V69" s="51"/>
    </row>
    <row r="70" spans="1:22" ht="30" customHeight="1" thickBot="1" x14ac:dyDescent="0.25">
      <c r="A70" s="64" t="s">
        <v>30</v>
      </c>
      <c r="B70" s="262" t="s">
        <v>121</v>
      </c>
      <c r="C70" s="297" t="s">
        <v>70</v>
      </c>
      <c r="D70" s="186"/>
      <c r="E70" s="71"/>
      <c r="F70" s="72"/>
      <c r="G70" s="70">
        <f t="shared" si="110"/>
        <v>0</v>
      </c>
      <c r="H70" s="71"/>
      <c r="I70" s="72"/>
      <c r="J70" s="89">
        <f t="shared" si="111"/>
        <v>0</v>
      </c>
      <c r="K70" s="140"/>
      <c r="L70" s="72"/>
      <c r="M70" s="89">
        <f t="shared" si="112"/>
        <v>0</v>
      </c>
      <c r="N70" s="71"/>
      <c r="O70" s="72"/>
      <c r="P70" s="89">
        <f t="shared" si="113"/>
        <v>0</v>
      </c>
      <c r="Q70" s="73">
        <f t="shared" si="114"/>
        <v>0</v>
      </c>
      <c r="R70" s="74">
        <f t="shared" si="115"/>
        <v>0</v>
      </c>
      <c r="S70" s="123">
        <f t="shared" si="116"/>
        <v>0</v>
      </c>
      <c r="T70" s="187"/>
      <c r="U70" s="51"/>
      <c r="V70" s="51"/>
    </row>
    <row r="71" spans="1:22" ht="15" customHeight="1" thickBot="1" x14ac:dyDescent="0.25">
      <c r="A71" s="303" t="s">
        <v>122</v>
      </c>
      <c r="B71" s="188"/>
      <c r="C71" s="189"/>
      <c r="D71" s="190"/>
      <c r="E71" s="191">
        <f t="shared" ref="E71:P71" si="117">SUM(E68:E70)</f>
        <v>0</v>
      </c>
      <c r="F71" s="192">
        <f t="shared" si="117"/>
        <v>0</v>
      </c>
      <c r="G71" s="193">
        <f t="shared" si="117"/>
        <v>0</v>
      </c>
      <c r="H71" s="194">
        <f t="shared" si="117"/>
        <v>0</v>
      </c>
      <c r="I71" s="195">
        <f t="shared" si="117"/>
        <v>0</v>
      </c>
      <c r="J71" s="196">
        <f t="shared" si="117"/>
        <v>0</v>
      </c>
      <c r="K71" s="197">
        <f t="shared" si="117"/>
        <v>0</v>
      </c>
      <c r="L71" s="192">
        <f t="shared" si="117"/>
        <v>0</v>
      </c>
      <c r="M71" s="198">
        <f t="shared" si="117"/>
        <v>0</v>
      </c>
      <c r="N71" s="191">
        <f t="shared" si="117"/>
        <v>0</v>
      </c>
      <c r="O71" s="192">
        <f t="shared" si="117"/>
        <v>0</v>
      </c>
      <c r="P71" s="198">
        <f t="shared" si="117"/>
        <v>0</v>
      </c>
      <c r="Q71" s="129">
        <f t="shared" si="114"/>
        <v>0</v>
      </c>
      <c r="R71" s="132">
        <f t="shared" si="115"/>
        <v>0</v>
      </c>
      <c r="S71" s="131">
        <f t="shared" si="116"/>
        <v>0</v>
      </c>
      <c r="T71" s="133"/>
      <c r="U71" s="51"/>
      <c r="V71" s="51"/>
    </row>
    <row r="72" spans="1:22" ht="15.75" customHeight="1" thickBot="1" x14ac:dyDescent="0.25">
      <c r="A72" s="304" t="s">
        <v>27</v>
      </c>
      <c r="B72" s="293" t="s">
        <v>7</v>
      </c>
      <c r="C72" s="295" t="s">
        <v>123</v>
      </c>
      <c r="D72" s="204"/>
      <c r="E72" s="205"/>
      <c r="F72" s="206"/>
      <c r="G72" s="206"/>
      <c r="H72" s="205"/>
      <c r="I72" s="206"/>
      <c r="J72" s="206"/>
      <c r="K72" s="315"/>
      <c r="L72" s="315"/>
      <c r="M72" s="207"/>
      <c r="N72" s="205"/>
      <c r="O72" s="206"/>
      <c r="P72" s="207"/>
      <c r="Q72" s="205"/>
      <c r="R72" s="206"/>
      <c r="S72" s="206"/>
      <c r="T72" s="173"/>
      <c r="U72" s="51"/>
      <c r="V72" s="51"/>
    </row>
    <row r="73" spans="1:22" ht="30" customHeight="1" x14ac:dyDescent="0.2">
      <c r="A73" s="305" t="s">
        <v>124</v>
      </c>
      <c r="B73" s="306" t="s">
        <v>125</v>
      </c>
      <c r="C73" s="307" t="s">
        <v>126</v>
      </c>
      <c r="D73" s="259" t="s">
        <v>127</v>
      </c>
      <c r="E73" s="176"/>
      <c r="F73" s="177"/>
      <c r="G73" s="178">
        <f t="shared" ref="G73:G75" si="118">E73*F73</f>
        <v>0</v>
      </c>
      <c r="H73" s="176"/>
      <c r="I73" s="177"/>
      <c r="J73" s="179">
        <f t="shared" ref="J73:J75" si="119">H73*I73</f>
        <v>0</v>
      </c>
      <c r="K73" s="260">
        <v>198</v>
      </c>
      <c r="L73" s="261">
        <v>100</v>
      </c>
      <c r="M73" s="179">
        <f t="shared" ref="M73:M75" si="120">K73*L73</f>
        <v>19800</v>
      </c>
      <c r="N73" s="176">
        <v>198</v>
      </c>
      <c r="O73" s="177">
        <v>100</v>
      </c>
      <c r="P73" s="179">
        <f t="shared" ref="P73:P75" si="121">N73*O73</f>
        <v>19800</v>
      </c>
      <c r="Q73" s="181">
        <f t="shared" ref="Q73:Q75" si="122">G73+M73</f>
        <v>19800</v>
      </c>
      <c r="R73" s="208">
        <f t="shared" ref="R73:R75" si="123">J73+P73</f>
        <v>19800</v>
      </c>
      <c r="S73" s="209">
        <f t="shared" ref="S73:S75" si="124">Q73-R73</f>
        <v>0</v>
      </c>
      <c r="T73" s="187"/>
      <c r="U73" s="51"/>
      <c r="V73" s="51"/>
    </row>
    <row r="74" spans="1:22" ht="30" customHeight="1" x14ac:dyDescent="0.2">
      <c r="A74" s="305" t="s">
        <v>124</v>
      </c>
      <c r="B74" s="306" t="s">
        <v>128</v>
      </c>
      <c r="C74" s="307" t="s">
        <v>129</v>
      </c>
      <c r="D74" s="259" t="s">
        <v>66</v>
      </c>
      <c r="E74" s="71"/>
      <c r="F74" s="72"/>
      <c r="G74" s="250">
        <f t="shared" si="118"/>
        <v>0</v>
      </c>
      <c r="H74" s="71"/>
      <c r="I74" s="72"/>
      <c r="J74" s="89">
        <f t="shared" si="119"/>
        <v>0</v>
      </c>
      <c r="K74" s="260">
        <v>420</v>
      </c>
      <c r="L74" s="261">
        <v>16</v>
      </c>
      <c r="M74" s="89">
        <f t="shared" si="120"/>
        <v>6720</v>
      </c>
      <c r="N74" s="71">
        <v>420</v>
      </c>
      <c r="O74" s="72">
        <v>16</v>
      </c>
      <c r="P74" s="89">
        <f t="shared" si="121"/>
        <v>6720</v>
      </c>
      <c r="Q74" s="73">
        <f t="shared" si="122"/>
        <v>6720</v>
      </c>
      <c r="R74" s="210">
        <f t="shared" si="123"/>
        <v>6720</v>
      </c>
      <c r="S74" s="211">
        <f t="shared" si="124"/>
        <v>0</v>
      </c>
      <c r="T74" s="187"/>
      <c r="U74" s="51"/>
      <c r="V74" s="51"/>
    </row>
    <row r="75" spans="1:22" ht="30" customHeight="1" x14ac:dyDescent="0.2">
      <c r="A75" s="305" t="s">
        <v>124</v>
      </c>
      <c r="B75" s="306" t="s">
        <v>130</v>
      </c>
      <c r="C75" s="307" t="s">
        <v>131</v>
      </c>
      <c r="D75" s="259" t="s">
        <v>66</v>
      </c>
      <c r="E75" s="285"/>
      <c r="F75" s="283"/>
      <c r="G75" s="284">
        <f t="shared" si="118"/>
        <v>0</v>
      </c>
      <c r="H75" s="285"/>
      <c r="I75" s="283"/>
      <c r="J75" s="286">
        <f t="shared" si="119"/>
        <v>0</v>
      </c>
      <c r="K75" s="260">
        <v>1020</v>
      </c>
      <c r="L75" s="311">
        <v>8</v>
      </c>
      <c r="M75" s="286">
        <f t="shared" si="120"/>
        <v>8160</v>
      </c>
      <c r="N75" s="285">
        <v>1020</v>
      </c>
      <c r="O75" s="283">
        <v>8</v>
      </c>
      <c r="P75" s="286">
        <f t="shared" si="121"/>
        <v>8160</v>
      </c>
      <c r="Q75" s="287">
        <f t="shared" si="122"/>
        <v>8160</v>
      </c>
      <c r="R75" s="312">
        <f t="shared" si="123"/>
        <v>8160</v>
      </c>
      <c r="S75" s="313">
        <f t="shared" si="124"/>
        <v>0</v>
      </c>
      <c r="T75" s="187"/>
      <c r="U75" s="51"/>
      <c r="V75" s="51"/>
    </row>
    <row r="76" spans="1:22" ht="30" customHeight="1" x14ac:dyDescent="0.2">
      <c r="A76" s="305" t="s">
        <v>124</v>
      </c>
      <c r="B76" s="306" t="s">
        <v>132</v>
      </c>
      <c r="C76" s="307" t="s">
        <v>133</v>
      </c>
      <c r="D76" s="259" t="s">
        <v>127</v>
      </c>
      <c r="E76" s="199"/>
      <c r="F76" s="200"/>
      <c r="G76" s="201">
        <f t="shared" ref="G76:G77" si="125">E76*F76</f>
        <v>0</v>
      </c>
      <c r="H76" s="199"/>
      <c r="I76" s="200"/>
      <c r="J76" s="202">
        <f t="shared" ref="J76:J77" si="126">H76*I76</f>
        <v>0</v>
      </c>
      <c r="K76" s="260">
        <v>50</v>
      </c>
      <c r="L76" s="261">
        <v>120</v>
      </c>
      <c r="M76" s="202">
        <f t="shared" ref="M76" si="127">K76*L76</f>
        <v>6000</v>
      </c>
      <c r="N76" s="199">
        <v>50</v>
      </c>
      <c r="O76" s="200">
        <v>120</v>
      </c>
      <c r="P76" s="202">
        <f t="shared" ref="P76:P77" si="128">N76*O76</f>
        <v>6000</v>
      </c>
      <c r="Q76" s="308">
        <f t="shared" ref="Q76:Q78" si="129">G76+M76</f>
        <v>6000</v>
      </c>
      <c r="R76" s="309">
        <f t="shared" ref="R76:R78" si="130">J76+P76</f>
        <v>6000</v>
      </c>
      <c r="S76" s="310">
        <f t="shared" ref="S76:S78" si="131">Q76-R76</f>
        <v>0</v>
      </c>
      <c r="T76" s="187"/>
      <c r="U76" s="51"/>
      <c r="V76" s="51"/>
    </row>
    <row r="77" spans="1:22" ht="30" customHeight="1" x14ac:dyDescent="0.2">
      <c r="A77" s="305" t="s">
        <v>124</v>
      </c>
      <c r="B77" s="306" t="s">
        <v>134</v>
      </c>
      <c r="C77" s="307" t="s">
        <v>135</v>
      </c>
      <c r="D77" s="259" t="s">
        <v>127</v>
      </c>
      <c r="E77" s="71"/>
      <c r="F77" s="72"/>
      <c r="G77" s="70">
        <f t="shared" si="125"/>
        <v>0</v>
      </c>
      <c r="H77" s="71"/>
      <c r="I77" s="72"/>
      <c r="J77" s="89">
        <f t="shared" si="126"/>
        <v>0</v>
      </c>
      <c r="K77" s="260">
        <v>105</v>
      </c>
      <c r="L77" s="261">
        <v>45</v>
      </c>
      <c r="M77" s="89">
        <f>K77*L77</f>
        <v>4725</v>
      </c>
      <c r="N77" s="71">
        <v>105</v>
      </c>
      <c r="O77" s="72">
        <v>45</v>
      </c>
      <c r="P77" s="89">
        <f t="shared" si="128"/>
        <v>4725</v>
      </c>
      <c r="Q77" s="73">
        <f t="shared" si="129"/>
        <v>4725</v>
      </c>
      <c r="R77" s="210">
        <f t="shared" si="130"/>
        <v>4725</v>
      </c>
      <c r="S77" s="211">
        <f t="shared" si="131"/>
        <v>0</v>
      </c>
      <c r="T77" s="187"/>
      <c r="U77" s="51"/>
      <c r="V77" s="51"/>
    </row>
    <row r="78" spans="1:22" ht="15.75" customHeight="1" thickBot="1" x14ac:dyDescent="0.25">
      <c r="A78" s="323" t="s">
        <v>136</v>
      </c>
      <c r="B78" s="324"/>
      <c r="C78" s="325"/>
      <c r="D78" s="212"/>
      <c r="E78" s="213">
        <f t="shared" ref="E78:L78" si="132">SUM(E76:E77)</f>
        <v>0</v>
      </c>
      <c r="F78" s="214">
        <f t="shared" si="132"/>
        <v>0</v>
      </c>
      <c r="G78" s="215">
        <f>SUM(G76:G77)</f>
        <v>0</v>
      </c>
      <c r="H78" s="216">
        <f t="shared" si="132"/>
        <v>0</v>
      </c>
      <c r="I78" s="217">
        <f t="shared" si="132"/>
        <v>0</v>
      </c>
      <c r="J78" s="217">
        <f t="shared" si="132"/>
        <v>0</v>
      </c>
      <c r="K78" s="218">
        <f t="shared" si="132"/>
        <v>155</v>
      </c>
      <c r="L78" s="214">
        <f t="shared" si="132"/>
        <v>165</v>
      </c>
      <c r="M78" s="214">
        <f>M73+M74+M75+M76+M77</f>
        <v>45405</v>
      </c>
      <c r="N78" s="213">
        <f>SUM(N76:N77)</f>
        <v>155</v>
      </c>
      <c r="O78" s="214">
        <f>SUM(O76:O77)</f>
        <v>165</v>
      </c>
      <c r="P78" s="214">
        <f>P73+P74+P75+P76+P77</f>
        <v>45405</v>
      </c>
      <c r="Q78" s="194">
        <f t="shared" si="129"/>
        <v>45405</v>
      </c>
      <c r="R78" s="219">
        <f t="shared" si="130"/>
        <v>45405</v>
      </c>
      <c r="S78" s="220">
        <f t="shared" si="131"/>
        <v>0</v>
      </c>
      <c r="T78" s="203"/>
      <c r="U78" s="51"/>
      <c r="V78" s="51"/>
    </row>
    <row r="79" spans="1:22" ht="15" customHeight="1" x14ac:dyDescent="0.2">
      <c r="A79" s="134" t="s">
        <v>25</v>
      </c>
      <c r="B79" s="293" t="s">
        <v>8</v>
      </c>
      <c r="C79" s="295" t="s">
        <v>68</v>
      </c>
      <c r="D79" s="169"/>
      <c r="E79" s="170"/>
      <c r="F79" s="171"/>
      <c r="G79" s="171"/>
      <c r="H79" s="170"/>
      <c r="I79" s="171"/>
      <c r="J79" s="172"/>
      <c r="K79" s="171"/>
      <c r="L79" s="171"/>
      <c r="M79" s="172"/>
      <c r="N79" s="170"/>
      <c r="O79" s="171"/>
      <c r="P79" s="172"/>
      <c r="Q79" s="205"/>
      <c r="R79" s="206"/>
      <c r="S79" s="221"/>
      <c r="T79" s="222"/>
      <c r="U79" s="51"/>
      <c r="V79" s="51"/>
    </row>
    <row r="80" spans="1:22" ht="30" customHeight="1" x14ac:dyDescent="0.2">
      <c r="A80" s="64" t="s">
        <v>30</v>
      </c>
      <c r="B80" s="306" t="s">
        <v>138</v>
      </c>
      <c r="C80" s="185" t="s">
        <v>68</v>
      </c>
      <c r="D80" s="186" t="s">
        <v>67</v>
      </c>
      <c r="E80" s="71"/>
      <c r="F80" s="72"/>
      <c r="G80" s="70">
        <f t="shared" ref="G80" si="133">E80*F80</f>
        <v>0</v>
      </c>
      <c r="H80" s="71"/>
      <c r="I80" s="72"/>
      <c r="J80" s="89">
        <f t="shared" ref="J80" si="134">H80*I80</f>
        <v>0</v>
      </c>
      <c r="K80" s="314">
        <v>1</v>
      </c>
      <c r="L80" s="72">
        <v>20000</v>
      </c>
      <c r="M80" s="89">
        <f>K80*L80</f>
        <v>20000</v>
      </c>
      <c r="N80" s="71">
        <v>1</v>
      </c>
      <c r="O80" s="72">
        <v>20000</v>
      </c>
      <c r="P80" s="89">
        <f t="shared" ref="P80" si="135">N80*O80</f>
        <v>20000</v>
      </c>
      <c r="Q80" s="73">
        <f t="shared" ref="Q80" si="136">G80+M80</f>
        <v>20000</v>
      </c>
      <c r="R80" s="210">
        <f t="shared" ref="R80" si="137">J80+P80</f>
        <v>20000</v>
      </c>
      <c r="S80" s="73">
        <f t="shared" ref="S80" si="138">Q80-R80</f>
        <v>0</v>
      </c>
      <c r="T80" s="187"/>
      <c r="U80" s="51"/>
      <c r="V80" s="51"/>
    </row>
    <row r="81" spans="1:22" ht="15" customHeight="1" thickBot="1" x14ac:dyDescent="0.25">
      <c r="A81" s="323" t="s">
        <v>137</v>
      </c>
      <c r="B81" s="324"/>
      <c r="C81" s="325"/>
      <c r="D81" s="190"/>
      <c r="E81" s="213">
        <f t="shared" ref="E81:P81" si="139">SUM(E80:E80)</f>
        <v>0</v>
      </c>
      <c r="F81" s="214">
        <f t="shared" si="139"/>
        <v>0</v>
      </c>
      <c r="G81" s="215">
        <f t="shared" si="139"/>
        <v>0</v>
      </c>
      <c r="H81" s="216">
        <f t="shared" si="139"/>
        <v>0</v>
      </c>
      <c r="I81" s="217">
        <f t="shared" si="139"/>
        <v>0</v>
      </c>
      <c r="J81" s="217">
        <f t="shared" si="139"/>
        <v>0</v>
      </c>
      <c r="K81" s="218">
        <f t="shared" si="139"/>
        <v>1</v>
      </c>
      <c r="L81" s="214">
        <f t="shared" si="139"/>
        <v>20000</v>
      </c>
      <c r="M81" s="214">
        <f t="shared" si="139"/>
        <v>20000</v>
      </c>
      <c r="N81" s="213">
        <f t="shared" si="139"/>
        <v>1</v>
      </c>
      <c r="O81" s="214">
        <f t="shared" si="139"/>
        <v>20000</v>
      </c>
      <c r="P81" s="214">
        <f t="shared" si="139"/>
        <v>20000</v>
      </c>
      <c r="Q81" s="194">
        <f t="shared" ref="Q81" si="140">G81+M81</f>
        <v>20000</v>
      </c>
      <c r="R81" s="219">
        <f t="shared" ref="R81" si="141">J81+P81</f>
        <v>20000</v>
      </c>
      <c r="S81" s="223">
        <f t="shared" ref="S81" si="142">Q81-R81</f>
        <v>0</v>
      </c>
      <c r="T81" s="224"/>
      <c r="U81" s="51"/>
      <c r="V81" s="51"/>
    </row>
    <row r="82" spans="1:22" ht="15.75" customHeight="1" thickBot="1" x14ac:dyDescent="0.25">
      <c r="A82" s="225" t="s">
        <v>71</v>
      </c>
      <c r="B82" s="226"/>
      <c r="C82" s="227"/>
      <c r="D82" s="228"/>
      <c r="E82" s="229"/>
      <c r="F82" s="229"/>
      <c r="G82" s="230">
        <f>G81+G78+G71+G66+G61+G55+G49+G42+G37+G32</f>
        <v>75000</v>
      </c>
      <c r="H82" s="231"/>
      <c r="I82" s="231"/>
      <c r="J82" s="230">
        <f>J32+J37+J42+J49+J55+J61+J66+J71+J78+J81</f>
        <v>75000</v>
      </c>
      <c r="K82" s="229"/>
      <c r="L82" s="229"/>
      <c r="M82" s="230">
        <f>M32+M37+M42+M49+M55+M61+M66+M71+M78+M81</f>
        <v>237649</v>
      </c>
      <c r="N82" s="230"/>
      <c r="O82" s="230"/>
      <c r="P82" s="230">
        <f t="shared" ref="P82" si="143">P32+P37+P42+P49+P55+P61+P66+P71+P78+P81</f>
        <v>237649</v>
      </c>
      <c r="Q82" s="230">
        <f>Q32+Q37+Q42+Q49+Q55+Q61+Q66+Q71+Q78+Q81</f>
        <v>312649</v>
      </c>
      <c r="R82" s="230">
        <f t="shared" ref="R82:S82" si="144">R32+R37+R42+R49+R55+R61+R66+R71+R78+R81</f>
        <v>312649</v>
      </c>
      <c r="S82" s="230">
        <f t="shared" si="144"/>
        <v>0</v>
      </c>
      <c r="T82" s="232"/>
      <c r="U82" s="233"/>
      <c r="V82" s="233"/>
    </row>
    <row r="83" spans="1:22" ht="15.75" customHeight="1" thickBot="1" x14ac:dyDescent="0.3">
      <c r="A83" s="342"/>
      <c r="B83" s="343"/>
      <c r="C83" s="343"/>
      <c r="D83" s="234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6"/>
      <c r="R83" s="236"/>
      <c r="S83" s="236"/>
      <c r="T83" s="237"/>
      <c r="U83" s="1"/>
      <c r="V83" s="1"/>
    </row>
    <row r="84" spans="1:22" ht="15.75" customHeight="1" thickBot="1" x14ac:dyDescent="0.3">
      <c r="A84" s="320" t="s">
        <v>72</v>
      </c>
      <c r="B84" s="321"/>
      <c r="C84" s="322"/>
      <c r="D84" s="238"/>
      <c r="E84" s="239"/>
      <c r="F84" s="239"/>
      <c r="G84" s="239">
        <f>G15-Витрати!G82</f>
        <v>0</v>
      </c>
      <c r="H84" s="239"/>
      <c r="I84" s="239"/>
      <c r="J84" s="239">
        <f>G15-J82</f>
        <v>0</v>
      </c>
      <c r="K84" s="239">
        <f t="shared" ref="K84:L84" si="145">H15-K82</f>
        <v>0</v>
      </c>
      <c r="L84" s="239">
        <f t="shared" si="145"/>
        <v>0</v>
      </c>
      <c r="M84" s="239">
        <f>M15-M82</f>
        <v>0</v>
      </c>
      <c r="N84" s="239">
        <f t="shared" ref="N84:S84" si="146">N15-N82</f>
        <v>0</v>
      </c>
      <c r="O84" s="239">
        <f t="shared" si="146"/>
        <v>0</v>
      </c>
      <c r="P84" s="239">
        <f t="shared" si="146"/>
        <v>0</v>
      </c>
      <c r="Q84" s="239">
        <f t="shared" si="146"/>
        <v>0</v>
      </c>
      <c r="R84" s="239">
        <f t="shared" si="146"/>
        <v>0</v>
      </c>
      <c r="S84" s="239">
        <f t="shared" si="146"/>
        <v>0</v>
      </c>
      <c r="T84" s="240"/>
      <c r="U84" s="1"/>
      <c r="V84" s="1"/>
    </row>
    <row r="85" spans="1:22" ht="15.75" customHeight="1" x14ac:dyDescent="0.2">
      <c r="A85" s="3"/>
      <c r="B85" s="241"/>
      <c r="C85" s="242"/>
      <c r="D85" s="3"/>
      <c r="E85" s="3"/>
      <c r="F85" s="3"/>
      <c r="G85" s="3"/>
      <c r="H85" s="3"/>
      <c r="I85" s="3"/>
      <c r="J85" s="3"/>
      <c r="K85" s="243"/>
      <c r="L85" s="243"/>
      <c r="M85" s="243"/>
      <c r="N85" s="243"/>
      <c r="O85" s="243"/>
      <c r="P85" s="243"/>
      <c r="Q85" s="244"/>
      <c r="R85" s="244"/>
      <c r="S85" s="244"/>
      <c r="T85" s="245"/>
    </row>
    <row r="86" spans="1:22" ht="15.75" customHeight="1" x14ac:dyDescent="0.2">
      <c r="A86" s="3"/>
      <c r="B86" s="241"/>
      <c r="C86" s="24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2"/>
      <c r="R86" s="2"/>
      <c r="S86" s="2"/>
      <c r="T86" s="6"/>
    </row>
    <row r="87" spans="1:22" ht="15.75" customHeight="1" x14ac:dyDescent="0.2">
      <c r="A87" s="3"/>
      <c r="B87" s="241"/>
      <c r="C87" s="24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"/>
      <c r="R87" s="2"/>
      <c r="S87" s="2"/>
      <c r="T87" s="6"/>
    </row>
    <row r="88" spans="1:22" ht="15.75" customHeight="1" x14ac:dyDescent="0.2">
      <c r="A88" s="3"/>
      <c r="B88" s="241"/>
      <c r="C88" s="24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2"/>
      <c r="R88" s="2"/>
      <c r="S88" s="2"/>
      <c r="T88" s="6"/>
    </row>
    <row r="89" spans="1:22" ht="15.75" customHeight="1" x14ac:dyDescent="0.25">
      <c r="A89" s="3"/>
      <c r="B89" s="241"/>
      <c r="C89" s="4" t="s">
        <v>145</v>
      </c>
      <c r="D89" s="247" t="s">
        <v>146</v>
      </c>
      <c r="E89" s="247"/>
      <c r="G89" s="247"/>
      <c r="H89" s="247"/>
      <c r="I89" s="247"/>
      <c r="J89" s="3"/>
      <c r="K89" s="3"/>
      <c r="L89" s="3"/>
      <c r="M89" s="3"/>
      <c r="N89" s="3"/>
      <c r="O89" s="3"/>
      <c r="P89" s="3"/>
      <c r="Q89" s="2"/>
      <c r="R89" s="2"/>
      <c r="S89" s="2"/>
      <c r="T89" s="6"/>
    </row>
    <row r="90" spans="1:22" ht="15.75" customHeight="1" x14ac:dyDescent="0.25">
      <c r="A90" s="3"/>
      <c r="B90" s="241"/>
      <c r="D90" s="246" t="s">
        <v>9</v>
      </c>
      <c r="G90" s="246" t="s">
        <v>10</v>
      </c>
      <c r="J90" s="3"/>
      <c r="K90" s="3"/>
      <c r="L90" s="3"/>
      <c r="M90" s="3"/>
      <c r="N90" s="3"/>
      <c r="O90" s="3"/>
      <c r="P90" s="3"/>
      <c r="Q90" s="2"/>
      <c r="R90" s="2"/>
      <c r="S90" s="2"/>
      <c r="T90" s="6"/>
    </row>
    <row r="91" spans="1:22" ht="15.75" customHeight="1" x14ac:dyDescent="0.2">
      <c r="A91" s="3"/>
      <c r="B91" s="241"/>
      <c r="C91" s="24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2"/>
      <c r="R91" s="2"/>
      <c r="S91" s="2"/>
      <c r="T91" s="6"/>
    </row>
    <row r="92" spans="1:22" ht="15.75" customHeight="1" x14ac:dyDescent="0.2">
      <c r="A92" s="3"/>
      <c r="B92" s="241"/>
      <c r="C92" s="24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"/>
      <c r="R92" s="2"/>
      <c r="S92" s="2"/>
      <c r="T92" s="6"/>
    </row>
    <row r="93" spans="1:22" ht="15.75" customHeight="1" x14ac:dyDescent="0.25">
      <c r="A93" s="4"/>
      <c r="B93" s="248"/>
      <c r="C93" s="249"/>
      <c r="T93" s="249"/>
    </row>
    <row r="94" spans="1:22" ht="15.75" customHeight="1" x14ac:dyDescent="0.25">
      <c r="A94" s="4"/>
      <c r="B94" s="248"/>
      <c r="C94" s="249"/>
      <c r="T94" s="249"/>
    </row>
    <row r="95" spans="1:22" ht="15.75" customHeight="1" x14ac:dyDescent="0.25">
      <c r="A95" s="4"/>
      <c r="B95" s="248"/>
      <c r="C95" s="249"/>
      <c r="T95" s="249"/>
    </row>
    <row r="96" spans="1:22" ht="15.75" customHeight="1" x14ac:dyDescent="0.25">
      <c r="A96" s="4"/>
      <c r="B96" s="248"/>
      <c r="C96" s="249"/>
      <c r="T96" s="249"/>
    </row>
    <row r="97" spans="1:20" ht="15.75" customHeight="1" x14ac:dyDescent="0.25">
      <c r="A97" s="4"/>
      <c r="B97" s="248"/>
      <c r="C97" s="249"/>
      <c r="T97" s="249"/>
    </row>
    <row r="98" spans="1:20" ht="15.75" customHeight="1" x14ac:dyDescent="0.25">
      <c r="A98" s="4"/>
      <c r="B98" s="248"/>
      <c r="C98" s="249"/>
      <c r="T98" s="249"/>
    </row>
    <row r="99" spans="1:20" ht="15.75" customHeight="1" x14ac:dyDescent="0.25">
      <c r="A99" s="4"/>
      <c r="B99" s="248"/>
      <c r="C99" s="249"/>
      <c r="T99" s="249"/>
    </row>
    <row r="100" spans="1:20" ht="15.75" customHeight="1" x14ac:dyDescent="0.25">
      <c r="A100" s="4"/>
      <c r="B100" s="248"/>
      <c r="C100" s="249"/>
      <c r="T100" s="249"/>
    </row>
    <row r="101" spans="1:20" ht="15.75" customHeight="1" x14ac:dyDescent="0.25">
      <c r="A101" s="4"/>
      <c r="B101" s="248"/>
      <c r="C101" s="249"/>
      <c r="T101" s="249"/>
    </row>
    <row r="102" spans="1:20" ht="15.75" customHeight="1" x14ac:dyDescent="0.25">
      <c r="A102" s="4"/>
      <c r="B102" s="248"/>
      <c r="C102" s="249"/>
      <c r="T102" s="249"/>
    </row>
    <row r="103" spans="1:20" ht="15.75" customHeight="1" x14ac:dyDescent="0.25">
      <c r="A103" s="4"/>
      <c r="B103" s="248"/>
      <c r="C103" s="249"/>
      <c r="T103" s="249"/>
    </row>
    <row r="104" spans="1:20" ht="15.75" customHeight="1" x14ac:dyDescent="0.25">
      <c r="A104" s="4"/>
      <c r="B104" s="248"/>
      <c r="C104" s="249"/>
      <c r="T104" s="249"/>
    </row>
    <row r="105" spans="1:20" ht="15.75" customHeight="1" x14ac:dyDescent="0.25">
      <c r="A105" s="4"/>
      <c r="B105" s="248"/>
      <c r="C105" s="249"/>
      <c r="T105" s="249"/>
    </row>
    <row r="106" spans="1:20" ht="15.75" customHeight="1" x14ac:dyDescent="0.25">
      <c r="A106" s="4"/>
      <c r="B106" s="248"/>
      <c r="C106" s="249"/>
      <c r="T106" s="249"/>
    </row>
    <row r="107" spans="1:20" ht="15.75" customHeight="1" x14ac:dyDescent="0.25">
      <c r="A107" s="4"/>
      <c r="B107" s="248"/>
      <c r="C107" s="249"/>
      <c r="T107" s="249"/>
    </row>
    <row r="108" spans="1:20" ht="15.75" customHeight="1" x14ac:dyDescent="0.25">
      <c r="A108" s="4"/>
      <c r="B108" s="248"/>
      <c r="C108" s="249"/>
      <c r="T108" s="249"/>
    </row>
    <row r="109" spans="1:20" ht="15.75" customHeight="1" x14ac:dyDescent="0.25">
      <c r="A109" s="4"/>
      <c r="B109" s="248"/>
      <c r="C109" s="249"/>
      <c r="T109" s="249"/>
    </row>
    <row r="110" spans="1:20" ht="15.75" customHeight="1" x14ac:dyDescent="0.25">
      <c r="A110" s="4"/>
      <c r="B110" s="248"/>
      <c r="C110" s="249"/>
      <c r="T110" s="249"/>
    </row>
    <row r="111" spans="1:20" ht="15.75" customHeight="1" x14ac:dyDescent="0.25">
      <c r="A111" s="4"/>
      <c r="B111" s="248"/>
      <c r="C111" s="249"/>
      <c r="T111" s="249"/>
    </row>
    <row r="112" spans="1:20" ht="15.75" customHeight="1" x14ac:dyDescent="0.25">
      <c r="A112" s="4"/>
      <c r="B112" s="248"/>
      <c r="C112" s="249"/>
      <c r="T112" s="249"/>
    </row>
    <row r="113" spans="1:20" ht="15.75" customHeight="1" x14ac:dyDescent="0.25">
      <c r="A113" s="4"/>
      <c r="B113" s="248"/>
      <c r="C113" s="249"/>
      <c r="T113" s="249"/>
    </row>
    <row r="114" spans="1:20" ht="15.75" customHeight="1" x14ac:dyDescent="0.25">
      <c r="A114" s="4"/>
      <c r="B114" s="248"/>
      <c r="C114" s="249"/>
      <c r="T114" s="249"/>
    </row>
    <row r="115" spans="1:20" ht="15.75" customHeight="1" x14ac:dyDescent="0.25">
      <c r="A115" s="4"/>
      <c r="B115" s="248"/>
      <c r="C115" s="249"/>
      <c r="T115" s="249"/>
    </row>
    <row r="116" spans="1:20" ht="15.75" customHeight="1" x14ac:dyDescent="0.25">
      <c r="A116" s="4"/>
      <c r="B116" s="248"/>
      <c r="C116" s="249"/>
      <c r="T116" s="249"/>
    </row>
    <row r="117" spans="1:20" ht="15.75" customHeight="1" x14ac:dyDescent="0.25">
      <c r="A117" s="4"/>
      <c r="B117" s="248"/>
      <c r="C117" s="249"/>
      <c r="T117" s="249"/>
    </row>
    <row r="118" spans="1:20" ht="15.75" customHeight="1" x14ac:dyDescent="0.25">
      <c r="A118" s="4"/>
      <c r="B118" s="248"/>
      <c r="C118" s="249"/>
      <c r="T118" s="249"/>
    </row>
    <row r="119" spans="1:20" ht="15.75" customHeight="1" x14ac:dyDescent="0.25">
      <c r="A119" s="4"/>
      <c r="B119" s="248"/>
      <c r="C119" s="249"/>
      <c r="T119" s="249"/>
    </row>
    <row r="120" spans="1:20" ht="15.75" customHeight="1" x14ac:dyDescent="0.25">
      <c r="A120" s="4"/>
      <c r="B120" s="248"/>
      <c r="C120" s="249"/>
      <c r="T120" s="249"/>
    </row>
    <row r="121" spans="1:20" ht="15.75" customHeight="1" x14ac:dyDescent="0.25">
      <c r="A121" s="4"/>
      <c r="B121" s="248"/>
      <c r="C121" s="249"/>
      <c r="T121" s="249"/>
    </row>
    <row r="122" spans="1:20" ht="15.75" customHeight="1" x14ac:dyDescent="0.25">
      <c r="A122" s="4"/>
      <c r="B122" s="248"/>
      <c r="C122" s="249"/>
      <c r="T122" s="249"/>
    </row>
    <row r="123" spans="1:20" ht="15.75" customHeight="1" x14ac:dyDescent="0.25">
      <c r="A123" s="4"/>
      <c r="B123" s="248"/>
      <c r="C123" s="249"/>
      <c r="T123" s="249"/>
    </row>
    <row r="124" spans="1:20" ht="15.75" customHeight="1" x14ac:dyDescent="0.25">
      <c r="A124" s="4"/>
      <c r="B124" s="248"/>
      <c r="C124" s="249"/>
      <c r="T124" s="249"/>
    </row>
    <row r="125" spans="1:20" ht="15.75" customHeight="1" x14ac:dyDescent="0.25">
      <c r="A125" s="4"/>
      <c r="B125" s="248"/>
      <c r="C125" s="249"/>
      <c r="T125" s="249"/>
    </row>
    <row r="126" spans="1:20" ht="15.75" customHeight="1" x14ac:dyDescent="0.25">
      <c r="A126" s="4"/>
      <c r="B126" s="248"/>
      <c r="C126" s="249"/>
      <c r="T126" s="249"/>
    </row>
    <row r="127" spans="1:20" ht="15.75" customHeight="1" x14ac:dyDescent="0.25">
      <c r="A127" s="4"/>
      <c r="B127" s="248"/>
      <c r="C127" s="249"/>
      <c r="T127" s="249"/>
    </row>
    <row r="128" spans="1:20" ht="15.75" customHeight="1" x14ac:dyDescent="0.25">
      <c r="A128" s="4"/>
      <c r="B128" s="248"/>
      <c r="C128" s="249"/>
      <c r="T128" s="249"/>
    </row>
    <row r="129" spans="1:20" ht="15.75" customHeight="1" x14ac:dyDescent="0.25">
      <c r="A129" s="4"/>
      <c r="B129" s="248"/>
      <c r="C129" s="249"/>
      <c r="T129" s="249"/>
    </row>
    <row r="130" spans="1:20" ht="15.75" customHeight="1" x14ac:dyDescent="0.25">
      <c r="A130" s="4"/>
      <c r="B130" s="248"/>
      <c r="C130" s="249"/>
      <c r="T130" s="249"/>
    </row>
    <row r="131" spans="1:20" ht="15.75" customHeight="1" x14ac:dyDescent="0.25">
      <c r="A131" s="4"/>
      <c r="B131" s="248"/>
      <c r="C131" s="249"/>
      <c r="T131" s="249"/>
    </row>
    <row r="132" spans="1:20" ht="15.75" customHeight="1" x14ac:dyDescent="0.25">
      <c r="A132" s="4"/>
      <c r="B132" s="248"/>
      <c r="C132" s="249"/>
      <c r="T132" s="249"/>
    </row>
    <row r="133" spans="1:20" ht="15.75" customHeight="1" x14ac:dyDescent="0.25">
      <c r="A133" s="4"/>
      <c r="B133" s="248"/>
      <c r="C133" s="249"/>
      <c r="T133" s="249"/>
    </row>
    <row r="134" spans="1:20" ht="15.75" customHeight="1" x14ac:dyDescent="0.25">
      <c r="A134" s="4"/>
      <c r="B134" s="248"/>
      <c r="C134" s="249"/>
      <c r="T134" s="249"/>
    </row>
    <row r="135" spans="1:20" ht="15.75" customHeight="1" x14ac:dyDescent="0.25">
      <c r="A135" s="4"/>
      <c r="B135" s="248"/>
      <c r="C135" s="249"/>
      <c r="T135" s="249"/>
    </row>
    <row r="136" spans="1:20" ht="15.75" customHeight="1" x14ac:dyDescent="0.25">
      <c r="A136" s="4"/>
      <c r="B136" s="248"/>
      <c r="C136" s="249"/>
      <c r="T136" s="249"/>
    </row>
    <row r="137" spans="1:20" ht="15.75" customHeight="1" x14ac:dyDescent="0.25">
      <c r="A137" s="4"/>
      <c r="B137" s="248"/>
      <c r="C137" s="249"/>
      <c r="T137" s="249"/>
    </row>
    <row r="138" spans="1:20" ht="15.75" customHeight="1" x14ac:dyDescent="0.25">
      <c r="A138" s="4"/>
      <c r="B138" s="248"/>
      <c r="C138" s="249"/>
      <c r="T138" s="249"/>
    </row>
    <row r="139" spans="1:20" ht="15.75" customHeight="1" x14ac:dyDescent="0.25">
      <c r="A139" s="4"/>
      <c r="B139" s="248"/>
      <c r="C139" s="249"/>
      <c r="T139" s="249"/>
    </row>
    <row r="140" spans="1:20" ht="15.75" customHeight="1" x14ac:dyDescent="0.25">
      <c r="A140" s="4"/>
      <c r="B140" s="248"/>
      <c r="C140" s="249"/>
      <c r="T140" s="249"/>
    </row>
    <row r="141" spans="1:20" ht="15.75" customHeight="1" x14ac:dyDescent="0.25">
      <c r="A141" s="4"/>
      <c r="B141" s="248"/>
      <c r="C141" s="249"/>
      <c r="T141" s="249"/>
    </row>
    <row r="142" spans="1:20" ht="15.75" customHeight="1" x14ac:dyDescent="0.25">
      <c r="A142" s="4"/>
      <c r="B142" s="248"/>
      <c r="C142" s="249"/>
      <c r="T142" s="249"/>
    </row>
    <row r="143" spans="1:20" ht="15.75" customHeight="1" x14ac:dyDescent="0.25">
      <c r="A143" s="4"/>
      <c r="B143" s="248"/>
      <c r="C143" s="249"/>
      <c r="T143" s="249"/>
    </row>
    <row r="144" spans="1:20" ht="15.75" customHeight="1" x14ac:dyDescent="0.25">
      <c r="A144" s="4"/>
      <c r="B144" s="248"/>
      <c r="C144" s="249"/>
      <c r="T144" s="249"/>
    </row>
    <row r="145" spans="1:20" ht="15.75" customHeight="1" x14ac:dyDescent="0.25">
      <c r="A145" s="4"/>
      <c r="B145" s="248"/>
      <c r="C145" s="249"/>
      <c r="T145" s="249"/>
    </row>
    <row r="146" spans="1:20" ht="15.75" customHeight="1" x14ac:dyDescent="0.25">
      <c r="A146" s="4"/>
      <c r="B146" s="248"/>
      <c r="C146" s="249"/>
      <c r="T146" s="249"/>
    </row>
    <row r="147" spans="1:20" ht="15.75" customHeight="1" x14ac:dyDescent="0.25">
      <c r="A147" s="4"/>
      <c r="B147" s="248"/>
      <c r="C147" s="249"/>
      <c r="T147" s="249"/>
    </row>
    <row r="148" spans="1:20" ht="15.75" customHeight="1" x14ac:dyDescent="0.25">
      <c r="A148" s="4"/>
      <c r="B148" s="248"/>
      <c r="C148" s="249"/>
      <c r="T148" s="249"/>
    </row>
    <row r="149" spans="1:20" ht="15.75" customHeight="1" x14ac:dyDescent="0.25">
      <c r="A149" s="4"/>
      <c r="B149" s="248"/>
      <c r="C149" s="249"/>
      <c r="T149" s="249"/>
    </row>
    <row r="150" spans="1:20" ht="15.75" customHeight="1" x14ac:dyDescent="0.25">
      <c r="A150" s="4"/>
      <c r="B150" s="248"/>
      <c r="C150" s="249"/>
      <c r="T150" s="249"/>
    </row>
    <row r="151" spans="1:20" ht="15.75" customHeight="1" x14ac:dyDescent="0.25">
      <c r="A151" s="4"/>
      <c r="B151" s="248"/>
      <c r="C151" s="249"/>
      <c r="T151" s="249"/>
    </row>
    <row r="152" spans="1:20" ht="15.75" customHeight="1" x14ac:dyDescent="0.25">
      <c r="A152" s="4"/>
      <c r="B152" s="248"/>
      <c r="C152" s="249"/>
      <c r="T152" s="249"/>
    </row>
    <row r="153" spans="1:20" ht="15.75" customHeight="1" x14ac:dyDescent="0.25">
      <c r="A153" s="4"/>
      <c r="B153" s="248"/>
      <c r="C153" s="249"/>
      <c r="T153" s="249"/>
    </row>
    <row r="154" spans="1:20" ht="15.75" customHeight="1" x14ac:dyDescent="0.25">
      <c r="A154" s="4"/>
      <c r="B154" s="248"/>
      <c r="C154" s="249"/>
      <c r="T154" s="249"/>
    </row>
    <row r="155" spans="1:20" ht="15.75" customHeight="1" x14ac:dyDescent="0.25">
      <c r="A155" s="4"/>
      <c r="B155" s="248"/>
      <c r="C155" s="249"/>
      <c r="T155" s="249"/>
    </row>
    <row r="156" spans="1:20" ht="15.75" customHeight="1" x14ac:dyDescent="0.25">
      <c r="A156" s="4"/>
      <c r="B156" s="248"/>
      <c r="C156" s="249"/>
      <c r="T156" s="249"/>
    </row>
    <row r="157" spans="1:20" ht="15.75" customHeight="1" x14ac:dyDescent="0.25">
      <c r="A157" s="4"/>
      <c r="B157" s="248"/>
      <c r="C157" s="249"/>
      <c r="T157" s="249"/>
    </row>
    <row r="158" spans="1:20" ht="15.75" customHeight="1" x14ac:dyDescent="0.25">
      <c r="A158" s="4"/>
      <c r="B158" s="248"/>
      <c r="C158" s="249"/>
      <c r="T158" s="249"/>
    </row>
    <row r="159" spans="1:20" ht="15.75" customHeight="1" x14ac:dyDescent="0.25">
      <c r="A159" s="4"/>
      <c r="B159" s="248"/>
      <c r="C159" s="249"/>
      <c r="T159" s="249"/>
    </row>
    <row r="160" spans="1:20" ht="15.75" customHeight="1" x14ac:dyDescent="0.25">
      <c r="A160" s="4"/>
      <c r="B160" s="248"/>
      <c r="C160" s="249"/>
      <c r="T160" s="249"/>
    </row>
    <row r="161" spans="1:20" ht="15.75" customHeight="1" x14ac:dyDescent="0.25">
      <c r="A161" s="4"/>
      <c r="B161" s="248"/>
      <c r="C161" s="249"/>
      <c r="T161" s="249"/>
    </row>
    <row r="162" spans="1:20" ht="15.75" customHeight="1" x14ac:dyDescent="0.25">
      <c r="A162" s="4"/>
      <c r="B162" s="248"/>
      <c r="C162" s="249"/>
      <c r="T162" s="249"/>
    </row>
    <row r="163" spans="1:20" ht="15.75" customHeight="1" x14ac:dyDescent="0.25">
      <c r="A163" s="4"/>
      <c r="B163" s="248"/>
      <c r="C163" s="249"/>
      <c r="T163" s="249"/>
    </row>
    <row r="164" spans="1:20" ht="15.75" customHeight="1" x14ac:dyDescent="0.25">
      <c r="A164" s="4"/>
      <c r="B164" s="248"/>
      <c r="C164" s="249"/>
      <c r="T164" s="249"/>
    </row>
    <row r="165" spans="1:20" ht="15.75" customHeight="1" x14ac:dyDescent="0.25">
      <c r="A165" s="4"/>
      <c r="B165" s="248"/>
      <c r="C165" s="249"/>
      <c r="T165" s="249"/>
    </row>
    <row r="166" spans="1:20" ht="15.75" customHeight="1" x14ac:dyDescent="0.25">
      <c r="A166" s="4"/>
      <c r="B166" s="248"/>
      <c r="C166" s="249"/>
      <c r="T166" s="249"/>
    </row>
    <row r="167" spans="1:20" ht="15.75" customHeight="1" x14ac:dyDescent="0.25">
      <c r="A167" s="4"/>
      <c r="B167" s="248"/>
      <c r="C167" s="249"/>
      <c r="T167" s="249"/>
    </row>
    <row r="168" spans="1:20" ht="15.75" customHeight="1" x14ac:dyDescent="0.25">
      <c r="A168" s="4"/>
      <c r="B168" s="248"/>
      <c r="C168" s="249"/>
      <c r="T168" s="249"/>
    </row>
    <row r="169" spans="1:20" ht="15.75" customHeight="1" x14ac:dyDescent="0.25">
      <c r="A169" s="4"/>
      <c r="B169" s="248"/>
      <c r="C169" s="249"/>
      <c r="T169" s="249"/>
    </row>
    <row r="170" spans="1:20" ht="15.75" customHeight="1" x14ac:dyDescent="0.25">
      <c r="A170" s="4"/>
      <c r="B170" s="248"/>
      <c r="C170" s="249"/>
      <c r="T170" s="249"/>
    </row>
    <row r="171" spans="1:20" ht="15.75" customHeight="1" x14ac:dyDescent="0.25">
      <c r="A171" s="4"/>
      <c r="B171" s="248"/>
      <c r="C171" s="249"/>
      <c r="T171" s="249"/>
    </row>
    <row r="172" spans="1:20" ht="15.75" customHeight="1" x14ac:dyDescent="0.25">
      <c r="A172" s="4"/>
      <c r="B172" s="248"/>
      <c r="C172" s="249"/>
      <c r="T172" s="249"/>
    </row>
    <row r="173" spans="1:20" ht="15.75" customHeight="1" x14ac:dyDescent="0.25">
      <c r="A173" s="4"/>
      <c r="B173" s="248"/>
      <c r="C173" s="249"/>
      <c r="T173" s="249"/>
    </row>
    <row r="174" spans="1:20" ht="15.75" customHeight="1" x14ac:dyDescent="0.25">
      <c r="A174" s="4"/>
      <c r="B174" s="248"/>
      <c r="C174" s="249"/>
      <c r="T174" s="249"/>
    </row>
    <row r="175" spans="1:20" ht="15.75" customHeight="1" x14ac:dyDescent="0.25">
      <c r="A175" s="4"/>
      <c r="B175" s="248"/>
      <c r="C175" s="249"/>
      <c r="T175" s="249"/>
    </row>
    <row r="176" spans="1:20" ht="15.75" customHeight="1" x14ac:dyDescent="0.25">
      <c r="A176" s="4"/>
      <c r="B176" s="248"/>
      <c r="C176" s="249"/>
      <c r="T176" s="249"/>
    </row>
    <row r="177" spans="1:20" ht="15.75" customHeight="1" x14ac:dyDescent="0.25">
      <c r="A177" s="4"/>
      <c r="B177" s="248"/>
      <c r="C177" s="249"/>
      <c r="T177" s="249"/>
    </row>
    <row r="178" spans="1:20" ht="15.75" customHeight="1" x14ac:dyDescent="0.25">
      <c r="A178" s="4"/>
      <c r="B178" s="248"/>
      <c r="C178" s="249"/>
      <c r="T178" s="249"/>
    </row>
    <row r="179" spans="1:20" ht="15.75" customHeight="1" x14ac:dyDescent="0.25">
      <c r="A179" s="4"/>
      <c r="B179" s="248"/>
      <c r="C179" s="249"/>
      <c r="T179" s="249"/>
    </row>
    <row r="180" spans="1:20" ht="15.75" customHeight="1" x14ac:dyDescent="0.25">
      <c r="A180" s="4"/>
      <c r="B180" s="248"/>
      <c r="C180" s="249"/>
      <c r="T180" s="249"/>
    </row>
    <row r="181" spans="1:20" ht="15.75" customHeight="1" x14ac:dyDescent="0.25">
      <c r="A181" s="4"/>
      <c r="B181" s="248"/>
      <c r="C181" s="249"/>
      <c r="T181" s="249"/>
    </row>
    <row r="182" spans="1:20" ht="15.75" customHeight="1" x14ac:dyDescent="0.25">
      <c r="A182" s="4"/>
      <c r="B182" s="248"/>
      <c r="C182" s="249"/>
      <c r="T182" s="249"/>
    </row>
    <row r="183" spans="1:20" ht="15.75" customHeight="1" x14ac:dyDescent="0.25">
      <c r="A183" s="4"/>
      <c r="B183" s="248"/>
      <c r="C183" s="249"/>
      <c r="T183" s="249"/>
    </row>
    <row r="184" spans="1:20" ht="15.75" customHeight="1" x14ac:dyDescent="0.25">
      <c r="A184" s="4"/>
      <c r="B184" s="248"/>
      <c r="C184" s="249"/>
      <c r="T184" s="249"/>
    </row>
    <row r="185" spans="1:20" ht="15.75" customHeight="1" x14ac:dyDescent="0.25">
      <c r="A185" s="4"/>
      <c r="B185" s="248"/>
      <c r="C185" s="249"/>
      <c r="T185" s="249"/>
    </row>
    <row r="186" spans="1:20" ht="15.75" customHeight="1" x14ac:dyDescent="0.25">
      <c r="A186" s="4"/>
      <c r="B186" s="248"/>
      <c r="C186" s="249"/>
      <c r="T186" s="249"/>
    </row>
    <row r="187" spans="1:20" ht="15.75" customHeight="1" x14ac:dyDescent="0.25">
      <c r="A187" s="4"/>
      <c r="B187" s="248"/>
      <c r="C187" s="249"/>
      <c r="T187" s="249"/>
    </row>
    <row r="188" spans="1:20" ht="15.75" customHeight="1" x14ac:dyDescent="0.25">
      <c r="A188" s="4"/>
      <c r="B188" s="248"/>
      <c r="C188" s="249"/>
      <c r="T188" s="249"/>
    </row>
    <row r="189" spans="1:20" ht="15.75" customHeight="1" x14ac:dyDescent="0.25">
      <c r="A189" s="4"/>
      <c r="B189" s="248"/>
      <c r="C189" s="249"/>
      <c r="T189" s="249"/>
    </row>
    <row r="190" spans="1:20" ht="15.75" customHeight="1" x14ac:dyDescent="0.25">
      <c r="A190" s="4"/>
      <c r="B190" s="248"/>
      <c r="C190" s="249"/>
      <c r="T190" s="249"/>
    </row>
    <row r="191" spans="1:20" ht="15.75" customHeight="1" x14ac:dyDescent="0.25">
      <c r="A191" s="4"/>
      <c r="B191" s="248"/>
      <c r="C191" s="249"/>
      <c r="T191" s="249"/>
    </row>
    <row r="192" spans="1:20" ht="15.75" customHeight="1" x14ac:dyDescent="0.25">
      <c r="A192" s="4"/>
      <c r="B192" s="248"/>
      <c r="C192" s="249"/>
      <c r="T192" s="249"/>
    </row>
    <row r="193" spans="1:20" ht="15.75" customHeight="1" x14ac:dyDescent="0.25">
      <c r="A193" s="4"/>
      <c r="B193" s="248"/>
      <c r="C193" s="249"/>
      <c r="T193" s="249"/>
    </row>
    <row r="194" spans="1:20" ht="15.75" customHeight="1" x14ac:dyDescent="0.25">
      <c r="A194" s="4"/>
      <c r="B194" s="248"/>
      <c r="C194" s="249"/>
      <c r="T194" s="249"/>
    </row>
    <row r="195" spans="1:20" ht="15.75" customHeight="1" x14ac:dyDescent="0.25">
      <c r="A195" s="4"/>
      <c r="B195" s="248"/>
      <c r="C195" s="249"/>
      <c r="T195" s="249"/>
    </row>
    <row r="196" spans="1:20" ht="15.75" customHeight="1" x14ac:dyDescent="0.25">
      <c r="A196" s="4"/>
      <c r="B196" s="248"/>
      <c r="C196" s="249"/>
      <c r="T196" s="249"/>
    </row>
    <row r="197" spans="1:20" ht="15.75" customHeight="1" x14ac:dyDescent="0.25">
      <c r="A197" s="4"/>
      <c r="B197" s="248"/>
      <c r="C197" s="249"/>
      <c r="T197" s="249"/>
    </row>
    <row r="198" spans="1:20" ht="15.75" customHeight="1" x14ac:dyDescent="0.25">
      <c r="A198" s="4"/>
      <c r="B198" s="248"/>
      <c r="C198" s="249"/>
      <c r="T198" s="249"/>
    </row>
    <row r="199" spans="1:20" ht="15.75" customHeight="1" x14ac:dyDescent="0.25">
      <c r="A199" s="4"/>
      <c r="B199" s="248"/>
      <c r="C199" s="249"/>
      <c r="T199" s="249"/>
    </row>
    <row r="200" spans="1:20" ht="15.75" customHeight="1" x14ac:dyDescent="0.25">
      <c r="A200" s="4"/>
      <c r="B200" s="248"/>
      <c r="C200" s="249"/>
      <c r="T200" s="249"/>
    </row>
    <row r="201" spans="1:20" ht="15.75" customHeight="1" x14ac:dyDescent="0.25">
      <c r="A201" s="4"/>
      <c r="B201" s="248"/>
      <c r="C201" s="249"/>
      <c r="T201" s="249"/>
    </row>
    <row r="202" spans="1:20" ht="15.75" customHeight="1" x14ac:dyDescent="0.25">
      <c r="A202" s="4"/>
      <c r="B202" s="248"/>
      <c r="C202" s="249"/>
      <c r="T202" s="249"/>
    </row>
    <row r="203" spans="1:20" ht="15.75" customHeight="1" x14ac:dyDescent="0.25">
      <c r="A203" s="4"/>
      <c r="B203" s="248"/>
      <c r="C203" s="249"/>
      <c r="T203" s="249"/>
    </row>
    <row r="204" spans="1:20" ht="15.75" customHeight="1" x14ac:dyDescent="0.25">
      <c r="A204" s="4"/>
      <c r="B204" s="248"/>
      <c r="C204" s="249"/>
      <c r="T204" s="249"/>
    </row>
    <row r="205" spans="1:20" ht="15.75" customHeight="1" x14ac:dyDescent="0.25">
      <c r="A205" s="4"/>
      <c r="B205" s="248"/>
      <c r="C205" s="249"/>
      <c r="T205" s="249"/>
    </row>
    <row r="206" spans="1:20" ht="15.75" customHeight="1" x14ac:dyDescent="0.25">
      <c r="A206" s="4"/>
      <c r="B206" s="248"/>
      <c r="C206" s="249"/>
      <c r="T206" s="249"/>
    </row>
    <row r="207" spans="1:20" ht="15.75" customHeight="1" x14ac:dyDescent="0.25">
      <c r="A207" s="4"/>
      <c r="B207" s="248"/>
      <c r="C207" s="249"/>
      <c r="T207" s="249"/>
    </row>
    <row r="208" spans="1:20" ht="15.75" customHeight="1" x14ac:dyDescent="0.25">
      <c r="A208" s="4"/>
      <c r="B208" s="248"/>
      <c r="C208" s="249"/>
      <c r="T208" s="249"/>
    </row>
    <row r="209" spans="1:20" ht="15.75" customHeight="1" x14ac:dyDescent="0.25">
      <c r="A209" s="4"/>
      <c r="B209" s="248"/>
      <c r="C209" s="249"/>
      <c r="T209" s="249"/>
    </row>
    <row r="210" spans="1:20" ht="15.75" customHeight="1" x14ac:dyDescent="0.25">
      <c r="A210" s="4"/>
      <c r="B210" s="248"/>
      <c r="C210" s="249"/>
      <c r="T210" s="249"/>
    </row>
    <row r="211" spans="1:20" ht="15.75" customHeight="1" x14ac:dyDescent="0.25">
      <c r="A211" s="4"/>
      <c r="B211" s="248"/>
      <c r="C211" s="249"/>
      <c r="T211" s="249"/>
    </row>
    <row r="212" spans="1:20" ht="15.75" customHeight="1" x14ac:dyDescent="0.25">
      <c r="A212" s="4"/>
      <c r="B212" s="248"/>
      <c r="C212" s="249"/>
      <c r="T212" s="249"/>
    </row>
    <row r="213" spans="1:20" ht="15.75" customHeight="1" x14ac:dyDescent="0.25">
      <c r="A213" s="4"/>
      <c r="B213" s="248"/>
      <c r="C213" s="249"/>
      <c r="T213" s="249"/>
    </row>
    <row r="214" spans="1:20" ht="15.75" customHeight="1" x14ac:dyDescent="0.25">
      <c r="A214" s="4"/>
      <c r="B214" s="248"/>
      <c r="C214" s="249"/>
      <c r="T214" s="249"/>
    </row>
    <row r="215" spans="1:20" ht="15.75" customHeight="1" x14ac:dyDescent="0.25">
      <c r="A215" s="4"/>
      <c r="B215" s="248"/>
      <c r="C215" s="249"/>
      <c r="T215" s="249"/>
    </row>
    <row r="216" spans="1:20" ht="15.75" customHeight="1" x14ac:dyDescent="0.25">
      <c r="A216" s="4"/>
      <c r="B216" s="248"/>
      <c r="C216" s="249"/>
      <c r="T216" s="249"/>
    </row>
    <row r="217" spans="1:20" ht="15.75" customHeight="1" x14ac:dyDescent="0.25">
      <c r="A217" s="4"/>
      <c r="B217" s="248"/>
      <c r="C217" s="249"/>
      <c r="T217" s="249"/>
    </row>
    <row r="218" spans="1:20" ht="15.75" customHeight="1" x14ac:dyDescent="0.25">
      <c r="A218" s="4"/>
      <c r="B218" s="248"/>
      <c r="C218" s="249"/>
      <c r="T218" s="249"/>
    </row>
    <row r="219" spans="1:20" ht="15.75" customHeight="1" x14ac:dyDescent="0.25">
      <c r="A219" s="4"/>
      <c r="B219" s="248"/>
      <c r="C219" s="249"/>
      <c r="T219" s="249"/>
    </row>
    <row r="220" spans="1:20" ht="15.75" customHeight="1" x14ac:dyDescent="0.25">
      <c r="A220" s="4"/>
      <c r="B220" s="248"/>
      <c r="C220" s="249"/>
      <c r="T220" s="249"/>
    </row>
    <row r="221" spans="1:20" ht="15.75" customHeight="1" x14ac:dyDescent="0.25">
      <c r="A221" s="4"/>
      <c r="B221" s="248"/>
      <c r="C221" s="249"/>
      <c r="T221" s="249"/>
    </row>
    <row r="222" spans="1:20" ht="15.75" customHeight="1" x14ac:dyDescent="0.25">
      <c r="A222" s="4"/>
      <c r="B222" s="248"/>
      <c r="C222" s="249"/>
      <c r="T222" s="249"/>
    </row>
    <row r="223" spans="1:20" ht="15.75" customHeight="1" x14ac:dyDescent="0.25">
      <c r="A223" s="4"/>
      <c r="B223" s="248"/>
      <c r="C223" s="249"/>
      <c r="T223" s="249"/>
    </row>
    <row r="224" spans="1:20" ht="15.75" customHeight="1" x14ac:dyDescent="0.25">
      <c r="A224" s="4"/>
      <c r="B224" s="248"/>
      <c r="C224" s="249"/>
      <c r="T224" s="249"/>
    </row>
    <row r="225" spans="1:20" ht="15.75" customHeight="1" x14ac:dyDescent="0.25">
      <c r="A225" s="4"/>
      <c r="B225" s="248"/>
      <c r="C225" s="249"/>
      <c r="T225" s="249"/>
    </row>
    <row r="226" spans="1:20" ht="15.75" customHeight="1" x14ac:dyDescent="0.25">
      <c r="A226" s="4"/>
      <c r="B226" s="248"/>
      <c r="C226" s="249"/>
      <c r="T226" s="249"/>
    </row>
    <row r="227" spans="1:20" ht="15.75" customHeight="1" x14ac:dyDescent="0.25">
      <c r="A227" s="4"/>
      <c r="B227" s="248"/>
      <c r="C227" s="249"/>
      <c r="T227" s="249"/>
    </row>
    <row r="228" spans="1:20" ht="15.75" customHeight="1" x14ac:dyDescent="0.25">
      <c r="A228" s="4"/>
      <c r="B228" s="248"/>
      <c r="C228" s="249"/>
      <c r="T228" s="249"/>
    </row>
    <row r="229" spans="1:20" ht="15.75" customHeight="1" x14ac:dyDescent="0.25">
      <c r="A229" s="4"/>
      <c r="B229" s="248"/>
      <c r="C229" s="249"/>
      <c r="T229" s="249"/>
    </row>
    <row r="230" spans="1:20" ht="15.75" customHeight="1" x14ac:dyDescent="0.25">
      <c r="A230" s="4"/>
      <c r="B230" s="248"/>
      <c r="C230" s="249"/>
      <c r="T230" s="249"/>
    </row>
    <row r="231" spans="1:20" ht="15.75" customHeight="1" x14ac:dyDescent="0.25">
      <c r="A231" s="4"/>
      <c r="B231" s="248"/>
      <c r="C231" s="249"/>
      <c r="T231" s="249"/>
    </row>
    <row r="232" spans="1:20" ht="15.75" customHeight="1" x14ac:dyDescent="0.25">
      <c r="A232" s="4"/>
      <c r="B232" s="248"/>
      <c r="C232" s="249"/>
      <c r="T232" s="249"/>
    </row>
    <row r="233" spans="1:20" ht="15.75" customHeight="1" x14ac:dyDescent="0.25">
      <c r="A233" s="4"/>
      <c r="B233" s="248"/>
      <c r="C233" s="249"/>
      <c r="T233" s="249"/>
    </row>
    <row r="234" spans="1:20" ht="15.75" customHeight="1" x14ac:dyDescent="0.25">
      <c r="A234" s="4"/>
      <c r="B234" s="248"/>
      <c r="C234" s="249"/>
      <c r="T234" s="249"/>
    </row>
    <row r="235" spans="1:20" ht="15.75" customHeight="1" x14ac:dyDescent="0.25">
      <c r="A235" s="4"/>
      <c r="B235" s="248"/>
      <c r="C235" s="249"/>
      <c r="T235" s="249"/>
    </row>
    <row r="236" spans="1:20" ht="15.75" customHeight="1" x14ac:dyDescent="0.25">
      <c r="A236" s="4"/>
      <c r="B236" s="248"/>
      <c r="C236" s="249"/>
      <c r="T236" s="249"/>
    </row>
    <row r="237" spans="1:20" ht="15.75" customHeight="1" x14ac:dyDescent="0.25">
      <c r="A237" s="4"/>
      <c r="B237" s="248"/>
      <c r="C237" s="249"/>
      <c r="T237" s="249"/>
    </row>
    <row r="238" spans="1:20" ht="15.75" customHeight="1" x14ac:dyDescent="0.25">
      <c r="A238" s="4"/>
      <c r="B238" s="248"/>
      <c r="C238" s="249"/>
      <c r="T238" s="249"/>
    </row>
    <row r="239" spans="1:20" ht="15.75" customHeight="1" x14ac:dyDescent="0.25">
      <c r="A239" s="4"/>
      <c r="B239" s="248"/>
      <c r="C239" s="249"/>
      <c r="T239" s="249"/>
    </row>
    <row r="240" spans="1:20" ht="15.75" customHeight="1" x14ac:dyDescent="0.25">
      <c r="A240" s="4"/>
      <c r="B240" s="248"/>
      <c r="C240" s="249"/>
      <c r="T240" s="249"/>
    </row>
    <row r="241" spans="1:20" ht="15.75" customHeight="1" x14ac:dyDescent="0.25">
      <c r="A241" s="4"/>
      <c r="B241" s="248"/>
      <c r="C241" s="249"/>
      <c r="T241" s="249"/>
    </row>
    <row r="242" spans="1:20" ht="15.75" customHeight="1" x14ac:dyDescent="0.25">
      <c r="A242" s="4"/>
      <c r="B242" s="248"/>
      <c r="C242" s="249"/>
      <c r="T242" s="249"/>
    </row>
    <row r="243" spans="1:20" ht="15.75" customHeight="1" x14ac:dyDescent="0.25">
      <c r="A243" s="4"/>
      <c r="B243" s="248"/>
      <c r="C243" s="249"/>
      <c r="T243" s="249"/>
    </row>
    <row r="244" spans="1:20" ht="15.75" customHeight="1" x14ac:dyDescent="0.25">
      <c r="A244" s="4"/>
      <c r="B244" s="248"/>
      <c r="C244" s="249"/>
      <c r="T244" s="249"/>
    </row>
    <row r="245" spans="1:20" ht="15.75" customHeight="1" x14ac:dyDescent="0.25">
      <c r="A245" s="4"/>
      <c r="B245" s="248"/>
      <c r="C245" s="249"/>
      <c r="T245" s="249"/>
    </row>
    <row r="246" spans="1:20" ht="15.75" customHeight="1" x14ac:dyDescent="0.25">
      <c r="A246" s="4"/>
      <c r="B246" s="248"/>
      <c r="C246" s="249"/>
      <c r="T246" s="249"/>
    </row>
    <row r="247" spans="1:20" ht="15.75" customHeight="1" x14ac:dyDescent="0.25">
      <c r="A247" s="4"/>
      <c r="B247" s="248"/>
      <c r="C247" s="249"/>
      <c r="T247" s="249"/>
    </row>
    <row r="248" spans="1:20" ht="15.75" customHeight="1" x14ac:dyDescent="0.25">
      <c r="A248" s="4"/>
      <c r="B248" s="248"/>
      <c r="C248" s="249"/>
      <c r="T248" s="249"/>
    </row>
    <row r="249" spans="1:20" ht="15.75" customHeight="1" x14ac:dyDescent="0.25">
      <c r="A249" s="4"/>
      <c r="B249" s="248"/>
      <c r="C249" s="249"/>
      <c r="T249" s="249"/>
    </row>
    <row r="250" spans="1:20" ht="15.75" customHeight="1" x14ac:dyDescent="0.25">
      <c r="A250" s="4"/>
      <c r="B250" s="248"/>
      <c r="C250" s="249"/>
      <c r="T250" s="249"/>
    </row>
    <row r="251" spans="1:20" ht="15.75" customHeight="1" x14ac:dyDescent="0.25">
      <c r="A251" s="4"/>
      <c r="B251" s="248"/>
      <c r="C251" s="249"/>
      <c r="T251" s="249"/>
    </row>
    <row r="252" spans="1:20" ht="15.75" customHeight="1" x14ac:dyDescent="0.25">
      <c r="A252" s="4"/>
      <c r="B252" s="248"/>
      <c r="C252" s="249"/>
      <c r="T252" s="249"/>
    </row>
    <row r="253" spans="1:20" ht="15.75" customHeight="1" x14ac:dyDescent="0.25">
      <c r="A253" s="4"/>
      <c r="B253" s="248"/>
      <c r="C253" s="249"/>
      <c r="T253" s="249"/>
    </row>
    <row r="254" spans="1:20" ht="15.75" customHeight="1" x14ac:dyDescent="0.25">
      <c r="A254" s="4"/>
      <c r="B254" s="248"/>
      <c r="C254" s="249"/>
      <c r="T254" s="249"/>
    </row>
    <row r="255" spans="1:20" ht="15.75" customHeight="1" x14ac:dyDescent="0.25">
      <c r="A255" s="4"/>
      <c r="B255" s="248"/>
      <c r="C255" s="249"/>
      <c r="T255" s="249"/>
    </row>
    <row r="256" spans="1:20" ht="15.75" customHeight="1" x14ac:dyDescent="0.25">
      <c r="A256" s="4"/>
      <c r="B256" s="248"/>
      <c r="C256" s="249"/>
      <c r="T256" s="249"/>
    </row>
    <row r="257" spans="1:20" ht="15.75" customHeight="1" x14ac:dyDescent="0.25">
      <c r="A257" s="4"/>
      <c r="B257" s="248"/>
      <c r="C257" s="249"/>
      <c r="T257" s="249"/>
    </row>
    <row r="258" spans="1:20" ht="15.75" customHeight="1" x14ac:dyDescent="0.25">
      <c r="A258" s="4"/>
      <c r="B258" s="248"/>
      <c r="C258" s="249"/>
      <c r="T258" s="249"/>
    </row>
    <row r="259" spans="1:20" ht="15.75" customHeight="1" x14ac:dyDescent="0.25">
      <c r="A259" s="4"/>
      <c r="B259" s="248"/>
      <c r="C259" s="249"/>
      <c r="T259" s="249"/>
    </row>
    <row r="260" spans="1:20" ht="15.75" customHeight="1" x14ac:dyDescent="0.25">
      <c r="A260" s="4"/>
      <c r="B260" s="248"/>
      <c r="C260" s="249"/>
      <c r="T260" s="249"/>
    </row>
    <row r="261" spans="1:20" ht="15.75" customHeight="1" x14ac:dyDescent="0.25">
      <c r="A261" s="4"/>
      <c r="B261" s="248"/>
      <c r="C261" s="249"/>
      <c r="T261" s="249"/>
    </row>
    <row r="262" spans="1:20" ht="15.75" customHeight="1" x14ac:dyDescent="0.25">
      <c r="A262" s="4"/>
      <c r="B262" s="248"/>
      <c r="C262" s="249"/>
      <c r="T262" s="249"/>
    </row>
    <row r="263" spans="1:20" ht="15.75" customHeight="1" x14ac:dyDescent="0.25">
      <c r="A263" s="4"/>
      <c r="B263" s="248"/>
      <c r="C263" s="249"/>
      <c r="T263" s="249"/>
    </row>
    <row r="264" spans="1:20" ht="15.75" customHeight="1" x14ac:dyDescent="0.25">
      <c r="A264" s="4"/>
      <c r="B264" s="248"/>
      <c r="C264" s="249"/>
      <c r="T264" s="249"/>
    </row>
    <row r="265" spans="1:20" ht="15.75" customHeight="1" x14ac:dyDescent="0.25">
      <c r="A265" s="4"/>
      <c r="B265" s="248"/>
      <c r="C265" s="249"/>
      <c r="T265" s="249"/>
    </row>
    <row r="266" spans="1:20" ht="15.75" customHeight="1" x14ac:dyDescent="0.25">
      <c r="A266" s="4"/>
      <c r="B266" s="248"/>
      <c r="C266" s="249"/>
      <c r="T266" s="249"/>
    </row>
    <row r="267" spans="1:20" ht="15.75" customHeight="1" x14ac:dyDescent="0.25">
      <c r="A267" s="4"/>
      <c r="B267" s="248"/>
      <c r="C267" s="249"/>
      <c r="T267" s="249"/>
    </row>
    <row r="268" spans="1:20" ht="15.75" customHeight="1" x14ac:dyDescent="0.25">
      <c r="A268" s="4"/>
      <c r="B268" s="248"/>
      <c r="C268" s="249"/>
      <c r="T268" s="249"/>
    </row>
    <row r="269" spans="1:20" ht="15.75" customHeight="1" x14ac:dyDescent="0.25">
      <c r="A269" s="4"/>
      <c r="B269" s="248"/>
      <c r="C269" s="249"/>
      <c r="T269" s="249"/>
    </row>
    <row r="270" spans="1:20" ht="15.75" customHeight="1" x14ac:dyDescent="0.25">
      <c r="A270" s="4"/>
      <c r="B270" s="248"/>
      <c r="C270" s="249"/>
      <c r="T270" s="249"/>
    </row>
    <row r="271" spans="1:20" ht="15.75" customHeight="1" x14ac:dyDescent="0.25">
      <c r="A271" s="4"/>
      <c r="B271" s="248"/>
      <c r="C271" s="249"/>
      <c r="T271" s="249"/>
    </row>
    <row r="272" spans="1:20" ht="15.75" customHeight="1" x14ac:dyDescent="0.25">
      <c r="A272" s="4"/>
      <c r="B272" s="248"/>
      <c r="C272" s="249"/>
      <c r="T272" s="249"/>
    </row>
    <row r="273" spans="1:20" ht="15.75" customHeight="1" x14ac:dyDescent="0.25">
      <c r="A273" s="4"/>
      <c r="B273" s="248"/>
      <c r="C273" s="249"/>
      <c r="T273" s="249"/>
    </row>
    <row r="274" spans="1:20" ht="15.75" customHeight="1" x14ac:dyDescent="0.25">
      <c r="A274" s="4"/>
      <c r="B274" s="248"/>
      <c r="C274" s="249"/>
      <c r="T274" s="249"/>
    </row>
    <row r="275" spans="1:20" ht="15.75" customHeight="1" x14ac:dyDescent="0.25">
      <c r="A275" s="4"/>
      <c r="B275" s="248"/>
      <c r="C275" s="249"/>
      <c r="T275" s="249"/>
    </row>
    <row r="276" spans="1:20" ht="15.75" customHeight="1" x14ac:dyDescent="0.25">
      <c r="A276" s="4"/>
      <c r="B276" s="248"/>
      <c r="C276" s="249"/>
      <c r="T276" s="249"/>
    </row>
    <row r="277" spans="1:20" ht="15.75" customHeight="1" x14ac:dyDescent="0.25">
      <c r="A277" s="4"/>
      <c r="B277" s="248"/>
      <c r="C277" s="249"/>
      <c r="T277" s="249"/>
    </row>
    <row r="278" spans="1:20" ht="15.75" customHeight="1" x14ac:dyDescent="0.25">
      <c r="A278" s="4"/>
      <c r="B278" s="248"/>
      <c r="C278" s="249"/>
      <c r="T278" s="249"/>
    </row>
    <row r="279" spans="1:20" ht="15.75" customHeight="1" x14ac:dyDescent="0.25">
      <c r="A279" s="4"/>
      <c r="B279" s="248"/>
      <c r="C279" s="249"/>
      <c r="T279" s="249"/>
    </row>
    <row r="280" spans="1:20" ht="15.75" customHeight="1" x14ac:dyDescent="0.25">
      <c r="A280" s="4"/>
      <c r="B280" s="248"/>
      <c r="C280" s="249"/>
      <c r="T280" s="249"/>
    </row>
    <row r="281" spans="1:20" ht="15.75" customHeight="1" x14ac:dyDescent="0.25">
      <c r="A281" s="4"/>
      <c r="B281" s="248"/>
      <c r="C281" s="249"/>
      <c r="T281" s="249"/>
    </row>
    <row r="282" spans="1:20" ht="15.75" customHeight="1" x14ac:dyDescent="0.25">
      <c r="A282" s="4"/>
      <c r="B282" s="248"/>
      <c r="C282" s="249"/>
      <c r="T282" s="249"/>
    </row>
    <row r="283" spans="1:20" ht="15.75" customHeight="1" x14ac:dyDescent="0.25">
      <c r="A283" s="4"/>
      <c r="B283" s="248"/>
      <c r="C283" s="249"/>
      <c r="T283" s="249"/>
    </row>
    <row r="284" spans="1:20" ht="15.75" customHeight="1" x14ac:dyDescent="0.25">
      <c r="A284" s="4"/>
      <c r="B284" s="248"/>
      <c r="C284" s="249"/>
      <c r="T284" s="249"/>
    </row>
    <row r="285" spans="1:20" ht="15.75" customHeight="1" x14ac:dyDescent="0.25">
      <c r="A285" s="4"/>
      <c r="B285" s="248"/>
      <c r="C285" s="249"/>
      <c r="T285" s="249"/>
    </row>
    <row r="286" spans="1:20" ht="15.75" customHeight="1" x14ac:dyDescent="0.25">
      <c r="A286" s="4"/>
      <c r="B286" s="248"/>
      <c r="C286" s="249"/>
      <c r="T286" s="249"/>
    </row>
    <row r="287" spans="1:20" ht="15.75" customHeight="1" x14ac:dyDescent="0.25">
      <c r="A287" s="4"/>
      <c r="B287" s="248"/>
      <c r="C287" s="249"/>
      <c r="T287" s="249"/>
    </row>
    <row r="288" spans="1:20" ht="15.75" customHeight="1" x14ac:dyDescent="0.25">
      <c r="A288" s="4"/>
      <c r="B288" s="248"/>
      <c r="C288" s="249"/>
      <c r="T288" s="249"/>
    </row>
    <row r="289" spans="1:20" ht="15.75" customHeight="1" x14ac:dyDescent="0.25">
      <c r="A289" s="4"/>
      <c r="B289" s="248"/>
      <c r="C289" s="249"/>
      <c r="T289" s="249"/>
    </row>
    <row r="290" spans="1:20" ht="15.75" customHeight="1" x14ac:dyDescent="0.25">
      <c r="A290" s="4"/>
      <c r="B290" s="248"/>
      <c r="C290" s="249"/>
      <c r="T290" s="249"/>
    </row>
    <row r="291" spans="1:20" ht="15.75" customHeight="1" x14ac:dyDescent="0.25">
      <c r="A291" s="4"/>
      <c r="B291" s="248"/>
      <c r="C291" s="249"/>
      <c r="T291" s="249"/>
    </row>
    <row r="292" spans="1:20" ht="15.75" customHeight="1" x14ac:dyDescent="0.25">
      <c r="A292" s="4"/>
      <c r="B292" s="248"/>
      <c r="C292" s="249"/>
      <c r="T292" s="249"/>
    </row>
    <row r="293" spans="1:20" ht="15.75" customHeight="1" x14ac:dyDescent="0.25">
      <c r="A293" s="4"/>
      <c r="B293" s="248"/>
      <c r="C293" s="249"/>
      <c r="T293" s="249"/>
    </row>
    <row r="294" spans="1:20" ht="15.75" customHeight="1" x14ac:dyDescent="0.25">
      <c r="A294" s="4"/>
      <c r="B294" s="248"/>
      <c r="C294" s="249"/>
      <c r="T294" s="249"/>
    </row>
    <row r="295" spans="1:20" ht="15.75" customHeight="1" x14ac:dyDescent="0.25">
      <c r="A295" s="4"/>
      <c r="B295" s="248"/>
      <c r="C295" s="249"/>
      <c r="T295" s="249"/>
    </row>
    <row r="296" spans="1:20" ht="15.75" customHeight="1" x14ac:dyDescent="0.25">
      <c r="A296" s="4"/>
      <c r="B296" s="248"/>
      <c r="C296" s="249"/>
      <c r="T296" s="249"/>
    </row>
    <row r="297" spans="1:20" ht="15.75" customHeight="1" x14ac:dyDescent="0.25">
      <c r="A297" s="4"/>
      <c r="B297" s="248"/>
      <c r="C297" s="249"/>
      <c r="T297" s="249"/>
    </row>
    <row r="298" spans="1:20" ht="15.75" customHeight="1" x14ac:dyDescent="0.25">
      <c r="A298" s="4"/>
      <c r="B298" s="248"/>
      <c r="C298" s="249"/>
      <c r="T298" s="249"/>
    </row>
    <row r="299" spans="1:20" ht="15.75" customHeight="1" x14ac:dyDescent="0.25">
      <c r="A299" s="4"/>
      <c r="B299" s="248"/>
      <c r="C299" s="249"/>
      <c r="T299" s="249"/>
    </row>
    <row r="300" spans="1:20" ht="15.75" customHeight="1" x14ac:dyDescent="0.25">
      <c r="A300" s="4"/>
      <c r="B300" s="248"/>
      <c r="C300" s="249"/>
      <c r="T300" s="249"/>
    </row>
    <row r="301" spans="1:20" ht="15.75" customHeight="1" x14ac:dyDescent="0.25">
      <c r="A301" s="4"/>
      <c r="B301" s="248"/>
      <c r="C301" s="249"/>
      <c r="T301" s="249"/>
    </row>
    <row r="302" spans="1:20" ht="15.75" customHeight="1" x14ac:dyDescent="0.25">
      <c r="A302" s="4"/>
      <c r="B302" s="248"/>
      <c r="C302" s="249"/>
      <c r="T302" s="249"/>
    </row>
    <row r="303" spans="1:20" ht="15.75" customHeight="1" x14ac:dyDescent="0.25">
      <c r="A303" s="4"/>
      <c r="B303" s="248"/>
      <c r="C303" s="249"/>
      <c r="T303" s="249"/>
    </row>
    <row r="304" spans="1:20" ht="15.75" customHeight="1" x14ac:dyDescent="0.25">
      <c r="A304" s="4"/>
      <c r="B304" s="248"/>
      <c r="C304" s="249"/>
      <c r="T304" s="249"/>
    </row>
    <row r="305" spans="1:20" ht="15.75" customHeight="1" x14ac:dyDescent="0.25">
      <c r="A305" s="4"/>
      <c r="B305" s="248"/>
      <c r="C305" s="249"/>
      <c r="T305" s="249"/>
    </row>
    <row r="306" spans="1:20" ht="15.75" customHeight="1" x14ac:dyDescent="0.25">
      <c r="A306" s="4"/>
      <c r="B306" s="248"/>
      <c r="C306" s="249"/>
      <c r="T306" s="249"/>
    </row>
    <row r="307" spans="1:20" ht="15.75" customHeight="1" x14ac:dyDescent="0.25">
      <c r="A307" s="4"/>
      <c r="B307" s="248"/>
      <c r="C307" s="249"/>
      <c r="T307" s="249"/>
    </row>
    <row r="308" spans="1:20" ht="15.75" customHeight="1" x14ac:dyDescent="0.25">
      <c r="A308" s="4"/>
      <c r="B308" s="248"/>
      <c r="C308" s="249"/>
      <c r="T308" s="249"/>
    </row>
    <row r="309" spans="1:20" ht="15.75" customHeight="1" x14ac:dyDescent="0.25">
      <c r="A309" s="4"/>
      <c r="B309" s="248"/>
      <c r="C309" s="249"/>
      <c r="T309" s="249"/>
    </row>
    <row r="310" spans="1:20" ht="15.75" customHeight="1" x14ac:dyDescent="0.25">
      <c r="A310" s="4"/>
      <c r="B310" s="248"/>
      <c r="C310" s="249"/>
      <c r="T310" s="249"/>
    </row>
    <row r="311" spans="1:20" ht="15.75" customHeight="1" x14ac:dyDescent="0.25">
      <c r="A311" s="4"/>
      <c r="B311" s="248"/>
      <c r="C311" s="249"/>
      <c r="T311" s="249"/>
    </row>
    <row r="312" spans="1:20" ht="15.75" customHeight="1" x14ac:dyDescent="0.25">
      <c r="A312" s="4"/>
      <c r="B312" s="248"/>
      <c r="C312" s="249"/>
      <c r="T312" s="249"/>
    </row>
    <row r="313" spans="1:20" ht="15.75" customHeight="1" x14ac:dyDescent="0.25">
      <c r="A313" s="4"/>
      <c r="B313" s="248"/>
      <c r="C313" s="249"/>
      <c r="T313" s="249"/>
    </row>
    <row r="314" spans="1:20" ht="15.75" customHeight="1" x14ac:dyDescent="0.25">
      <c r="A314" s="4"/>
      <c r="B314" s="248"/>
      <c r="C314" s="249"/>
      <c r="T314" s="249"/>
    </row>
    <row r="315" spans="1:20" ht="15.75" customHeight="1" x14ac:dyDescent="0.25">
      <c r="A315" s="4"/>
      <c r="B315" s="248"/>
      <c r="C315" s="249"/>
      <c r="T315" s="249"/>
    </row>
    <row r="316" spans="1:20" ht="15.75" customHeight="1" x14ac:dyDescent="0.25">
      <c r="A316" s="4"/>
      <c r="B316" s="248"/>
      <c r="C316" s="249"/>
      <c r="T316" s="249"/>
    </row>
    <row r="317" spans="1:20" ht="15.75" customHeight="1" x14ac:dyDescent="0.25">
      <c r="A317" s="4"/>
      <c r="B317" s="248"/>
      <c r="C317" s="249"/>
      <c r="T317" s="249"/>
    </row>
    <row r="318" spans="1:20" ht="15.75" customHeight="1" x14ac:dyDescent="0.25">
      <c r="A318" s="4"/>
      <c r="B318" s="248"/>
      <c r="C318" s="249"/>
      <c r="T318" s="249"/>
    </row>
    <row r="319" spans="1:20" ht="15.75" customHeight="1" x14ac:dyDescent="0.25">
      <c r="A319" s="4"/>
      <c r="B319" s="248"/>
      <c r="C319" s="249"/>
      <c r="T319" s="249"/>
    </row>
    <row r="320" spans="1:20" ht="15.75" customHeight="1" x14ac:dyDescent="0.25">
      <c r="A320" s="4"/>
      <c r="B320" s="248"/>
      <c r="C320" s="249"/>
      <c r="T320" s="249"/>
    </row>
    <row r="321" spans="1:20" ht="15.75" customHeight="1" x14ac:dyDescent="0.25">
      <c r="A321" s="4"/>
      <c r="B321" s="248"/>
      <c r="C321" s="249"/>
      <c r="T321" s="249"/>
    </row>
    <row r="322" spans="1:20" ht="15.75" customHeight="1" x14ac:dyDescent="0.25">
      <c r="A322" s="4"/>
      <c r="B322" s="248"/>
      <c r="C322" s="249"/>
      <c r="T322" s="249"/>
    </row>
    <row r="323" spans="1:20" ht="15.75" customHeight="1" x14ac:dyDescent="0.25">
      <c r="A323" s="4"/>
      <c r="B323" s="248"/>
      <c r="C323" s="249"/>
      <c r="T323" s="249"/>
    </row>
    <row r="324" spans="1:20" ht="15.75" customHeight="1" x14ac:dyDescent="0.25">
      <c r="A324" s="4"/>
      <c r="B324" s="248"/>
      <c r="C324" s="249"/>
      <c r="T324" s="249"/>
    </row>
    <row r="325" spans="1:20" ht="15.75" customHeight="1" x14ac:dyDescent="0.25">
      <c r="A325" s="4"/>
      <c r="B325" s="248"/>
      <c r="C325" s="249"/>
      <c r="T325" s="249"/>
    </row>
    <row r="326" spans="1:20" ht="15.75" customHeight="1" x14ac:dyDescent="0.25">
      <c r="A326" s="4"/>
      <c r="B326" s="248"/>
      <c r="C326" s="249"/>
      <c r="T326" s="249"/>
    </row>
    <row r="327" spans="1:20" ht="15.75" customHeight="1" x14ac:dyDescent="0.25">
      <c r="A327" s="4"/>
      <c r="B327" s="248"/>
      <c r="C327" s="249"/>
      <c r="T327" s="249"/>
    </row>
    <row r="328" spans="1:20" ht="15.75" customHeight="1" x14ac:dyDescent="0.25">
      <c r="A328" s="4"/>
      <c r="B328" s="248"/>
      <c r="C328" s="249"/>
      <c r="T328" s="249"/>
    </row>
    <row r="329" spans="1:20" ht="15.75" customHeight="1" x14ac:dyDescent="0.25">
      <c r="A329" s="4"/>
      <c r="B329" s="248"/>
      <c r="C329" s="249"/>
      <c r="T329" s="249"/>
    </row>
    <row r="330" spans="1:20" ht="15.75" customHeight="1" x14ac:dyDescent="0.25">
      <c r="A330" s="4"/>
      <c r="B330" s="248"/>
      <c r="C330" s="249"/>
      <c r="T330" s="249"/>
    </row>
    <row r="331" spans="1:20" ht="15.75" customHeight="1" x14ac:dyDescent="0.25">
      <c r="A331" s="4"/>
      <c r="B331" s="248"/>
      <c r="C331" s="249"/>
      <c r="T331" s="249"/>
    </row>
    <row r="332" spans="1:20" ht="15.75" customHeight="1" x14ac:dyDescent="0.25">
      <c r="A332" s="4"/>
      <c r="B332" s="248"/>
      <c r="C332" s="249"/>
      <c r="T332" s="249"/>
    </row>
    <row r="333" spans="1:20" ht="15.75" customHeight="1" x14ac:dyDescent="0.25">
      <c r="A333" s="4"/>
      <c r="B333" s="248"/>
      <c r="C333" s="249"/>
      <c r="T333" s="249"/>
    </row>
    <row r="334" spans="1:20" ht="15.75" customHeight="1" x14ac:dyDescent="0.25">
      <c r="A334" s="4"/>
      <c r="B334" s="248"/>
      <c r="C334" s="249"/>
      <c r="T334" s="249"/>
    </row>
    <row r="335" spans="1:20" ht="15.75" customHeight="1" x14ac:dyDescent="0.25">
      <c r="A335" s="4"/>
      <c r="B335" s="248"/>
      <c r="C335" s="249"/>
      <c r="T335" s="249"/>
    </row>
    <row r="336" spans="1:20" ht="15.75" customHeight="1" x14ac:dyDescent="0.25">
      <c r="A336" s="4"/>
      <c r="B336" s="248"/>
      <c r="C336" s="249"/>
      <c r="T336" s="249"/>
    </row>
    <row r="337" spans="1:20" ht="15.75" customHeight="1" x14ac:dyDescent="0.25">
      <c r="A337" s="4"/>
      <c r="B337" s="248"/>
      <c r="C337" s="249"/>
      <c r="T337" s="249"/>
    </row>
    <row r="338" spans="1:20" ht="15.75" customHeight="1" x14ac:dyDescent="0.25">
      <c r="A338" s="4"/>
      <c r="B338" s="248"/>
      <c r="C338" s="249"/>
      <c r="T338" s="249"/>
    </row>
    <row r="339" spans="1:20" ht="15.75" customHeight="1" x14ac:dyDescent="0.25">
      <c r="A339" s="4"/>
      <c r="B339" s="248"/>
      <c r="C339" s="249"/>
      <c r="T339" s="249"/>
    </row>
    <row r="340" spans="1:20" ht="15.75" customHeight="1" x14ac:dyDescent="0.25">
      <c r="A340" s="4"/>
      <c r="B340" s="248"/>
      <c r="C340" s="249"/>
      <c r="T340" s="249"/>
    </row>
    <row r="341" spans="1:20" ht="15.75" customHeight="1" x14ac:dyDescent="0.25">
      <c r="A341" s="4"/>
      <c r="B341" s="248"/>
      <c r="C341" s="249"/>
      <c r="T341" s="249"/>
    </row>
    <row r="342" spans="1:20" ht="15.75" customHeight="1" x14ac:dyDescent="0.25">
      <c r="A342" s="4"/>
      <c r="B342" s="248"/>
      <c r="C342" s="249"/>
      <c r="T342" s="249"/>
    </row>
    <row r="343" spans="1:20" ht="15.75" customHeight="1" x14ac:dyDescent="0.25">
      <c r="A343" s="4"/>
      <c r="B343" s="248"/>
      <c r="C343" s="249"/>
      <c r="T343" s="249"/>
    </row>
    <row r="344" spans="1:20" ht="15.75" customHeight="1" x14ac:dyDescent="0.25">
      <c r="A344" s="4"/>
      <c r="B344" s="248"/>
      <c r="C344" s="249"/>
      <c r="T344" s="249"/>
    </row>
    <row r="345" spans="1:20" ht="15.75" customHeight="1" x14ac:dyDescent="0.25">
      <c r="A345" s="4"/>
      <c r="B345" s="248"/>
      <c r="C345" s="249"/>
      <c r="T345" s="249"/>
    </row>
    <row r="346" spans="1:20" ht="15.75" customHeight="1" x14ac:dyDescent="0.25">
      <c r="A346" s="4"/>
      <c r="B346" s="248"/>
      <c r="C346" s="249"/>
      <c r="T346" s="249"/>
    </row>
    <row r="347" spans="1:20" ht="15.75" customHeight="1" x14ac:dyDescent="0.25">
      <c r="A347" s="4"/>
      <c r="B347" s="248"/>
      <c r="C347" s="249"/>
      <c r="T347" s="249"/>
    </row>
    <row r="348" spans="1:20" ht="15.75" customHeight="1" x14ac:dyDescent="0.25">
      <c r="A348" s="4"/>
      <c r="B348" s="248"/>
      <c r="C348" s="249"/>
      <c r="T348" s="249"/>
    </row>
    <row r="349" spans="1:20" ht="15.75" customHeight="1" x14ac:dyDescent="0.25">
      <c r="A349" s="4"/>
      <c r="B349" s="248"/>
      <c r="C349" s="249"/>
      <c r="T349" s="249"/>
    </row>
    <row r="350" spans="1:20" ht="15.75" customHeight="1" x14ac:dyDescent="0.25">
      <c r="A350" s="4"/>
      <c r="B350" s="248"/>
      <c r="C350" s="249"/>
      <c r="T350" s="249"/>
    </row>
    <row r="351" spans="1:20" ht="15.75" customHeight="1" x14ac:dyDescent="0.25">
      <c r="A351" s="4"/>
      <c r="B351" s="248"/>
      <c r="C351" s="249"/>
      <c r="T351" s="249"/>
    </row>
    <row r="352" spans="1:20" ht="15.75" customHeight="1" x14ac:dyDescent="0.25">
      <c r="A352" s="4"/>
      <c r="B352" s="248"/>
      <c r="C352" s="249"/>
      <c r="T352" s="249"/>
    </row>
    <row r="353" spans="1:20" ht="15.75" customHeight="1" x14ac:dyDescent="0.25">
      <c r="A353" s="4"/>
      <c r="B353" s="248"/>
      <c r="C353" s="249"/>
      <c r="T353" s="249"/>
    </row>
    <row r="354" spans="1:20" ht="15.75" customHeight="1" x14ac:dyDescent="0.25">
      <c r="A354" s="4"/>
      <c r="B354" s="248"/>
      <c r="C354" s="249"/>
      <c r="T354" s="249"/>
    </row>
    <row r="355" spans="1:20" ht="15.75" customHeight="1" x14ac:dyDescent="0.25">
      <c r="A355" s="4"/>
      <c r="B355" s="248"/>
      <c r="C355" s="249"/>
      <c r="T355" s="249"/>
    </row>
    <row r="356" spans="1:20" ht="15.75" customHeight="1" x14ac:dyDescent="0.25">
      <c r="A356" s="4"/>
      <c r="B356" s="248"/>
      <c r="C356" s="249"/>
      <c r="T356" s="249"/>
    </row>
    <row r="357" spans="1:20" ht="15.75" customHeight="1" x14ac:dyDescent="0.25">
      <c r="A357" s="4"/>
      <c r="B357" s="248"/>
      <c r="C357" s="249"/>
      <c r="T357" s="249"/>
    </row>
    <row r="358" spans="1:20" ht="15.75" customHeight="1" x14ac:dyDescent="0.25">
      <c r="A358" s="4"/>
      <c r="B358" s="248"/>
      <c r="C358" s="249"/>
      <c r="T358" s="249"/>
    </row>
    <row r="359" spans="1:20" ht="15.75" customHeight="1" x14ac:dyDescent="0.25">
      <c r="A359" s="4"/>
      <c r="B359" s="248"/>
      <c r="C359" s="249"/>
      <c r="T359" s="249"/>
    </row>
    <row r="360" spans="1:20" ht="15.75" customHeight="1" x14ac:dyDescent="0.25">
      <c r="A360" s="4"/>
      <c r="B360" s="248"/>
      <c r="C360" s="249"/>
      <c r="T360" s="249"/>
    </row>
    <row r="361" spans="1:20" ht="15.75" customHeight="1" x14ac:dyDescent="0.25">
      <c r="A361" s="4"/>
      <c r="B361" s="248"/>
      <c r="C361" s="249"/>
      <c r="T361" s="249"/>
    </row>
    <row r="362" spans="1:20" ht="15.75" customHeight="1" x14ac:dyDescent="0.25">
      <c r="A362" s="4"/>
      <c r="B362" s="248"/>
      <c r="C362" s="249"/>
      <c r="T362" s="249"/>
    </row>
    <row r="363" spans="1:20" ht="15.75" customHeight="1" x14ac:dyDescent="0.25">
      <c r="A363" s="4"/>
      <c r="B363" s="248"/>
      <c r="C363" s="249"/>
      <c r="T363" s="249"/>
    </row>
    <row r="364" spans="1:20" ht="15.75" customHeight="1" x14ac:dyDescent="0.25">
      <c r="A364" s="4"/>
      <c r="B364" s="248"/>
      <c r="C364" s="249"/>
      <c r="T364" s="249"/>
    </row>
    <row r="365" spans="1:20" ht="15.75" customHeight="1" x14ac:dyDescent="0.25">
      <c r="A365" s="4"/>
      <c r="B365" s="248"/>
      <c r="C365" s="249"/>
      <c r="T365" s="249"/>
    </row>
    <row r="366" spans="1:20" ht="15.75" customHeight="1" x14ac:dyDescent="0.25">
      <c r="A366" s="4"/>
      <c r="B366" s="248"/>
      <c r="C366" s="249"/>
      <c r="T366" s="249"/>
    </row>
    <row r="367" spans="1:20" ht="15.75" customHeight="1" x14ac:dyDescent="0.25">
      <c r="A367" s="4"/>
      <c r="B367" s="248"/>
      <c r="C367" s="249"/>
      <c r="T367" s="249"/>
    </row>
    <row r="368" spans="1:20" ht="15.75" customHeight="1" x14ac:dyDescent="0.25">
      <c r="A368" s="4"/>
      <c r="B368" s="248"/>
      <c r="C368" s="249"/>
      <c r="T368" s="249"/>
    </row>
    <row r="369" spans="1:20" ht="15.75" customHeight="1" x14ac:dyDescent="0.25">
      <c r="A369" s="4"/>
      <c r="B369" s="248"/>
      <c r="C369" s="249"/>
      <c r="T369" s="249"/>
    </row>
    <row r="370" spans="1:20" ht="15.75" customHeight="1" x14ac:dyDescent="0.25">
      <c r="A370" s="4"/>
      <c r="B370" s="248"/>
      <c r="C370" s="249"/>
      <c r="T370" s="249"/>
    </row>
    <row r="371" spans="1:20" ht="15.75" customHeight="1" x14ac:dyDescent="0.25">
      <c r="A371" s="4"/>
      <c r="B371" s="248"/>
      <c r="C371" s="249"/>
      <c r="T371" s="249"/>
    </row>
    <row r="372" spans="1:20" ht="15.75" customHeight="1" x14ac:dyDescent="0.25">
      <c r="A372" s="4"/>
      <c r="B372" s="248"/>
      <c r="C372" s="249"/>
      <c r="T372" s="249"/>
    </row>
    <row r="373" spans="1:20" ht="15.75" customHeight="1" x14ac:dyDescent="0.25">
      <c r="A373" s="4"/>
      <c r="B373" s="248"/>
      <c r="C373" s="249"/>
      <c r="T373" s="249"/>
    </row>
    <row r="374" spans="1:20" ht="15.75" customHeight="1" x14ac:dyDescent="0.25">
      <c r="A374" s="4"/>
      <c r="B374" s="248"/>
      <c r="C374" s="249"/>
      <c r="T374" s="249"/>
    </row>
    <row r="375" spans="1:20" ht="15.75" customHeight="1" x14ac:dyDescent="0.25">
      <c r="A375" s="4"/>
      <c r="B375" s="248"/>
      <c r="C375" s="249"/>
      <c r="T375" s="249"/>
    </row>
    <row r="376" spans="1:20" ht="15.75" customHeight="1" x14ac:dyDescent="0.25">
      <c r="A376" s="4"/>
      <c r="B376" s="248"/>
      <c r="C376" s="249"/>
      <c r="T376" s="249"/>
    </row>
    <row r="377" spans="1:20" ht="15.75" customHeight="1" x14ac:dyDescent="0.25">
      <c r="A377" s="4"/>
      <c r="B377" s="248"/>
      <c r="C377" s="249"/>
      <c r="T377" s="249"/>
    </row>
    <row r="378" spans="1:20" ht="15.75" customHeight="1" x14ac:dyDescent="0.25">
      <c r="A378" s="4"/>
      <c r="B378" s="248"/>
      <c r="C378" s="249"/>
      <c r="T378" s="249"/>
    </row>
    <row r="379" spans="1:20" ht="15.75" customHeight="1" x14ac:dyDescent="0.25">
      <c r="A379" s="4"/>
      <c r="B379" s="248"/>
      <c r="C379" s="249"/>
      <c r="T379" s="249"/>
    </row>
    <row r="380" spans="1:20" ht="15.75" customHeight="1" x14ac:dyDescent="0.25">
      <c r="A380" s="4"/>
      <c r="B380" s="248"/>
      <c r="C380" s="249"/>
      <c r="T380" s="249"/>
    </row>
    <row r="381" spans="1:20" ht="15.75" customHeight="1" x14ac:dyDescent="0.25">
      <c r="A381" s="4"/>
      <c r="B381" s="248"/>
      <c r="C381" s="249"/>
      <c r="T381" s="249"/>
    </row>
    <row r="382" spans="1:20" ht="15.75" customHeight="1" x14ac:dyDescent="0.25">
      <c r="A382" s="4"/>
      <c r="B382" s="248"/>
      <c r="C382" s="249"/>
      <c r="T382" s="249"/>
    </row>
    <row r="383" spans="1:20" ht="15.75" customHeight="1" x14ac:dyDescent="0.25">
      <c r="A383" s="4"/>
      <c r="B383" s="248"/>
      <c r="C383" s="249"/>
      <c r="T383" s="249"/>
    </row>
    <row r="384" spans="1:20" ht="15.75" customHeight="1" x14ac:dyDescent="0.25">
      <c r="A384" s="4"/>
      <c r="B384" s="248"/>
      <c r="C384" s="249"/>
      <c r="T384" s="249"/>
    </row>
    <row r="385" spans="1:20" ht="15.75" customHeight="1" x14ac:dyDescent="0.25">
      <c r="A385" s="4"/>
      <c r="B385" s="248"/>
      <c r="C385" s="249"/>
      <c r="T385" s="249"/>
    </row>
    <row r="386" spans="1:20" ht="15.75" customHeight="1" x14ac:dyDescent="0.25">
      <c r="A386" s="4"/>
      <c r="B386" s="248"/>
      <c r="C386" s="249"/>
      <c r="T386" s="249"/>
    </row>
    <row r="387" spans="1:20" ht="15.75" customHeight="1" x14ac:dyDescent="0.25">
      <c r="A387" s="4"/>
      <c r="B387" s="248"/>
      <c r="C387" s="249"/>
      <c r="T387" s="249"/>
    </row>
    <row r="388" spans="1:20" ht="15.75" customHeight="1" x14ac:dyDescent="0.25">
      <c r="A388" s="4"/>
      <c r="B388" s="248"/>
      <c r="C388" s="249"/>
      <c r="T388" s="249"/>
    </row>
    <row r="389" spans="1:20" ht="15.75" customHeight="1" x14ac:dyDescent="0.25">
      <c r="A389" s="4"/>
      <c r="B389" s="248"/>
      <c r="C389" s="249"/>
      <c r="T389" s="249"/>
    </row>
    <row r="390" spans="1:20" ht="15.75" customHeight="1" x14ac:dyDescent="0.25">
      <c r="A390" s="4"/>
      <c r="B390" s="248"/>
      <c r="C390" s="249"/>
      <c r="T390" s="249"/>
    </row>
    <row r="391" spans="1:20" ht="15.75" customHeight="1" x14ac:dyDescent="0.25">
      <c r="A391" s="4"/>
      <c r="B391" s="248"/>
      <c r="C391" s="249"/>
      <c r="T391" s="249"/>
    </row>
    <row r="392" spans="1:20" ht="15.75" customHeight="1" x14ac:dyDescent="0.25">
      <c r="A392" s="4"/>
      <c r="B392" s="248"/>
      <c r="C392" s="249"/>
      <c r="T392" s="249"/>
    </row>
    <row r="393" spans="1:20" ht="15.75" customHeight="1" x14ac:dyDescent="0.25">
      <c r="A393" s="4"/>
      <c r="B393" s="248"/>
      <c r="C393" s="249"/>
      <c r="T393" s="249"/>
    </row>
    <row r="394" spans="1:20" ht="15.75" customHeight="1" x14ac:dyDescent="0.25">
      <c r="A394" s="4"/>
      <c r="B394" s="248"/>
      <c r="C394" s="249"/>
      <c r="T394" s="249"/>
    </row>
    <row r="395" spans="1:20" ht="15.75" customHeight="1" x14ac:dyDescent="0.25">
      <c r="A395" s="4"/>
      <c r="B395" s="248"/>
      <c r="C395" s="249"/>
      <c r="T395" s="249"/>
    </row>
    <row r="396" spans="1:20" ht="15.75" customHeight="1" x14ac:dyDescent="0.25">
      <c r="A396" s="4"/>
      <c r="B396" s="248"/>
      <c r="C396" s="249"/>
      <c r="T396" s="249"/>
    </row>
    <row r="397" spans="1:20" ht="15.75" customHeight="1" x14ac:dyDescent="0.25">
      <c r="A397" s="4"/>
      <c r="B397" s="248"/>
      <c r="C397" s="249"/>
      <c r="T397" s="249"/>
    </row>
    <row r="398" spans="1:20" ht="15.75" customHeight="1" x14ac:dyDescent="0.25">
      <c r="A398" s="4"/>
      <c r="B398" s="248"/>
      <c r="C398" s="249"/>
      <c r="T398" s="249"/>
    </row>
    <row r="399" spans="1:20" ht="15.75" customHeight="1" x14ac:dyDescent="0.25">
      <c r="A399" s="4"/>
      <c r="B399" s="248"/>
      <c r="C399" s="249"/>
      <c r="T399" s="249"/>
    </row>
    <row r="400" spans="1:20" ht="15.75" customHeight="1" x14ac:dyDescent="0.25">
      <c r="A400" s="4"/>
      <c r="B400" s="248"/>
      <c r="C400" s="249"/>
      <c r="T400" s="249"/>
    </row>
    <row r="401" spans="1:20" ht="15.75" customHeight="1" x14ac:dyDescent="0.25">
      <c r="A401" s="4"/>
      <c r="B401" s="248"/>
      <c r="C401" s="249"/>
      <c r="T401" s="249"/>
    </row>
    <row r="402" spans="1:20" ht="15.75" customHeight="1" x14ac:dyDescent="0.25">
      <c r="A402" s="4"/>
      <c r="B402" s="248"/>
      <c r="C402" s="249"/>
      <c r="T402" s="249"/>
    </row>
    <row r="403" spans="1:20" ht="15.75" customHeight="1" x14ac:dyDescent="0.25">
      <c r="A403" s="4"/>
      <c r="B403" s="248"/>
      <c r="C403" s="249"/>
      <c r="T403" s="249"/>
    </row>
    <row r="404" spans="1:20" ht="15.75" customHeight="1" x14ac:dyDescent="0.25">
      <c r="A404" s="4"/>
      <c r="B404" s="248"/>
      <c r="C404" s="249"/>
      <c r="T404" s="249"/>
    </row>
    <row r="405" spans="1:20" ht="15.75" customHeight="1" x14ac:dyDescent="0.25">
      <c r="A405" s="4"/>
      <c r="B405" s="248"/>
      <c r="C405" s="249"/>
      <c r="T405" s="249"/>
    </row>
    <row r="406" spans="1:20" ht="15.75" customHeight="1" x14ac:dyDescent="0.25">
      <c r="A406" s="4"/>
      <c r="B406" s="248"/>
      <c r="C406" s="249"/>
      <c r="T406" s="249"/>
    </row>
    <row r="407" spans="1:20" ht="15.75" customHeight="1" x14ac:dyDescent="0.25">
      <c r="A407" s="4"/>
      <c r="B407" s="248"/>
      <c r="C407" s="249"/>
      <c r="T407" s="249"/>
    </row>
    <row r="408" spans="1:20" ht="15.75" customHeight="1" x14ac:dyDescent="0.25">
      <c r="A408" s="4"/>
      <c r="B408" s="248"/>
      <c r="C408" s="249"/>
      <c r="T408" s="249"/>
    </row>
    <row r="409" spans="1:20" ht="15.75" customHeight="1" x14ac:dyDescent="0.25">
      <c r="A409" s="4"/>
      <c r="B409" s="248"/>
      <c r="C409" s="249"/>
      <c r="T409" s="249"/>
    </row>
    <row r="410" spans="1:20" ht="15.75" customHeight="1" x14ac:dyDescent="0.25">
      <c r="A410" s="4"/>
      <c r="B410" s="248"/>
      <c r="C410" s="249"/>
      <c r="T410" s="249"/>
    </row>
    <row r="411" spans="1:20" ht="15.75" customHeight="1" x14ac:dyDescent="0.25">
      <c r="A411" s="4"/>
      <c r="B411" s="248"/>
      <c r="C411" s="249"/>
      <c r="T411" s="249"/>
    </row>
    <row r="412" spans="1:20" ht="15.75" customHeight="1" x14ac:dyDescent="0.25">
      <c r="A412" s="4"/>
      <c r="B412" s="248"/>
      <c r="C412" s="249"/>
      <c r="T412" s="249"/>
    </row>
    <row r="413" spans="1:20" ht="15.75" customHeight="1" x14ac:dyDescent="0.25">
      <c r="A413" s="4"/>
      <c r="B413" s="248"/>
      <c r="C413" s="249"/>
      <c r="T413" s="249"/>
    </row>
    <row r="414" spans="1:20" ht="15.75" customHeight="1" x14ac:dyDescent="0.25">
      <c r="A414" s="4"/>
      <c r="B414" s="248"/>
      <c r="C414" s="249"/>
      <c r="T414" s="249"/>
    </row>
    <row r="415" spans="1:20" ht="15.75" customHeight="1" x14ac:dyDescent="0.25">
      <c r="A415" s="4"/>
      <c r="B415" s="248"/>
      <c r="C415" s="249"/>
      <c r="T415" s="249"/>
    </row>
    <row r="416" spans="1:20" ht="15.75" customHeight="1" x14ac:dyDescent="0.25">
      <c r="A416" s="4"/>
      <c r="B416" s="248"/>
      <c r="C416" s="249"/>
      <c r="T416" s="249"/>
    </row>
    <row r="417" spans="1:20" ht="15.75" customHeight="1" x14ac:dyDescent="0.25">
      <c r="A417" s="4"/>
      <c r="B417" s="248"/>
      <c r="C417" s="249"/>
      <c r="T417" s="249"/>
    </row>
    <row r="418" spans="1:20" ht="15.75" customHeight="1" x14ac:dyDescent="0.25">
      <c r="A418" s="4"/>
      <c r="B418" s="248"/>
      <c r="C418" s="249"/>
      <c r="T418" s="249"/>
    </row>
    <row r="419" spans="1:20" ht="15.75" customHeight="1" x14ac:dyDescent="0.25">
      <c r="A419" s="4"/>
      <c r="B419" s="248"/>
      <c r="C419" s="249"/>
      <c r="T419" s="249"/>
    </row>
    <row r="420" spans="1:20" ht="15.75" customHeight="1" x14ac:dyDescent="0.25">
      <c r="A420" s="4"/>
      <c r="B420" s="248"/>
      <c r="C420" s="249"/>
      <c r="T420" s="249"/>
    </row>
    <row r="421" spans="1:20" ht="15.75" customHeight="1" x14ac:dyDescent="0.25">
      <c r="A421" s="4"/>
      <c r="B421" s="248"/>
      <c r="C421" s="249"/>
      <c r="T421" s="249"/>
    </row>
    <row r="422" spans="1:20" ht="15.75" customHeight="1" x14ac:dyDescent="0.25">
      <c r="A422" s="4"/>
      <c r="B422" s="248"/>
      <c r="C422" s="249"/>
      <c r="T422" s="249"/>
    </row>
    <row r="423" spans="1:20" ht="15.75" customHeight="1" x14ac:dyDescent="0.25">
      <c r="A423" s="4"/>
      <c r="B423" s="248"/>
      <c r="C423" s="249"/>
      <c r="T423" s="249"/>
    </row>
    <row r="424" spans="1:20" ht="15.75" customHeight="1" x14ac:dyDescent="0.25">
      <c r="A424" s="4"/>
      <c r="B424" s="248"/>
      <c r="C424" s="249"/>
      <c r="T424" s="249"/>
    </row>
    <row r="425" spans="1:20" ht="15.75" customHeight="1" x14ac:dyDescent="0.25">
      <c r="A425" s="4"/>
      <c r="B425" s="248"/>
      <c r="C425" s="249"/>
      <c r="T425" s="249"/>
    </row>
    <row r="426" spans="1:20" ht="15.75" customHeight="1" x14ac:dyDescent="0.25">
      <c r="A426" s="4"/>
      <c r="B426" s="248"/>
      <c r="C426" s="249"/>
      <c r="T426" s="249"/>
    </row>
    <row r="427" spans="1:20" ht="15.75" customHeight="1" x14ac:dyDescent="0.25">
      <c r="A427" s="4"/>
      <c r="B427" s="248"/>
      <c r="C427" s="249"/>
      <c r="T427" s="249"/>
    </row>
    <row r="428" spans="1:20" ht="15.75" customHeight="1" x14ac:dyDescent="0.25">
      <c r="A428" s="4"/>
      <c r="B428" s="248"/>
      <c r="C428" s="249"/>
      <c r="T428" s="249"/>
    </row>
    <row r="429" spans="1:20" ht="15.75" customHeight="1" x14ac:dyDescent="0.25">
      <c r="A429" s="4"/>
      <c r="B429" s="248"/>
      <c r="C429" s="249"/>
      <c r="T429" s="249"/>
    </row>
    <row r="430" spans="1:20" ht="15.75" customHeight="1" x14ac:dyDescent="0.25">
      <c r="A430" s="4"/>
      <c r="B430" s="248"/>
      <c r="C430" s="249"/>
      <c r="T430" s="249"/>
    </row>
    <row r="431" spans="1:20" ht="15.75" customHeight="1" x14ac:dyDescent="0.25">
      <c r="A431" s="4"/>
      <c r="B431" s="248"/>
      <c r="C431" s="249"/>
      <c r="T431" s="249"/>
    </row>
    <row r="432" spans="1:20" ht="15.75" customHeight="1" x14ac:dyDescent="0.25">
      <c r="A432" s="4"/>
      <c r="B432" s="248"/>
      <c r="C432" s="249"/>
      <c r="T432" s="249"/>
    </row>
    <row r="433" spans="1:20" ht="15.75" customHeight="1" x14ac:dyDescent="0.25">
      <c r="A433" s="4"/>
      <c r="B433" s="248"/>
      <c r="C433" s="249"/>
      <c r="T433" s="249"/>
    </row>
    <row r="434" spans="1:20" ht="15.75" customHeight="1" x14ac:dyDescent="0.25">
      <c r="A434" s="4"/>
      <c r="B434" s="248"/>
      <c r="C434" s="249"/>
      <c r="T434" s="249"/>
    </row>
    <row r="435" spans="1:20" ht="15.75" customHeight="1" x14ac:dyDescent="0.25">
      <c r="A435" s="4"/>
      <c r="B435" s="248"/>
      <c r="C435" s="249"/>
      <c r="T435" s="249"/>
    </row>
    <row r="436" spans="1:20" ht="15.75" customHeight="1" x14ac:dyDescent="0.25">
      <c r="A436" s="4"/>
      <c r="B436" s="248"/>
      <c r="C436" s="249"/>
      <c r="T436" s="249"/>
    </row>
    <row r="437" spans="1:20" ht="15.75" customHeight="1" x14ac:dyDescent="0.25">
      <c r="A437" s="4"/>
      <c r="B437" s="248"/>
      <c r="C437" s="249"/>
      <c r="T437" s="249"/>
    </row>
    <row r="438" spans="1:20" ht="15.75" customHeight="1" x14ac:dyDescent="0.25">
      <c r="A438" s="4"/>
      <c r="B438" s="248"/>
      <c r="C438" s="249"/>
      <c r="T438" s="249"/>
    </row>
    <row r="439" spans="1:20" ht="15.75" customHeight="1" x14ac:dyDescent="0.25">
      <c r="A439" s="4"/>
      <c r="B439" s="248"/>
      <c r="C439" s="249"/>
      <c r="T439" s="249"/>
    </row>
    <row r="440" spans="1:20" ht="15.75" customHeight="1" x14ac:dyDescent="0.25">
      <c r="A440" s="4"/>
      <c r="B440" s="248"/>
      <c r="C440" s="249"/>
      <c r="T440" s="249"/>
    </row>
    <row r="441" spans="1:20" ht="15.75" customHeight="1" x14ac:dyDescent="0.25">
      <c r="A441" s="4"/>
      <c r="B441" s="248"/>
      <c r="C441" s="249"/>
      <c r="T441" s="249"/>
    </row>
    <row r="442" spans="1:20" ht="15.75" customHeight="1" x14ac:dyDescent="0.25">
      <c r="A442" s="4"/>
      <c r="B442" s="248"/>
      <c r="C442" s="249"/>
      <c r="T442" s="249"/>
    </row>
    <row r="443" spans="1:20" ht="15.75" customHeight="1" x14ac:dyDescent="0.25">
      <c r="A443" s="4"/>
      <c r="B443" s="248"/>
      <c r="C443" s="249"/>
      <c r="T443" s="249"/>
    </row>
    <row r="444" spans="1:20" ht="15.75" customHeight="1" x14ac:dyDescent="0.25">
      <c r="A444" s="4"/>
      <c r="B444" s="248"/>
      <c r="C444" s="249"/>
      <c r="T444" s="249"/>
    </row>
    <row r="445" spans="1:20" ht="15.75" customHeight="1" x14ac:dyDescent="0.25">
      <c r="A445" s="4"/>
      <c r="B445" s="248"/>
      <c r="C445" s="249"/>
      <c r="T445" s="249"/>
    </row>
    <row r="446" spans="1:20" ht="15.75" customHeight="1" x14ac:dyDescent="0.25">
      <c r="A446" s="4"/>
      <c r="B446" s="248"/>
      <c r="C446" s="249"/>
      <c r="T446" s="249"/>
    </row>
    <row r="447" spans="1:20" ht="15.75" customHeight="1" x14ac:dyDescent="0.25">
      <c r="A447" s="4"/>
      <c r="B447" s="248"/>
      <c r="C447" s="249"/>
      <c r="T447" s="249"/>
    </row>
    <row r="448" spans="1:20" ht="15.75" customHeight="1" x14ac:dyDescent="0.25">
      <c r="A448" s="4"/>
      <c r="B448" s="248"/>
      <c r="C448" s="249"/>
      <c r="T448" s="249"/>
    </row>
    <row r="449" spans="1:20" ht="15.75" customHeight="1" x14ac:dyDescent="0.25">
      <c r="A449" s="4"/>
      <c r="B449" s="248"/>
      <c r="C449" s="249"/>
      <c r="T449" s="249"/>
    </row>
    <row r="450" spans="1:20" ht="15.75" customHeight="1" x14ac:dyDescent="0.25">
      <c r="A450" s="4"/>
      <c r="B450" s="248"/>
      <c r="C450" s="249"/>
      <c r="T450" s="249"/>
    </row>
    <row r="451" spans="1:20" ht="15.75" customHeight="1" x14ac:dyDescent="0.25">
      <c r="A451" s="4"/>
      <c r="B451" s="248"/>
      <c r="C451" s="249"/>
      <c r="T451" s="249"/>
    </row>
    <row r="452" spans="1:20" ht="15.75" customHeight="1" x14ac:dyDescent="0.25">
      <c r="A452" s="4"/>
      <c r="B452" s="248"/>
      <c r="C452" s="249"/>
      <c r="T452" s="249"/>
    </row>
    <row r="453" spans="1:20" ht="15.75" customHeight="1" x14ac:dyDescent="0.25">
      <c r="A453" s="4"/>
      <c r="B453" s="248"/>
      <c r="C453" s="249"/>
      <c r="T453" s="249"/>
    </row>
    <row r="454" spans="1:20" ht="15.75" customHeight="1" x14ac:dyDescent="0.25">
      <c r="A454" s="4"/>
      <c r="B454" s="248"/>
      <c r="C454" s="249"/>
      <c r="T454" s="249"/>
    </row>
    <row r="455" spans="1:20" ht="15.75" customHeight="1" x14ac:dyDescent="0.25">
      <c r="A455" s="4"/>
      <c r="B455" s="248"/>
      <c r="C455" s="249"/>
      <c r="T455" s="249"/>
    </row>
    <row r="456" spans="1:20" ht="15.75" customHeight="1" x14ac:dyDescent="0.25">
      <c r="A456" s="4"/>
      <c r="B456" s="248"/>
      <c r="C456" s="249"/>
      <c r="T456" s="249"/>
    </row>
    <row r="457" spans="1:20" ht="15.75" customHeight="1" x14ac:dyDescent="0.25">
      <c r="A457" s="4"/>
      <c r="B457" s="248"/>
      <c r="C457" s="249"/>
      <c r="T457" s="249"/>
    </row>
    <row r="458" spans="1:20" ht="15.75" customHeight="1" x14ac:dyDescent="0.25">
      <c r="A458" s="4"/>
      <c r="B458" s="248"/>
      <c r="C458" s="249"/>
      <c r="T458" s="249"/>
    </row>
    <row r="459" spans="1:20" ht="15.75" customHeight="1" x14ac:dyDescent="0.25">
      <c r="A459" s="4"/>
      <c r="B459" s="248"/>
      <c r="C459" s="249"/>
      <c r="T459" s="249"/>
    </row>
    <row r="460" spans="1:20" ht="15.75" customHeight="1" x14ac:dyDescent="0.25">
      <c r="A460" s="4"/>
      <c r="B460" s="248"/>
      <c r="C460" s="249"/>
      <c r="T460" s="249"/>
    </row>
    <row r="461" spans="1:20" ht="15.75" customHeight="1" x14ac:dyDescent="0.25">
      <c r="A461" s="4"/>
      <c r="B461" s="248"/>
      <c r="C461" s="249"/>
      <c r="T461" s="249"/>
    </row>
    <row r="462" spans="1:20" ht="15.75" customHeight="1" x14ac:dyDescent="0.25">
      <c r="A462" s="4"/>
      <c r="B462" s="248"/>
      <c r="C462" s="249"/>
      <c r="T462" s="249"/>
    </row>
    <row r="463" spans="1:20" ht="15.75" customHeight="1" x14ac:dyDescent="0.25">
      <c r="A463" s="4"/>
      <c r="B463" s="248"/>
      <c r="C463" s="249"/>
      <c r="T463" s="249"/>
    </row>
    <row r="464" spans="1:20" ht="15.75" customHeight="1" x14ac:dyDescent="0.25">
      <c r="A464" s="4"/>
      <c r="B464" s="248"/>
      <c r="C464" s="249"/>
      <c r="T464" s="249"/>
    </row>
    <row r="465" spans="1:20" ht="15.75" customHeight="1" x14ac:dyDescent="0.25">
      <c r="A465" s="4"/>
      <c r="B465" s="248"/>
      <c r="C465" s="249"/>
      <c r="T465" s="249"/>
    </row>
    <row r="466" spans="1:20" ht="15.75" customHeight="1" x14ac:dyDescent="0.25">
      <c r="A466" s="4"/>
      <c r="B466" s="248"/>
      <c r="C466" s="249"/>
      <c r="T466" s="249"/>
    </row>
    <row r="467" spans="1:20" ht="15.75" customHeight="1" x14ac:dyDescent="0.25">
      <c r="A467" s="4"/>
      <c r="B467" s="248"/>
      <c r="C467" s="249"/>
      <c r="T467" s="249"/>
    </row>
    <row r="468" spans="1:20" ht="15.75" customHeight="1" x14ac:dyDescent="0.25">
      <c r="A468" s="4"/>
      <c r="B468" s="248"/>
      <c r="C468" s="249"/>
      <c r="T468" s="249"/>
    </row>
    <row r="469" spans="1:20" ht="15.75" customHeight="1" x14ac:dyDescent="0.25">
      <c r="A469" s="4"/>
      <c r="B469" s="248"/>
      <c r="C469" s="249"/>
      <c r="T469" s="249"/>
    </row>
    <row r="470" spans="1:20" ht="15.75" customHeight="1" x14ac:dyDescent="0.25">
      <c r="A470" s="4"/>
      <c r="B470" s="248"/>
      <c r="C470" s="249"/>
      <c r="T470" s="249"/>
    </row>
    <row r="471" spans="1:20" ht="15.75" customHeight="1" x14ac:dyDescent="0.25">
      <c r="A471" s="4"/>
      <c r="B471" s="248"/>
      <c r="C471" s="249"/>
      <c r="T471" s="249"/>
    </row>
    <row r="472" spans="1:20" ht="15.75" customHeight="1" x14ac:dyDescent="0.25">
      <c r="A472" s="4"/>
      <c r="B472" s="248"/>
      <c r="C472" s="249"/>
      <c r="T472" s="249"/>
    </row>
    <row r="473" spans="1:20" ht="15.75" customHeight="1" x14ac:dyDescent="0.25">
      <c r="A473" s="4"/>
      <c r="B473" s="248"/>
      <c r="C473" s="249"/>
      <c r="T473" s="249"/>
    </row>
    <row r="474" spans="1:20" ht="15.75" customHeight="1" x14ac:dyDescent="0.25">
      <c r="A474" s="4"/>
      <c r="B474" s="248"/>
      <c r="C474" s="249"/>
      <c r="T474" s="249"/>
    </row>
    <row r="475" spans="1:20" ht="15.75" customHeight="1" x14ac:dyDescent="0.25">
      <c r="A475" s="4"/>
      <c r="B475" s="248"/>
      <c r="C475" s="249"/>
      <c r="T475" s="249"/>
    </row>
    <row r="476" spans="1:20" ht="15.75" customHeight="1" x14ac:dyDescent="0.25">
      <c r="A476" s="4"/>
      <c r="B476" s="248"/>
      <c r="C476" s="249"/>
      <c r="T476" s="249"/>
    </row>
    <row r="477" spans="1:20" ht="15.75" customHeight="1" x14ac:dyDescent="0.25">
      <c r="A477" s="4"/>
      <c r="B477" s="248"/>
      <c r="C477" s="249"/>
      <c r="T477" s="249"/>
    </row>
    <row r="478" spans="1:20" ht="15.75" customHeight="1" x14ac:dyDescent="0.25">
      <c r="A478" s="4"/>
      <c r="B478" s="248"/>
      <c r="C478" s="249"/>
      <c r="T478" s="249"/>
    </row>
    <row r="479" spans="1:20" ht="15.75" customHeight="1" x14ac:dyDescent="0.25">
      <c r="A479" s="4"/>
      <c r="B479" s="248"/>
      <c r="C479" s="249"/>
      <c r="T479" s="249"/>
    </row>
    <row r="480" spans="1:20" ht="15.75" customHeight="1" x14ac:dyDescent="0.25">
      <c r="A480" s="4"/>
      <c r="B480" s="248"/>
      <c r="C480" s="249"/>
      <c r="T480" s="249"/>
    </row>
    <row r="481" spans="1:20" ht="15.75" customHeight="1" x14ac:dyDescent="0.25">
      <c r="A481" s="4"/>
      <c r="B481" s="248"/>
      <c r="C481" s="249"/>
      <c r="T481" s="249"/>
    </row>
    <row r="482" spans="1:20" ht="15.75" customHeight="1" x14ac:dyDescent="0.25">
      <c r="A482" s="4"/>
      <c r="B482" s="248"/>
      <c r="C482" s="249"/>
      <c r="T482" s="249"/>
    </row>
    <row r="483" spans="1:20" ht="15.75" customHeight="1" x14ac:dyDescent="0.25">
      <c r="A483" s="4"/>
      <c r="B483" s="248"/>
      <c r="C483" s="249"/>
      <c r="T483" s="249"/>
    </row>
    <row r="484" spans="1:20" ht="15.75" customHeight="1" x14ac:dyDescent="0.25">
      <c r="A484" s="4"/>
      <c r="B484" s="248"/>
      <c r="C484" s="249"/>
      <c r="T484" s="249"/>
    </row>
    <row r="485" spans="1:20" ht="15.75" customHeight="1" x14ac:dyDescent="0.25">
      <c r="A485" s="4"/>
      <c r="B485" s="248"/>
      <c r="C485" s="249"/>
      <c r="T485" s="249"/>
    </row>
    <row r="486" spans="1:20" ht="15.75" customHeight="1" x14ac:dyDescent="0.25">
      <c r="A486" s="4"/>
      <c r="B486" s="248"/>
      <c r="C486" s="249"/>
      <c r="T486" s="249"/>
    </row>
    <row r="487" spans="1:20" ht="15.75" customHeight="1" x14ac:dyDescent="0.25">
      <c r="A487" s="4"/>
      <c r="B487" s="248"/>
      <c r="C487" s="249"/>
      <c r="T487" s="249"/>
    </row>
    <row r="488" spans="1:20" ht="15.75" customHeight="1" x14ac:dyDescent="0.25">
      <c r="A488" s="4"/>
      <c r="B488" s="248"/>
      <c r="C488" s="249"/>
      <c r="T488" s="249"/>
    </row>
    <row r="489" spans="1:20" ht="15.75" customHeight="1" x14ac:dyDescent="0.25">
      <c r="A489" s="4"/>
      <c r="B489" s="248"/>
      <c r="C489" s="249"/>
      <c r="T489" s="249"/>
    </row>
    <row r="490" spans="1:20" ht="15.75" customHeight="1" x14ac:dyDescent="0.25">
      <c r="A490" s="4"/>
      <c r="B490" s="248"/>
      <c r="C490" s="249"/>
      <c r="T490" s="249"/>
    </row>
    <row r="491" spans="1:20" ht="15.75" customHeight="1" x14ac:dyDescent="0.25">
      <c r="A491" s="4"/>
      <c r="B491" s="248"/>
      <c r="C491" s="249"/>
      <c r="T491" s="249"/>
    </row>
    <row r="492" spans="1:20" ht="15.75" customHeight="1" x14ac:dyDescent="0.25">
      <c r="A492" s="4"/>
      <c r="B492" s="248"/>
      <c r="C492" s="249"/>
      <c r="T492" s="249"/>
    </row>
    <row r="493" spans="1:20" ht="15.75" customHeight="1" x14ac:dyDescent="0.25">
      <c r="A493" s="4"/>
      <c r="B493" s="248"/>
      <c r="C493" s="249"/>
      <c r="T493" s="249"/>
    </row>
    <row r="494" spans="1:20" ht="15.75" customHeight="1" x14ac:dyDescent="0.25">
      <c r="A494" s="4"/>
      <c r="B494" s="248"/>
      <c r="C494" s="249"/>
      <c r="T494" s="249"/>
    </row>
    <row r="495" spans="1:20" ht="15.75" customHeight="1" x14ac:dyDescent="0.25">
      <c r="A495" s="4"/>
      <c r="B495" s="248"/>
      <c r="C495" s="249"/>
      <c r="T495" s="249"/>
    </row>
    <row r="496" spans="1:20" ht="15.75" customHeight="1" x14ac:dyDescent="0.25">
      <c r="A496" s="4"/>
      <c r="B496" s="248"/>
      <c r="C496" s="249"/>
      <c r="T496" s="249"/>
    </row>
    <row r="497" spans="1:20" ht="15.75" customHeight="1" x14ac:dyDescent="0.25">
      <c r="A497" s="4"/>
      <c r="B497" s="248"/>
      <c r="C497" s="249"/>
      <c r="T497" s="249"/>
    </row>
    <row r="498" spans="1:20" ht="15.75" customHeight="1" x14ac:dyDescent="0.25">
      <c r="A498" s="4"/>
      <c r="B498" s="248"/>
      <c r="C498" s="249"/>
      <c r="T498" s="249"/>
    </row>
    <row r="499" spans="1:20" ht="15.75" customHeight="1" x14ac:dyDescent="0.25">
      <c r="A499" s="4"/>
      <c r="B499" s="248"/>
      <c r="C499" s="249"/>
      <c r="T499" s="249"/>
    </row>
    <row r="500" spans="1:20" ht="15.75" customHeight="1" x14ac:dyDescent="0.25">
      <c r="A500" s="4"/>
      <c r="B500" s="248"/>
      <c r="C500" s="249"/>
      <c r="T500" s="249"/>
    </row>
    <row r="501" spans="1:20" ht="15.75" customHeight="1" x14ac:dyDescent="0.25">
      <c r="A501" s="4"/>
      <c r="B501" s="248"/>
      <c r="C501" s="249"/>
      <c r="T501" s="249"/>
    </row>
    <row r="502" spans="1:20" ht="15.75" customHeight="1" x14ac:dyDescent="0.25">
      <c r="A502" s="4"/>
      <c r="B502" s="248"/>
      <c r="C502" s="249"/>
      <c r="T502" s="249"/>
    </row>
    <row r="503" spans="1:20" ht="15.75" customHeight="1" x14ac:dyDescent="0.25">
      <c r="A503" s="4"/>
      <c r="B503" s="248"/>
      <c r="C503" s="249"/>
      <c r="T503" s="249"/>
    </row>
    <row r="504" spans="1:20" ht="15.75" customHeight="1" x14ac:dyDescent="0.25">
      <c r="A504" s="4"/>
      <c r="B504" s="248"/>
      <c r="C504" s="249"/>
      <c r="T504" s="249"/>
    </row>
    <row r="505" spans="1:20" ht="15.75" customHeight="1" x14ac:dyDescent="0.25">
      <c r="A505" s="4"/>
      <c r="B505" s="248"/>
      <c r="C505" s="249"/>
      <c r="T505" s="249"/>
    </row>
    <row r="506" spans="1:20" ht="15.75" customHeight="1" x14ac:dyDescent="0.25">
      <c r="A506" s="4"/>
      <c r="B506" s="248"/>
      <c r="C506" s="249"/>
      <c r="T506" s="249"/>
    </row>
    <row r="507" spans="1:20" ht="15.75" customHeight="1" x14ac:dyDescent="0.25">
      <c r="A507" s="4"/>
      <c r="B507" s="248"/>
      <c r="C507" s="249"/>
      <c r="T507" s="249"/>
    </row>
    <row r="508" spans="1:20" ht="15.75" customHeight="1" x14ac:dyDescent="0.25">
      <c r="A508" s="4"/>
      <c r="B508" s="248"/>
      <c r="C508" s="249"/>
      <c r="T508" s="249"/>
    </row>
    <row r="509" spans="1:20" ht="15.75" customHeight="1" x14ac:dyDescent="0.25">
      <c r="A509" s="4"/>
      <c r="B509" s="248"/>
      <c r="C509" s="249"/>
      <c r="T509" s="249"/>
    </row>
    <row r="510" spans="1:20" ht="15.75" customHeight="1" x14ac:dyDescent="0.25">
      <c r="A510" s="4"/>
      <c r="B510" s="248"/>
      <c r="C510" s="249"/>
      <c r="T510" s="249"/>
    </row>
    <row r="511" spans="1:20" ht="15.75" customHeight="1" x14ac:dyDescent="0.25">
      <c r="A511" s="4"/>
      <c r="B511" s="248"/>
      <c r="C511" s="249"/>
      <c r="T511" s="249"/>
    </row>
    <row r="512" spans="1:20" ht="15.75" customHeight="1" x14ac:dyDescent="0.25">
      <c r="A512" s="4"/>
      <c r="B512" s="248"/>
      <c r="C512" s="249"/>
      <c r="T512" s="249"/>
    </row>
    <row r="513" spans="1:20" ht="15.75" customHeight="1" x14ac:dyDescent="0.25">
      <c r="A513" s="4"/>
      <c r="B513" s="248"/>
      <c r="C513" s="249"/>
      <c r="T513" s="249"/>
    </row>
    <row r="514" spans="1:20" ht="15.75" customHeight="1" x14ac:dyDescent="0.25">
      <c r="A514" s="4"/>
      <c r="B514" s="248"/>
      <c r="C514" s="249"/>
      <c r="T514" s="249"/>
    </row>
    <row r="515" spans="1:20" ht="15.75" customHeight="1" x14ac:dyDescent="0.25">
      <c r="A515" s="4"/>
      <c r="B515" s="248"/>
      <c r="C515" s="249"/>
      <c r="T515" s="249"/>
    </row>
    <row r="516" spans="1:20" ht="15.75" customHeight="1" x14ac:dyDescent="0.25">
      <c r="A516" s="4"/>
      <c r="B516" s="248"/>
      <c r="C516" s="249"/>
      <c r="T516" s="249"/>
    </row>
    <row r="517" spans="1:20" ht="15.75" customHeight="1" x14ac:dyDescent="0.25">
      <c r="A517" s="4"/>
      <c r="B517" s="248"/>
      <c r="C517" s="249"/>
      <c r="T517" s="249"/>
    </row>
    <row r="518" spans="1:20" ht="15.75" customHeight="1" x14ac:dyDescent="0.25">
      <c r="A518" s="4"/>
      <c r="B518" s="248"/>
      <c r="C518" s="249"/>
      <c r="T518" s="249"/>
    </row>
    <row r="519" spans="1:20" ht="15.75" customHeight="1" x14ac:dyDescent="0.25">
      <c r="A519" s="4"/>
      <c r="B519" s="248"/>
      <c r="C519" s="249"/>
      <c r="T519" s="249"/>
    </row>
    <row r="520" spans="1:20" ht="15.75" customHeight="1" x14ac:dyDescent="0.25">
      <c r="A520" s="4"/>
      <c r="B520" s="248"/>
      <c r="C520" s="249"/>
      <c r="T520" s="249"/>
    </row>
    <row r="521" spans="1:20" ht="15.75" customHeight="1" x14ac:dyDescent="0.25">
      <c r="A521" s="4"/>
      <c r="B521" s="248"/>
      <c r="C521" s="249"/>
      <c r="T521" s="249"/>
    </row>
    <row r="522" spans="1:20" ht="15.75" customHeight="1" x14ac:dyDescent="0.25">
      <c r="A522" s="4"/>
      <c r="B522" s="248"/>
      <c r="C522" s="249"/>
      <c r="T522" s="249"/>
    </row>
    <row r="523" spans="1:20" ht="15.75" customHeight="1" x14ac:dyDescent="0.25">
      <c r="A523" s="4"/>
      <c r="B523" s="248"/>
      <c r="C523" s="249"/>
      <c r="T523" s="249"/>
    </row>
    <row r="524" spans="1:20" ht="15.75" customHeight="1" x14ac:dyDescent="0.25">
      <c r="A524" s="4"/>
      <c r="B524" s="248"/>
      <c r="C524" s="249"/>
      <c r="T524" s="249"/>
    </row>
    <row r="525" spans="1:20" ht="15.75" customHeight="1" x14ac:dyDescent="0.25">
      <c r="A525" s="4"/>
      <c r="B525" s="248"/>
      <c r="C525" s="249"/>
      <c r="T525" s="249"/>
    </row>
    <row r="526" spans="1:20" ht="15.75" customHeight="1" x14ac:dyDescent="0.25">
      <c r="A526" s="4"/>
      <c r="B526" s="248"/>
      <c r="C526" s="249"/>
      <c r="T526" s="249"/>
    </row>
    <row r="527" spans="1:20" ht="15.75" customHeight="1" x14ac:dyDescent="0.25">
      <c r="A527" s="4"/>
      <c r="B527" s="248"/>
      <c r="C527" s="249"/>
      <c r="T527" s="249"/>
    </row>
    <row r="528" spans="1:20" ht="15.75" customHeight="1" x14ac:dyDescent="0.25">
      <c r="A528" s="4"/>
      <c r="B528" s="248"/>
      <c r="C528" s="249"/>
      <c r="T528" s="249"/>
    </row>
    <row r="529" spans="1:20" ht="15.75" customHeight="1" x14ac:dyDescent="0.25">
      <c r="A529" s="4"/>
      <c r="B529" s="248"/>
      <c r="C529" s="249"/>
      <c r="T529" s="249"/>
    </row>
    <row r="530" spans="1:20" ht="15.75" customHeight="1" x14ac:dyDescent="0.25">
      <c r="A530" s="4"/>
      <c r="B530" s="248"/>
      <c r="C530" s="249"/>
      <c r="T530" s="249"/>
    </row>
    <row r="531" spans="1:20" ht="15.75" customHeight="1" x14ac:dyDescent="0.25">
      <c r="A531" s="4"/>
      <c r="B531" s="248"/>
      <c r="C531" s="249"/>
      <c r="T531" s="249"/>
    </row>
    <row r="532" spans="1:20" ht="15.75" customHeight="1" x14ac:dyDescent="0.25">
      <c r="A532" s="4"/>
      <c r="B532" s="248"/>
      <c r="C532" s="249"/>
      <c r="T532" s="249"/>
    </row>
    <row r="533" spans="1:20" ht="15.75" customHeight="1" x14ac:dyDescent="0.25">
      <c r="A533" s="4"/>
      <c r="B533" s="248"/>
      <c r="C533" s="249"/>
      <c r="T533" s="249"/>
    </row>
    <row r="534" spans="1:20" ht="15.75" customHeight="1" x14ac:dyDescent="0.25">
      <c r="A534" s="4"/>
      <c r="B534" s="248"/>
      <c r="C534" s="249"/>
      <c r="T534" s="249"/>
    </row>
    <row r="535" spans="1:20" ht="15.75" customHeight="1" x14ac:dyDescent="0.25">
      <c r="A535" s="4"/>
      <c r="B535" s="248"/>
      <c r="C535" s="249"/>
      <c r="T535" s="249"/>
    </row>
    <row r="536" spans="1:20" ht="15.75" customHeight="1" x14ac:dyDescent="0.25">
      <c r="A536" s="4"/>
      <c r="B536" s="248"/>
      <c r="C536" s="249"/>
      <c r="T536" s="249"/>
    </row>
    <row r="537" spans="1:20" ht="15.75" customHeight="1" x14ac:dyDescent="0.25">
      <c r="A537" s="4"/>
      <c r="B537" s="248"/>
      <c r="C537" s="249"/>
      <c r="T537" s="249"/>
    </row>
    <row r="538" spans="1:20" ht="15.75" customHeight="1" x14ac:dyDescent="0.25">
      <c r="A538" s="4"/>
      <c r="B538" s="248"/>
      <c r="C538" s="249"/>
      <c r="T538" s="249"/>
    </row>
    <row r="539" spans="1:20" ht="15.75" customHeight="1" x14ac:dyDescent="0.25">
      <c r="A539" s="4"/>
      <c r="B539" s="248"/>
      <c r="C539" s="249"/>
      <c r="T539" s="249"/>
    </row>
    <row r="540" spans="1:20" ht="15.75" customHeight="1" x14ac:dyDescent="0.25">
      <c r="A540" s="4"/>
      <c r="B540" s="248"/>
      <c r="C540" s="249"/>
      <c r="T540" s="249"/>
    </row>
    <row r="541" spans="1:20" ht="15.75" customHeight="1" x14ac:dyDescent="0.25">
      <c r="A541" s="4"/>
      <c r="B541" s="248"/>
      <c r="C541" s="249"/>
      <c r="T541" s="249"/>
    </row>
    <row r="542" spans="1:20" ht="15.75" customHeight="1" x14ac:dyDescent="0.25">
      <c r="A542" s="4"/>
      <c r="B542" s="248"/>
      <c r="C542" s="249"/>
      <c r="T542" s="249"/>
    </row>
    <row r="543" spans="1:20" ht="15.75" customHeight="1" x14ac:dyDescent="0.25">
      <c r="A543" s="4"/>
      <c r="B543" s="248"/>
      <c r="C543" s="249"/>
      <c r="T543" s="249"/>
    </row>
    <row r="544" spans="1:20" ht="15.75" customHeight="1" x14ac:dyDescent="0.25">
      <c r="A544" s="4"/>
      <c r="B544" s="248"/>
      <c r="C544" s="249"/>
      <c r="T544" s="249"/>
    </row>
    <row r="545" spans="1:20" ht="15.75" customHeight="1" x14ac:dyDescent="0.25">
      <c r="A545" s="4"/>
      <c r="B545" s="248"/>
      <c r="C545" s="249"/>
      <c r="T545" s="249"/>
    </row>
    <row r="546" spans="1:20" ht="15.75" customHeight="1" x14ac:dyDescent="0.25">
      <c r="A546" s="4"/>
      <c r="B546" s="248"/>
      <c r="C546" s="249"/>
      <c r="T546" s="249"/>
    </row>
    <row r="547" spans="1:20" ht="15.75" customHeight="1" x14ac:dyDescent="0.25">
      <c r="A547" s="4"/>
      <c r="B547" s="248"/>
      <c r="C547" s="249"/>
      <c r="T547" s="249"/>
    </row>
    <row r="548" spans="1:20" ht="15.75" customHeight="1" x14ac:dyDescent="0.25">
      <c r="A548" s="4"/>
      <c r="B548" s="248"/>
      <c r="C548" s="249"/>
      <c r="T548" s="249"/>
    </row>
    <row r="549" spans="1:20" ht="15.75" customHeight="1" x14ac:dyDescent="0.25">
      <c r="A549" s="4"/>
      <c r="B549" s="248"/>
      <c r="C549" s="249"/>
      <c r="T549" s="249"/>
    </row>
    <row r="550" spans="1:20" ht="15.75" customHeight="1" x14ac:dyDescent="0.25">
      <c r="A550" s="4"/>
      <c r="B550" s="248"/>
      <c r="C550" s="249"/>
      <c r="T550" s="249"/>
    </row>
    <row r="551" spans="1:20" ht="15.75" customHeight="1" x14ac:dyDescent="0.25">
      <c r="A551" s="4"/>
      <c r="B551" s="248"/>
      <c r="C551" s="249"/>
      <c r="T551" s="249"/>
    </row>
    <row r="552" spans="1:20" ht="15.75" customHeight="1" x14ac:dyDescent="0.25">
      <c r="A552" s="4"/>
      <c r="B552" s="248"/>
      <c r="C552" s="249"/>
      <c r="T552" s="249"/>
    </row>
    <row r="553" spans="1:20" ht="15.75" customHeight="1" x14ac:dyDescent="0.25">
      <c r="A553" s="4"/>
      <c r="B553" s="248"/>
      <c r="C553" s="249"/>
      <c r="T553" s="249"/>
    </row>
    <row r="554" spans="1:20" ht="15.75" customHeight="1" x14ac:dyDescent="0.25">
      <c r="A554" s="4"/>
      <c r="B554" s="248"/>
      <c r="C554" s="249"/>
      <c r="T554" s="249"/>
    </row>
    <row r="555" spans="1:20" ht="15.75" customHeight="1" x14ac:dyDescent="0.25">
      <c r="A555" s="4"/>
      <c r="B555" s="248"/>
      <c r="C555" s="249"/>
      <c r="T555" s="249"/>
    </row>
    <row r="556" spans="1:20" ht="15.75" customHeight="1" x14ac:dyDescent="0.25">
      <c r="A556" s="4"/>
      <c r="B556" s="248"/>
      <c r="C556" s="249"/>
      <c r="T556" s="249"/>
    </row>
    <row r="557" spans="1:20" ht="15.75" customHeight="1" x14ac:dyDescent="0.25">
      <c r="A557" s="4"/>
      <c r="B557" s="248"/>
      <c r="C557" s="249"/>
      <c r="T557" s="249"/>
    </row>
    <row r="558" spans="1:20" ht="15.75" customHeight="1" x14ac:dyDescent="0.25">
      <c r="A558" s="4"/>
      <c r="B558" s="248"/>
      <c r="C558" s="249"/>
      <c r="T558" s="249"/>
    </row>
    <row r="559" spans="1:20" ht="15.75" customHeight="1" x14ac:dyDescent="0.25">
      <c r="A559" s="4"/>
      <c r="B559" s="248"/>
      <c r="C559" s="249"/>
      <c r="T559" s="249"/>
    </row>
    <row r="560" spans="1:20" ht="15.75" customHeight="1" x14ac:dyDescent="0.25">
      <c r="A560" s="4"/>
      <c r="B560" s="248"/>
      <c r="C560" s="249"/>
      <c r="T560" s="249"/>
    </row>
    <row r="561" spans="1:20" ht="15.75" customHeight="1" x14ac:dyDescent="0.25">
      <c r="A561" s="4"/>
      <c r="B561" s="248"/>
      <c r="C561" s="249"/>
      <c r="T561" s="249"/>
    </row>
    <row r="562" spans="1:20" ht="15.75" customHeight="1" x14ac:dyDescent="0.25">
      <c r="A562" s="4"/>
      <c r="B562" s="248"/>
      <c r="C562" s="249"/>
      <c r="T562" s="249"/>
    </row>
    <row r="563" spans="1:20" ht="15.75" customHeight="1" x14ac:dyDescent="0.25">
      <c r="A563" s="4"/>
      <c r="B563" s="248"/>
      <c r="C563" s="249"/>
      <c r="T563" s="249"/>
    </row>
    <row r="564" spans="1:20" ht="15.75" customHeight="1" x14ac:dyDescent="0.25">
      <c r="A564" s="4"/>
      <c r="B564" s="248"/>
      <c r="C564" s="249"/>
      <c r="T564" s="249"/>
    </row>
    <row r="565" spans="1:20" ht="15.75" customHeight="1" x14ac:dyDescent="0.25">
      <c r="A565" s="4"/>
      <c r="B565" s="248"/>
      <c r="C565" s="249"/>
      <c r="T565" s="249"/>
    </row>
    <row r="566" spans="1:20" ht="15.75" customHeight="1" x14ac:dyDescent="0.25">
      <c r="A566" s="4"/>
      <c r="B566" s="248"/>
      <c r="C566" s="249"/>
      <c r="T566" s="249"/>
    </row>
    <row r="567" spans="1:20" ht="15.75" customHeight="1" x14ac:dyDescent="0.25">
      <c r="A567" s="4"/>
      <c r="B567" s="248"/>
      <c r="C567" s="249"/>
      <c r="T567" s="249"/>
    </row>
    <row r="568" spans="1:20" ht="15.75" customHeight="1" x14ac:dyDescent="0.25">
      <c r="A568" s="4"/>
      <c r="B568" s="248"/>
      <c r="C568" s="249"/>
      <c r="T568" s="249"/>
    </row>
    <row r="569" spans="1:20" ht="15.75" customHeight="1" x14ac:dyDescent="0.25">
      <c r="A569" s="4"/>
      <c r="B569" s="248"/>
      <c r="C569" s="249"/>
      <c r="T569" s="249"/>
    </row>
    <row r="570" spans="1:20" ht="15.75" customHeight="1" x14ac:dyDescent="0.25">
      <c r="A570" s="4"/>
      <c r="B570" s="248"/>
      <c r="C570" s="249"/>
      <c r="T570" s="249"/>
    </row>
    <row r="571" spans="1:20" ht="15.75" customHeight="1" x14ac:dyDescent="0.25">
      <c r="A571" s="4"/>
      <c r="B571" s="248"/>
      <c r="C571" s="249"/>
      <c r="T571" s="249"/>
    </row>
    <row r="572" spans="1:20" ht="15.75" customHeight="1" x14ac:dyDescent="0.25">
      <c r="A572" s="4"/>
      <c r="B572" s="248"/>
      <c r="C572" s="249"/>
      <c r="T572" s="249"/>
    </row>
    <row r="573" spans="1:20" ht="15.75" customHeight="1" x14ac:dyDescent="0.25">
      <c r="A573" s="4"/>
      <c r="B573" s="248"/>
      <c r="C573" s="249"/>
      <c r="T573" s="249"/>
    </row>
    <row r="574" spans="1:20" ht="15.75" customHeight="1" x14ac:dyDescent="0.25">
      <c r="A574" s="4"/>
      <c r="B574" s="248"/>
      <c r="C574" s="249"/>
      <c r="T574" s="249"/>
    </row>
    <row r="575" spans="1:20" ht="15.75" customHeight="1" x14ac:dyDescent="0.25">
      <c r="A575" s="4"/>
      <c r="B575" s="248"/>
      <c r="C575" s="249"/>
      <c r="T575" s="249"/>
    </row>
    <row r="576" spans="1:20" ht="15.75" customHeight="1" x14ac:dyDescent="0.25">
      <c r="A576" s="4"/>
      <c r="B576" s="248"/>
      <c r="C576" s="249"/>
      <c r="T576" s="249"/>
    </row>
    <row r="577" spans="1:20" ht="15.75" customHeight="1" x14ac:dyDescent="0.25">
      <c r="A577" s="4"/>
      <c r="B577" s="248"/>
      <c r="C577" s="249"/>
      <c r="T577" s="249"/>
    </row>
    <row r="578" spans="1:20" ht="15.75" customHeight="1" x14ac:dyDescent="0.25">
      <c r="A578" s="4"/>
      <c r="B578" s="248"/>
      <c r="C578" s="249"/>
      <c r="T578" s="249"/>
    </row>
    <row r="579" spans="1:20" ht="15.75" customHeight="1" x14ac:dyDescent="0.25">
      <c r="A579" s="4"/>
      <c r="B579" s="248"/>
      <c r="C579" s="249"/>
      <c r="T579" s="249"/>
    </row>
    <row r="580" spans="1:20" ht="15.75" customHeight="1" x14ac:dyDescent="0.25">
      <c r="A580" s="4"/>
      <c r="B580" s="248"/>
      <c r="C580" s="249"/>
      <c r="T580" s="249"/>
    </row>
    <row r="581" spans="1:20" ht="15.75" customHeight="1" x14ac:dyDescent="0.25">
      <c r="A581" s="4"/>
      <c r="B581" s="248"/>
      <c r="C581" s="249"/>
      <c r="T581" s="249"/>
    </row>
    <row r="582" spans="1:20" ht="15.75" customHeight="1" x14ac:dyDescent="0.25">
      <c r="A582" s="4"/>
      <c r="B582" s="248"/>
      <c r="C582" s="249"/>
      <c r="T582" s="249"/>
    </row>
    <row r="583" spans="1:20" ht="15.75" customHeight="1" x14ac:dyDescent="0.25">
      <c r="A583" s="4"/>
      <c r="B583" s="248"/>
      <c r="C583" s="249"/>
      <c r="T583" s="249"/>
    </row>
    <row r="584" spans="1:20" ht="15.75" customHeight="1" x14ac:dyDescent="0.25">
      <c r="A584" s="4"/>
      <c r="B584" s="248"/>
      <c r="C584" s="249"/>
      <c r="T584" s="249"/>
    </row>
    <row r="585" spans="1:20" ht="15.75" customHeight="1" x14ac:dyDescent="0.25">
      <c r="A585" s="4"/>
      <c r="B585" s="248"/>
      <c r="C585" s="249"/>
      <c r="T585" s="249"/>
    </row>
    <row r="586" spans="1:20" ht="15.75" customHeight="1" x14ac:dyDescent="0.25">
      <c r="A586" s="4"/>
      <c r="B586" s="248"/>
      <c r="C586" s="249"/>
      <c r="T586" s="249"/>
    </row>
    <row r="587" spans="1:20" ht="15.75" customHeight="1" x14ac:dyDescent="0.25">
      <c r="A587" s="4"/>
      <c r="B587" s="248"/>
      <c r="C587" s="249"/>
      <c r="T587" s="249"/>
    </row>
    <row r="588" spans="1:20" ht="15.75" customHeight="1" x14ac:dyDescent="0.25">
      <c r="A588" s="4"/>
      <c r="B588" s="248"/>
      <c r="C588" s="249"/>
      <c r="T588" s="249"/>
    </row>
    <row r="589" spans="1:20" ht="15.75" customHeight="1" x14ac:dyDescent="0.25">
      <c r="A589" s="4"/>
      <c r="B589" s="248"/>
      <c r="C589" s="249"/>
      <c r="T589" s="249"/>
    </row>
    <row r="590" spans="1:20" ht="15.75" customHeight="1" x14ac:dyDescent="0.25">
      <c r="A590" s="4"/>
      <c r="B590" s="248"/>
      <c r="C590" s="249"/>
      <c r="T590" s="249"/>
    </row>
    <row r="591" spans="1:20" ht="15.75" customHeight="1" x14ac:dyDescent="0.25">
      <c r="A591" s="4"/>
      <c r="B591" s="248"/>
      <c r="C591" s="249"/>
      <c r="T591" s="249"/>
    </row>
    <row r="592" spans="1:20" ht="15.75" customHeight="1" x14ac:dyDescent="0.25">
      <c r="A592" s="4"/>
      <c r="B592" s="248"/>
      <c r="C592" s="249"/>
      <c r="T592" s="249"/>
    </row>
    <row r="593" spans="1:20" ht="15.75" customHeight="1" x14ac:dyDescent="0.25">
      <c r="A593" s="4"/>
      <c r="B593" s="248"/>
      <c r="C593" s="249"/>
      <c r="T593" s="249"/>
    </row>
    <row r="594" spans="1:20" ht="15.75" customHeight="1" x14ac:dyDescent="0.25">
      <c r="A594" s="4"/>
      <c r="B594" s="248"/>
      <c r="C594" s="249"/>
      <c r="T594" s="249"/>
    </row>
    <row r="595" spans="1:20" ht="15.75" customHeight="1" x14ac:dyDescent="0.25">
      <c r="A595" s="4"/>
      <c r="B595" s="248"/>
      <c r="C595" s="249"/>
      <c r="T595" s="249"/>
    </row>
    <row r="596" spans="1:20" ht="15.75" customHeight="1" x14ac:dyDescent="0.25">
      <c r="A596" s="4"/>
      <c r="B596" s="248"/>
      <c r="C596" s="249"/>
      <c r="T596" s="249"/>
    </row>
    <row r="597" spans="1:20" ht="15.75" customHeight="1" x14ac:dyDescent="0.25">
      <c r="A597" s="4"/>
      <c r="B597" s="248"/>
      <c r="C597" s="249"/>
      <c r="T597" s="249"/>
    </row>
    <row r="598" spans="1:20" ht="15.75" customHeight="1" x14ac:dyDescent="0.25">
      <c r="A598" s="4"/>
      <c r="B598" s="248"/>
      <c r="C598" s="249"/>
      <c r="T598" s="249"/>
    </row>
    <row r="599" spans="1:20" ht="15.75" customHeight="1" x14ac:dyDescent="0.25">
      <c r="A599" s="4"/>
      <c r="B599" s="248"/>
      <c r="C599" s="249"/>
      <c r="T599" s="249"/>
    </row>
    <row r="600" spans="1:20" ht="15.75" customHeight="1" x14ac:dyDescent="0.25">
      <c r="A600" s="4"/>
      <c r="B600" s="248"/>
      <c r="C600" s="249"/>
      <c r="T600" s="249"/>
    </row>
    <row r="601" spans="1:20" ht="15.75" customHeight="1" x14ac:dyDescent="0.25">
      <c r="A601" s="4"/>
      <c r="B601" s="248"/>
      <c r="C601" s="249"/>
      <c r="T601" s="249"/>
    </row>
    <row r="602" spans="1:20" ht="15.75" customHeight="1" x14ac:dyDescent="0.25">
      <c r="A602" s="4"/>
      <c r="B602" s="248"/>
      <c r="C602" s="249"/>
      <c r="T602" s="249"/>
    </row>
    <row r="603" spans="1:20" ht="15.75" customHeight="1" x14ac:dyDescent="0.25">
      <c r="A603" s="4"/>
      <c r="B603" s="248"/>
      <c r="C603" s="249"/>
      <c r="T603" s="249"/>
    </row>
    <row r="604" spans="1:20" ht="15.75" customHeight="1" x14ac:dyDescent="0.25">
      <c r="A604" s="4"/>
      <c r="B604" s="248"/>
      <c r="C604" s="249"/>
      <c r="T604" s="249"/>
    </row>
    <row r="605" spans="1:20" ht="15.75" customHeight="1" x14ac:dyDescent="0.25">
      <c r="A605" s="4"/>
      <c r="B605" s="248"/>
      <c r="C605" s="249"/>
      <c r="T605" s="249"/>
    </row>
    <row r="606" spans="1:20" ht="15.75" customHeight="1" x14ac:dyDescent="0.25">
      <c r="A606" s="4"/>
      <c r="B606" s="248"/>
      <c r="C606" s="249"/>
      <c r="T606" s="249"/>
    </row>
    <row r="607" spans="1:20" ht="15.75" customHeight="1" x14ac:dyDescent="0.25">
      <c r="A607" s="4"/>
      <c r="B607" s="248"/>
      <c r="C607" s="249"/>
      <c r="T607" s="249"/>
    </row>
    <row r="608" spans="1:20" ht="15.75" customHeight="1" x14ac:dyDescent="0.25">
      <c r="A608" s="4"/>
      <c r="B608" s="248"/>
      <c r="C608" s="249"/>
      <c r="T608" s="249"/>
    </row>
    <row r="609" spans="1:20" ht="15.75" customHeight="1" x14ac:dyDescent="0.25">
      <c r="A609" s="4"/>
      <c r="B609" s="248"/>
      <c r="C609" s="249"/>
      <c r="T609" s="249"/>
    </row>
    <row r="610" spans="1:20" ht="15.75" customHeight="1" x14ac:dyDescent="0.25">
      <c r="A610" s="4"/>
      <c r="B610" s="248"/>
      <c r="C610" s="249"/>
      <c r="T610" s="249"/>
    </row>
    <row r="611" spans="1:20" ht="15.75" customHeight="1" x14ac:dyDescent="0.25">
      <c r="A611" s="4"/>
      <c r="B611" s="248"/>
      <c r="C611" s="249"/>
      <c r="T611" s="249"/>
    </row>
    <row r="612" spans="1:20" ht="15.75" customHeight="1" x14ac:dyDescent="0.25">
      <c r="A612" s="4"/>
      <c r="B612" s="248"/>
      <c r="C612" s="249"/>
      <c r="T612" s="249"/>
    </row>
    <row r="613" spans="1:20" ht="15.75" customHeight="1" x14ac:dyDescent="0.25">
      <c r="A613" s="4"/>
      <c r="B613" s="248"/>
      <c r="C613" s="249"/>
      <c r="T613" s="249"/>
    </row>
    <row r="614" spans="1:20" ht="15.75" customHeight="1" x14ac:dyDescent="0.25">
      <c r="A614" s="4"/>
      <c r="B614" s="248"/>
      <c r="C614" s="249"/>
      <c r="T614" s="249"/>
    </row>
    <row r="615" spans="1:20" ht="15.75" customHeight="1" x14ac:dyDescent="0.25">
      <c r="A615" s="4"/>
      <c r="B615" s="248"/>
      <c r="C615" s="249"/>
      <c r="T615" s="249"/>
    </row>
    <row r="616" spans="1:20" ht="15.75" customHeight="1" x14ac:dyDescent="0.25">
      <c r="A616" s="4"/>
      <c r="B616" s="248"/>
      <c r="C616" s="249"/>
      <c r="T616" s="249"/>
    </row>
    <row r="617" spans="1:20" ht="15.75" customHeight="1" x14ac:dyDescent="0.25">
      <c r="A617" s="4"/>
      <c r="B617" s="248"/>
      <c r="C617" s="249"/>
      <c r="T617" s="249"/>
    </row>
    <row r="618" spans="1:20" ht="15.75" customHeight="1" x14ac:dyDescent="0.25">
      <c r="A618" s="4"/>
      <c r="B618" s="248"/>
      <c r="C618" s="249"/>
      <c r="T618" s="249"/>
    </row>
    <row r="619" spans="1:20" ht="15.75" customHeight="1" x14ac:dyDescent="0.25">
      <c r="A619" s="4"/>
      <c r="B619" s="248"/>
      <c r="C619" s="249"/>
      <c r="T619" s="249"/>
    </row>
    <row r="620" spans="1:20" ht="15.75" customHeight="1" x14ac:dyDescent="0.25">
      <c r="A620" s="4"/>
      <c r="B620" s="248"/>
      <c r="C620" s="249"/>
      <c r="T620" s="249"/>
    </row>
    <row r="621" spans="1:20" ht="15.75" customHeight="1" x14ac:dyDescent="0.25">
      <c r="A621" s="4"/>
      <c r="B621" s="248"/>
      <c r="C621" s="249"/>
      <c r="T621" s="249"/>
    </row>
    <row r="622" spans="1:20" ht="15.75" customHeight="1" x14ac:dyDescent="0.25">
      <c r="A622" s="4"/>
      <c r="B622" s="248"/>
      <c r="C622" s="249"/>
      <c r="T622" s="249"/>
    </row>
    <row r="623" spans="1:20" ht="15.75" customHeight="1" x14ac:dyDescent="0.25">
      <c r="A623" s="4"/>
      <c r="B623" s="248"/>
      <c r="C623" s="249"/>
      <c r="T623" s="249"/>
    </row>
    <row r="624" spans="1:20" ht="15.75" customHeight="1" x14ac:dyDescent="0.25">
      <c r="A624" s="4"/>
      <c r="B624" s="248"/>
      <c r="C624" s="249"/>
      <c r="T624" s="249"/>
    </row>
    <row r="625" spans="1:20" ht="15.75" customHeight="1" x14ac:dyDescent="0.25">
      <c r="A625" s="4"/>
      <c r="B625" s="248"/>
      <c r="C625" s="249"/>
      <c r="T625" s="249"/>
    </row>
    <row r="626" spans="1:20" ht="15.75" customHeight="1" x14ac:dyDescent="0.25">
      <c r="A626" s="4"/>
      <c r="B626" s="248"/>
      <c r="C626" s="249"/>
      <c r="T626" s="249"/>
    </row>
    <row r="627" spans="1:20" ht="15.75" customHeight="1" x14ac:dyDescent="0.25">
      <c r="A627" s="4"/>
      <c r="B627" s="248"/>
      <c r="C627" s="249"/>
      <c r="T627" s="249"/>
    </row>
    <row r="628" spans="1:20" ht="15.75" customHeight="1" x14ac:dyDescent="0.25">
      <c r="A628" s="4"/>
      <c r="B628" s="248"/>
      <c r="C628" s="249"/>
      <c r="T628" s="249"/>
    </row>
    <row r="629" spans="1:20" ht="15.75" customHeight="1" x14ac:dyDescent="0.25">
      <c r="A629" s="4"/>
      <c r="B629" s="248"/>
      <c r="C629" s="249"/>
      <c r="T629" s="249"/>
    </row>
    <row r="630" spans="1:20" ht="15.75" customHeight="1" x14ac:dyDescent="0.25">
      <c r="A630" s="4"/>
      <c r="B630" s="248"/>
      <c r="C630" s="249"/>
      <c r="T630" s="249"/>
    </row>
    <row r="631" spans="1:20" ht="15.75" customHeight="1" x14ac:dyDescent="0.25">
      <c r="A631" s="4"/>
      <c r="B631" s="248"/>
      <c r="C631" s="249"/>
      <c r="T631" s="249"/>
    </row>
    <row r="632" spans="1:20" ht="15.75" customHeight="1" x14ac:dyDescent="0.25">
      <c r="A632" s="4"/>
      <c r="B632" s="248"/>
      <c r="C632" s="249"/>
      <c r="T632" s="249"/>
    </row>
    <row r="633" spans="1:20" ht="15.75" customHeight="1" x14ac:dyDescent="0.25">
      <c r="A633" s="4"/>
      <c r="B633" s="248"/>
      <c r="C633" s="249"/>
      <c r="T633" s="249"/>
    </row>
    <row r="634" spans="1:20" ht="15.75" customHeight="1" x14ac:dyDescent="0.25">
      <c r="A634" s="4"/>
      <c r="B634" s="248"/>
      <c r="C634" s="249"/>
      <c r="T634" s="249"/>
    </row>
    <row r="635" spans="1:20" ht="15.75" customHeight="1" x14ac:dyDescent="0.25">
      <c r="A635" s="4"/>
      <c r="B635" s="248"/>
      <c r="C635" s="249"/>
      <c r="T635" s="249"/>
    </row>
    <row r="636" spans="1:20" ht="15.75" customHeight="1" x14ac:dyDescent="0.25">
      <c r="A636" s="4"/>
      <c r="B636" s="248"/>
      <c r="C636" s="249"/>
      <c r="T636" s="249"/>
    </row>
    <row r="637" spans="1:20" ht="15.75" customHeight="1" x14ac:dyDescent="0.25">
      <c r="A637" s="4"/>
      <c r="B637" s="248"/>
      <c r="C637" s="249"/>
      <c r="T637" s="249"/>
    </row>
    <row r="638" spans="1:20" ht="15.75" customHeight="1" x14ac:dyDescent="0.25">
      <c r="A638" s="4"/>
      <c r="B638" s="248"/>
      <c r="C638" s="249"/>
      <c r="T638" s="249"/>
    </row>
    <row r="639" spans="1:20" ht="15.75" customHeight="1" x14ac:dyDescent="0.25">
      <c r="A639" s="4"/>
      <c r="B639" s="248"/>
      <c r="C639" s="249"/>
      <c r="T639" s="249"/>
    </row>
    <row r="640" spans="1:20" ht="15.75" customHeight="1" x14ac:dyDescent="0.25">
      <c r="A640" s="4"/>
      <c r="B640" s="248"/>
      <c r="C640" s="249"/>
      <c r="T640" s="249"/>
    </row>
    <row r="641" spans="1:20" ht="15.75" customHeight="1" x14ac:dyDescent="0.25">
      <c r="A641" s="4"/>
      <c r="B641" s="248"/>
      <c r="C641" s="249"/>
      <c r="T641" s="249"/>
    </row>
    <row r="642" spans="1:20" ht="15.75" customHeight="1" x14ac:dyDescent="0.25">
      <c r="A642" s="4"/>
      <c r="B642" s="248"/>
      <c r="C642" s="249"/>
      <c r="T642" s="249"/>
    </row>
    <row r="643" spans="1:20" ht="15.75" customHeight="1" x14ac:dyDescent="0.25">
      <c r="A643" s="4"/>
      <c r="B643" s="248"/>
      <c r="C643" s="249"/>
      <c r="T643" s="249"/>
    </row>
    <row r="644" spans="1:20" ht="15.75" customHeight="1" x14ac:dyDescent="0.25">
      <c r="A644" s="4"/>
      <c r="B644" s="248"/>
      <c r="C644" s="249"/>
      <c r="T644" s="249"/>
    </row>
    <row r="645" spans="1:20" ht="15.75" customHeight="1" x14ac:dyDescent="0.25">
      <c r="A645" s="4"/>
      <c r="B645" s="248"/>
      <c r="C645" s="249"/>
      <c r="T645" s="249"/>
    </row>
    <row r="646" spans="1:20" ht="15.75" customHeight="1" x14ac:dyDescent="0.25">
      <c r="A646" s="4"/>
      <c r="B646" s="248"/>
      <c r="C646" s="249"/>
      <c r="T646" s="249"/>
    </row>
    <row r="647" spans="1:20" ht="15.75" customHeight="1" x14ac:dyDescent="0.25">
      <c r="A647" s="4"/>
      <c r="B647" s="248"/>
      <c r="C647" s="249"/>
      <c r="T647" s="249"/>
    </row>
    <row r="648" spans="1:20" ht="15.75" customHeight="1" x14ac:dyDescent="0.25">
      <c r="A648" s="4"/>
      <c r="B648" s="248"/>
      <c r="C648" s="249"/>
      <c r="T648" s="249"/>
    </row>
    <row r="649" spans="1:20" ht="15.75" customHeight="1" x14ac:dyDescent="0.25">
      <c r="A649" s="4"/>
      <c r="B649" s="248"/>
      <c r="C649" s="249"/>
      <c r="T649" s="249"/>
    </row>
    <row r="650" spans="1:20" ht="15.75" customHeight="1" x14ac:dyDescent="0.25">
      <c r="A650" s="4"/>
      <c r="B650" s="248"/>
      <c r="C650" s="249"/>
      <c r="T650" s="249"/>
    </row>
    <row r="651" spans="1:20" ht="15.75" customHeight="1" x14ac:dyDescent="0.25">
      <c r="A651" s="4"/>
      <c r="B651" s="248"/>
      <c r="C651" s="249"/>
      <c r="T651" s="249"/>
    </row>
    <row r="652" spans="1:20" ht="15.75" customHeight="1" x14ac:dyDescent="0.25">
      <c r="A652" s="4"/>
      <c r="B652" s="248"/>
      <c r="C652" s="249"/>
      <c r="T652" s="249"/>
    </row>
    <row r="653" spans="1:20" ht="15.75" customHeight="1" x14ac:dyDescent="0.25">
      <c r="A653" s="4"/>
      <c r="B653" s="248"/>
      <c r="C653" s="249"/>
      <c r="T653" s="249"/>
    </row>
    <row r="654" spans="1:20" ht="15.75" customHeight="1" x14ac:dyDescent="0.25">
      <c r="A654" s="4"/>
      <c r="B654" s="248"/>
      <c r="C654" s="249"/>
      <c r="T654" s="249"/>
    </row>
    <row r="655" spans="1:20" ht="15.75" customHeight="1" x14ac:dyDescent="0.25">
      <c r="A655" s="4"/>
      <c r="B655" s="248"/>
      <c r="C655" s="249"/>
      <c r="T655" s="249"/>
    </row>
    <row r="656" spans="1:20" ht="15.75" customHeight="1" x14ac:dyDescent="0.25">
      <c r="A656" s="4"/>
      <c r="B656" s="248"/>
      <c r="C656" s="249"/>
      <c r="T656" s="249"/>
    </row>
    <row r="657" spans="1:20" ht="15.75" customHeight="1" x14ac:dyDescent="0.25">
      <c r="A657" s="4"/>
      <c r="B657" s="248"/>
      <c r="C657" s="249"/>
      <c r="T657" s="249"/>
    </row>
    <row r="658" spans="1:20" ht="15.75" customHeight="1" x14ac:dyDescent="0.25">
      <c r="A658" s="4"/>
      <c r="B658" s="248"/>
      <c r="C658" s="249"/>
      <c r="T658" s="249"/>
    </row>
    <row r="659" spans="1:20" ht="15.75" customHeight="1" x14ac:dyDescent="0.25">
      <c r="A659" s="4"/>
      <c r="B659" s="248"/>
      <c r="C659" s="249"/>
      <c r="T659" s="249"/>
    </row>
    <row r="660" spans="1:20" ht="15.75" customHeight="1" x14ac:dyDescent="0.25">
      <c r="A660" s="4"/>
      <c r="B660" s="248"/>
      <c r="C660" s="249"/>
      <c r="T660" s="249"/>
    </row>
    <row r="661" spans="1:20" ht="15.75" customHeight="1" x14ac:dyDescent="0.25">
      <c r="A661" s="4"/>
      <c r="B661" s="248"/>
      <c r="C661" s="249"/>
      <c r="T661" s="249"/>
    </row>
    <row r="662" spans="1:20" ht="15.75" customHeight="1" x14ac:dyDescent="0.25">
      <c r="A662" s="4"/>
      <c r="B662" s="248"/>
      <c r="C662" s="249"/>
      <c r="T662" s="249"/>
    </row>
    <row r="663" spans="1:20" ht="15.75" customHeight="1" x14ac:dyDescent="0.25">
      <c r="A663" s="4"/>
      <c r="B663" s="248"/>
      <c r="C663" s="249"/>
      <c r="T663" s="249"/>
    </row>
    <row r="664" spans="1:20" ht="15.75" customHeight="1" x14ac:dyDescent="0.25">
      <c r="A664" s="4"/>
      <c r="B664" s="248"/>
      <c r="C664" s="249"/>
      <c r="T664" s="249"/>
    </row>
    <row r="665" spans="1:20" ht="15.75" customHeight="1" x14ac:dyDescent="0.25">
      <c r="A665" s="4"/>
      <c r="B665" s="248"/>
      <c r="C665" s="249"/>
      <c r="T665" s="249"/>
    </row>
    <row r="666" spans="1:20" ht="15.75" customHeight="1" x14ac:dyDescent="0.25">
      <c r="A666" s="4"/>
      <c r="B666" s="248"/>
      <c r="C666" s="249"/>
      <c r="T666" s="249"/>
    </row>
    <row r="667" spans="1:20" ht="15.75" customHeight="1" x14ac:dyDescent="0.25">
      <c r="A667" s="4"/>
      <c r="B667" s="248"/>
      <c r="C667" s="249"/>
      <c r="T667" s="249"/>
    </row>
    <row r="668" spans="1:20" ht="15.75" customHeight="1" x14ac:dyDescent="0.25">
      <c r="A668" s="4"/>
      <c r="B668" s="248"/>
      <c r="C668" s="249"/>
      <c r="T668" s="249"/>
    </row>
    <row r="669" spans="1:20" ht="15.75" customHeight="1" x14ac:dyDescent="0.25">
      <c r="A669" s="4"/>
      <c r="B669" s="248"/>
      <c r="C669" s="249"/>
      <c r="T669" s="249"/>
    </row>
    <row r="670" spans="1:20" ht="15.75" customHeight="1" x14ac:dyDescent="0.25">
      <c r="A670" s="4"/>
      <c r="B670" s="248"/>
      <c r="C670" s="249"/>
      <c r="T670" s="249"/>
    </row>
    <row r="671" spans="1:20" ht="15.75" customHeight="1" x14ac:dyDescent="0.25">
      <c r="A671" s="4"/>
      <c r="B671" s="248"/>
      <c r="C671" s="249"/>
      <c r="T671" s="249"/>
    </row>
    <row r="672" spans="1:20" ht="15.75" customHeight="1" x14ac:dyDescent="0.25">
      <c r="A672" s="4"/>
      <c r="B672" s="248"/>
      <c r="C672" s="249"/>
      <c r="T672" s="249"/>
    </row>
    <row r="673" spans="1:20" ht="15.75" customHeight="1" x14ac:dyDescent="0.25">
      <c r="A673" s="4"/>
      <c r="B673" s="248"/>
      <c r="C673" s="249"/>
      <c r="T673" s="249"/>
    </row>
    <row r="674" spans="1:20" ht="15.75" customHeight="1" x14ac:dyDescent="0.25">
      <c r="A674" s="4"/>
      <c r="B674" s="248"/>
      <c r="C674" s="249"/>
      <c r="T674" s="249"/>
    </row>
    <row r="675" spans="1:20" ht="15.75" customHeight="1" x14ac:dyDescent="0.25">
      <c r="A675" s="4"/>
      <c r="B675" s="248"/>
      <c r="C675" s="249"/>
      <c r="T675" s="249"/>
    </row>
    <row r="676" spans="1:20" ht="15.75" customHeight="1" x14ac:dyDescent="0.25">
      <c r="A676" s="4"/>
      <c r="B676" s="248"/>
      <c r="C676" s="249"/>
      <c r="T676" s="249"/>
    </row>
    <row r="677" spans="1:20" ht="15.75" customHeight="1" x14ac:dyDescent="0.25">
      <c r="A677" s="4"/>
      <c r="B677" s="248"/>
      <c r="C677" s="249"/>
      <c r="T677" s="249"/>
    </row>
    <row r="678" spans="1:20" ht="15.75" customHeight="1" x14ac:dyDescent="0.25">
      <c r="A678" s="4"/>
      <c r="B678" s="248"/>
      <c r="C678" s="249"/>
      <c r="T678" s="249"/>
    </row>
    <row r="679" spans="1:20" ht="15.75" customHeight="1" x14ac:dyDescent="0.25">
      <c r="A679" s="4"/>
      <c r="B679" s="248"/>
      <c r="C679" s="249"/>
      <c r="T679" s="249"/>
    </row>
    <row r="680" spans="1:20" ht="15.75" customHeight="1" x14ac:dyDescent="0.25">
      <c r="A680" s="4"/>
      <c r="B680" s="248"/>
      <c r="C680" s="249"/>
      <c r="T680" s="249"/>
    </row>
    <row r="681" spans="1:20" ht="15.75" customHeight="1" x14ac:dyDescent="0.25">
      <c r="A681" s="4"/>
      <c r="B681" s="248"/>
      <c r="C681" s="249"/>
      <c r="T681" s="249"/>
    </row>
    <row r="682" spans="1:20" ht="15.75" customHeight="1" x14ac:dyDescent="0.25">
      <c r="A682" s="4"/>
      <c r="B682" s="248"/>
      <c r="C682" s="249"/>
      <c r="T682" s="249"/>
    </row>
    <row r="683" spans="1:20" ht="15.75" customHeight="1" x14ac:dyDescent="0.25">
      <c r="A683" s="4"/>
      <c r="B683" s="248"/>
      <c r="C683" s="249"/>
      <c r="T683" s="249"/>
    </row>
    <row r="684" spans="1:20" ht="15.75" customHeight="1" x14ac:dyDescent="0.25">
      <c r="A684" s="4"/>
      <c r="B684" s="248"/>
      <c r="C684" s="249"/>
      <c r="T684" s="249"/>
    </row>
    <row r="685" spans="1:20" ht="15.75" customHeight="1" x14ac:dyDescent="0.25">
      <c r="A685" s="4"/>
      <c r="B685" s="248"/>
      <c r="C685" s="249"/>
      <c r="T685" s="249"/>
    </row>
    <row r="686" spans="1:20" ht="15.75" customHeight="1" x14ac:dyDescent="0.25">
      <c r="A686" s="4"/>
      <c r="B686" s="248"/>
      <c r="C686" s="249"/>
      <c r="T686" s="249"/>
    </row>
    <row r="687" spans="1:20" ht="15.75" customHeight="1" x14ac:dyDescent="0.25">
      <c r="A687" s="4"/>
      <c r="B687" s="248"/>
      <c r="C687" s="249"/>
      <c r="T687" s="249"/>
    </row>
    <row r="688" spans="1:20" ht="15.75" customHeight="1" x14ac:dyDescent="0.25">
      <c r="A688" s="4"/>
      <c r="B688" s="248"/>
      <c r="C688" s="249"/>
      <c r="T688" s="249"/>
    </row>
    <row r="689" spans="1:20" ht="15.75" customHeight="1" x14ac:dyDescent="0.25">
      <c r="A689" s="4"/>
      <c r="B689" s="248"/>
      <c r="C689" s="249"/>
      <c r="T689" s="249"/>
    </row>
    <row r="690" spans="1:20" ht="15.75" customHeight="1" x14ac:dyDescent="0.25">
      <c r="A690" s="4"/>
      <c r="B690" s="248"/>
      <c r="C690" s="249"/>
      <c r="T690" s="249"/>
    </row>
    <row r="691" spans="1:20" ht="15.75" customHeight="1" x14ac:dyDescent="0.25">
      <c r="A691" s="4"/>
      <c r="B691" s="248"/>
      <c r="C691" s="249"/>
      <c r="T691" s="249"/>
    </row>
    <row r="692" spans="1:20" ht="15.75" customHeight="1" x14ac:dyDescent="0.25">
      <c r="A692" s="4"/>
      <c r="B692" s="248"/>
      <c r="C692" s="249"/>
      <c r="T692" s="249"/>
    </row>
    <row r="693" spans="1:20" ht="15.75" customHeight="1" x14ac:dyDescent="0.25">
      <c r="A693" s="4"/>
      <c r="B693" s="248"/>
      <c r="C693" s="249"/>
      <c r="T693" s="249"/>
    </row>
    <row r="694" spans="1:20" ht="15.75" customHeight="1" x14ac:dyDescent="0.25">
      <c r="A694" s="4"/>
      <c r="B694" s="248"/>
      <c r="C694" s="249"/>
      <c r="T694" s="249"/>
    </row>
    <row r="695" spans="1:20" ht="15.75" customHeight="1" x14ac:dyDescent="0.25">
      <c r="A695" s="4"/>
      <c r="B695" s="248"/>
      <c r="C695" s="249"/>
      <c r="T695" s="249"/>
    </row>
    <row r="696" spans="1:20" ht="15.75" customHeight="1" x14ac:dyDescent="0.25">
      <c r="A696" s="4"/>
      <c r="B696" s="248"/>
      <c r="C696" s="249"/>
      <c r="T696" s="249"/>
    </row>
    <row r="697" spans="1:20" ht="15.75" customHeight="1" x14ac:dyDescent="0.25">
      <c r="A697" s="4"/>
      <c r="B697" s="248"/>
      <c r="C697" s="249"/>
      <c r="T697" s="249"/>
    </row>
    <row r="698" spans="1:20" ht="15.75" customHeight="1" x14ac:dyDescent="0.25">
      <c r="A698" s="4"/>
      <c r="B698" s="248"/>
      <c r="C698" s="249"/>
      <c r="T698" s="249"/>
    </row>
    <row r="699" spans="1:20" ht="15.75" customHeight="1" x14ac:dyDescent="0.25">
      <c r="A699" s="4"/>
      <c r="B699" s="248"/>
      <c r="C699" s="249"/>
      <c r="T699" s="249"/>
    </row>
    <row r="700" spans="1:20" ht="15.75" customHeight="1" x14ac:dyDescent="0.25">
      <c r="A700" s="4"/>
      <c r="B700" s="248"/>
      <c r="C700" s="249"/>
      <c r="T700" s="249"/>
    </row>
    <row r="701" spans="1:20" ht="15.75" customHeight="1" x14ac:dyDescent="0.25">
      <c r="A701" s="4"/>
      <c r="B701" s="248"/>
      <c r="C701" s="249"/>
      <c r="T701" s="249"/>
    </row>
    <row r="702" spans="1:20" ht="15.75" customHeight="1" x14ac:dyDescent="0.25">
      <c r="A702" s="4"/>
      <c r="B702" s="248"/>
      <c r="C702" s="249"/>
      <c r="T702" s="249"/>
    </row>
    <row r="703" spans="1:20" ht="15.75" customHeight="1" x14ac:dyDescent="0.25">
      <c r="A703" s="4"/>
      <c r="B703" s="248"/>
      <c r="C703" s="249"/>
      <c r="T703" s="249"/>
    </row>
    <row r="704" spans="1:20" ht="15.75" customHeight="1" x14ac:dyDescent="0.25">
      <c r="A704" s="4"/>
      <c r="B704" s="248"/>
      <c r="C704" s="249"/>
      <c r="T704" s="249"/>
    </row>
    <row r="705" spans="1:20" ht="15.75" customHeight="1" x14ac:dyDescent="0.25">
      <c r="A705" s="4"/>
      <c r="B705" s="248"/>
      <c r="C705" s="249"/>
      <c r="T705" s="249"/>
    </row>
    <row r="706" spans="1:20" ht="15.75" customHeight="1" x14ac:dyDescent="0.25">
      <c r="A706" s="4"/>
      <c r="B706" s="248"/>
      <c r="C706" s="249"/>
      <c r="T706" s="249"/>
    </row>
    <row r="707" spans="1:20" ht="15.75" customHeight="1" x14ac:dyDescent="0.25">
      <c r="A707" s="4"/>
      <c r="B707" s="248"/>
      <c r="C707" s="249"/>
      <c r="T707" s="249"/>
    </row>
    <row r="708" spans="1:20" ht="15.75" customHeight="1" x14ac:dyDescent="0.25">
      <c r="A708" s="4"/>
      <c r="B708" s="248"/>
      <c r="C708" s="249"/>
      <c r="T708" s="249"/>
    </row>
    <row r="709" spans="1:20" ht="15.75" customHeight="1" x14ac:dyDescent="0.25">
      <c r="A709" s="4"/>
      <c r="B709" s="248"/>
      <c r="C709" s="249"/>
      <c r="T709" s="249"/>
    </row>
    <row r="710" spans="1:20" ht="15.75" customHeight="1" x14ac:dyDescent="0.25">
      <c r="A710" s="4"/>
      <c r="B710" s="248"/>
      <c r="C710" s="249"/>
      <c r="T710" s="249"/>
    </row>
    <row r="711" spans="1:20" ht="15.75" customHeight="1" x14ac:dyDescent="0.25">
      <c r="A711" s="4"/>
      <c r="B711" s="248"/>
      <c r="C711" s="249"/>
      <c r="T711" s="249"/>
    </row>
    <row r="712" spans="1:20" ht="15.75" customHeight="1" x14ac:dyDescent="0.25">
      <c r="A712" s="4"/>
      <c r="B712" s="248"/>
      <c r="C712" s="249"/>
      <c r="T712" s="249"/>
    </row>
    <row r="713" spans="1:20" ht="15.75" customHeight="1" x14ac:dyDescent="0.25">
      <c r="A713" s="4"/>
      <c r="B713" s="248"/>
      <c r="C713" s="249"/>
      <c r="T713" s="249"/>
    </row>
    <row r="714" spans="1:20" ht="15.75" customHeight="1" x14ac:dyDescent="0.25">
      <c r="A714" s="4"/>
      <c r="B714" s="248"/>
      <c r="C714" s="249"/>
      <c r="T714" s="249"/>
    </row>
    <row r="715" spans="1:20" ht="15.75" customHeight="1" x14ac:dyDescent="0.25">
      <c r="A715" s="4"/>
      <c r="B715" s="248"/>
      <c r="C715" s="249"/>
      <c r="T715" s="249"/>
    </row>
    <row r="716" spans="1:20" ht="15.75" customHeight="1" x14ac:dyDescent="0.25">
      <c r="A716" s="4"/>
      <c r="B716" s="248"/>
      <c r="C716" s="249"/>
      <c r="T716" s="249"/>
    </row>
    <row r="717" spans="1:20" ht="15.75" customHeight="1" x14ac:dyDescent="0.25">
      <c r="A717" s="4"/>
      <c r="B717" s="248"/>
      <c r="C717" s="249"/>
      <c r="T717" s="249"/>
    </row>
    <row r="718" spans="1:20" ht="15.75" customHeight="1" x14ac:dyDescent="0.25">
      <c r="A718" s="4"/>
      <c r="B718" s="248"/>
      <c r="C718" s="249"/>
      <c r="T718" s="249"/>
    </row>
    <row r="719" spans="1:20" ht="15.75" customHeight="1" x14ac:dyDescent="0.25">
      <c r="A719" s="4"/>
      <c r="B719" s="248"/>
      <c r="C719" s="249"/>
      <c r="T719" s="249"/>
    </row>
    <row r="720" spans="1:20" ht="15.75" customHeight="1" x14ac:dyDescent="0.25">
      <c r="A720" s="4"/>
      <c r="B720" s="248"/>
      <c r="C720" s="249"/>
      <c r="T720" s="249"/>
    </row>
    <row r="721" spans="1:20" ht="15.75" customHeight="1" x14ac:dyDescent="0.25">
      <c r="A721" s="4"/>
      <c r="B721" s="248"/>
      <c r="C721" s="249"/>
      <c r="T721" s="249"/>
    </row>
    <row r="722" spans="1:20" ht="15.75" customHeight="1" x14ac:dyDescent="0.25">
      <c r="A722" s="4"/>
      <c r="B722" s="248"/>
      <c r="C722" s="249"/>
      <c r="T722" s="249"/>
    </row>
    <row r="723" spans="1:20" ht="15.75" customHeight="1" x14ac:dyDescent="0.25">
      <c r="A723" s="4"/>
      <c r="B723" s="248"/>
      <c r="C723" s="249"/>
      <c r="T723" s="249"/>
    </row>
    <row r="724" spans="1:20" ht="15.75" customHeight="1" x14ac:dyDescent="0.25">
      <c r="A724" s="4"/>
      <c r="B724" s="248"/>
      <c r="C724" s="249"/>
      <c r="T724" s="249"/>
    </row>
    <row r="725" spans="1:20" ht="15.75" customHeight="1" x14ac:dyDescent="0.25">
      <c r="A725" s="4"/>
      <c r="B725" s="248"/>
      <c r="C725" s="249"/>
      <c r="T725" s="249"/>
    </row>
    <row r="726" spans="1:20" ht="15.75" customHeight="1" x14ac:dyDescent="0.25">
      <c r="A726" s="4"/>
      <c r="B726" s="248"/>
      <c r="C726" s="249"/>
      <c r="T726" s="249"/>
    </row>
    <row r="727" spans="1:20" ht="15.75" customHeight="1" x14ac:dyDescent="0.25">
      <c r="A727" s="4"/>
      <c r="B727" s="248"/>
      <c r="C727" s="249"/>
      <c r="T727" s="249"/>
    </row>
    <row r="728" spans="1:20" ht="15.75" customHeight="1" x14ac:dyDescent="0.25">
      <c r="A728" s="4"/>
      <c r="B728" s="248"/>
      <c r="C728" s="249"/>
      <c r="T728" s="249"/>
    </row>
    <row r="729" spans="1:20" ht="15.75" customHeight="1" x14ac:dyDescent="0.25">
      <c r="A729" s="4"/>
      <c r="B729" s="248"/>
      <c r="C729" s="249"/>
      <c r="T729" s="249"/>
    </row>
    <row r="730" spans="1:20" ht="15.75" customHeight="1" x14ac:dyDescent="0.25">
      <c r="A730" s="4"/>
      <c r="B730" s="248"/>
      <c r="C730" s="249"/>
      <c r="T730" s="249"/>
    </row>
    <row r="731" spans="1:20" ht="15.75" customHeight="1" x14ac:dyDescent="0.25">
      <c r="A731" s="4"/>
      <c r="B731" s="248"/>
      <c r="C731" s="249"/>
      <c r="T731" s="249"/>
    </row>
    <row r="732" spans="1:20" ht="15.75" customHeight="1" x14ac:dyDescent="0.25">
      <c r="A732" s="4"/>
      <c r="B732" s="248"/>
      <c r="C732" s="249"/>
      <c r="T732" s="249"/>
    </row>
    <row r="733" spans="1:20" ht="15.75" customHeight="1" x14ac:dyDescent="0.25">
      <c r="A733" s="4"/>
      <c r="B733" s="248"/>
      <c r="C733" s="249"/>
      <c r="T733" s="249"/>
    </row>
    <row r="734" spans="1:20" ht="15.75" customHeight="1" x14ac:dyDescent="0.25">
      <c r="A734" s="4"/>
      <c r="B734" s="248"/>
      <c r="C734" s="249"/>
      <c r="T734" s="249"/>
    </row>
    <row r="735" spans="1:20" ht="15.75" customHeight="1" x14ac:dyDescent="0.25">
      <c r="A735" s="4"/>
      <c r="B735" s="248"/>
      <c r="C735" s="249"/>
      <c r="T735" s="249"/>
    </row>
    <row r="736" spans="1:20" ht="15.75" customHeight="1" x14ac:dyDescent="0.25">
      <c r="A736" s="4"/>
      <c r="B736" s="248"/>
      <c r="C736" s="249"/>
      <c r="T736" s="249"/>
    </row>
    <row r="737" spans="1:20" ht="15.75" customHeight="1" x14ac:dyDescent="0.25">
      <c r="A737" s="4"/>
      <c r="B737" s="248"/>
      <c r="C737" s="249"/>
      <c r="T737" s="249"/>
    </row>
    <row r="738" spans="1:20" ht="15.75" customHeight="1" x14ac:dyDescent="0.25">
      <c r="A738" s="4"/>
      <c r="B738" s="248"/>
      <c r="C738" s="249"/>
      <c r="T738" s="249"/>
    </row>
    <row r="739" spans="1:20" ht="15.75" customHeight="1" x14ac:dyDescent="0.25">
      <c r="A739" s="4"/>
      <c r="B739" s="248"/>
      <c r="C739" s="249"/>
      <c r="T739" s="249"/>
    </row>
    <row r="740" spans="1:20" ht="15.75" customHeight="1" x14ac:dyDescent="0.25">
      <c r="A740" s="4"/>
      <c r="B740" s="248"/>
      <c r="C740" s="249"/>
      <c r="T740" s="249"/>
    </row>
    <row r="741" spans="1:20" ht="15.75" customHeight="1" x14ac:dyDescent="0.25">
      <c r="A741" s="4"/>
      <c r="B741" s="248"/>
      <c r="C741" s="249"/>
      <c r="T741" s="249"/>
    </row>
    <row r="742" spans="1:20" ht="15.75" customHeight="1" x14ac:dyDescent="0.25">
      <c r="A742" s="4"/>
      <c r="B742" s="248"/>
      <c r="C742" s="249"/>
      <c r="T742" s="249"/>
    </row>
    <row r="743" spans="1:20" ht="15.75" customHeight="1" x14ac:dyDescent="0.25">
      <c r="A743" s="4"/>
      <c r="B743" s="248"/>
      <c r="C743" s="249"/>
      <c r="T743" s="249"/>
    </row>
    <row r="744" spans="1:20" ht="15.75" customHeight="1" x14ac:dyDescent="0.25">
      <c r="A744" s="4"/>
      <c r="B744" s="248"/>
      <c r="C744" s="249"/>
      <c r="T744" s="249"/>
    </row>
    <row r="745" spans="1:20" ht="15.75" customHeight="1" x14ac:dyDescent="0.25">
      <c r="A745" s="4"/>
      <c r="B745" s="248"/>
      <c r="C745" s="249"/>
      <c r="T745" s="249"/>
    </row>
    <row r="746" spans="1:20" ht="15.75" customHeight="1" x14ac:dyDescent="0.25">
      <c r="A746" s="4"/>
      <c r="B746" s="248"/>
      <c r="C746" s="249"/>
      <c r="T746" s="249"/>
    </row>
    <row r="747" spans="1:20" ht="15.75" customHeight="1" x14ac:dyDescent="0.25">
      <c r="A747" s="4"/>
      <c r="B747" s="248"/>
      <c r="C747" s="249"/>
      <c r="T747" s="249"/>
    </row>
    <row r="748" spans="1:20" ht="15.75" customHeight="1" x14ac:dyDescent="0.25">
      <c r="A748" s="4"/>
      <c r="B748" s="248"/>
      <c r="C748" s="249"/>
      <c r="T748" s="249"/>
    </row>
    <row r="749" spans="1:20" ht="15.75" customHeight="1" x14ac:dyDescent="0.25">
      <c r="A749" s="4"/>
      <c r="B749" s="248"/>
      <c r="C749" s="249"/>
      <c r="T749" s="249"/>
    </row>
    <row r="750" spans="1:20" ht="15.75" customHeight="1" x14ac:dyDescent="0.25">
      <c r="A750" s="4"/>
      <c r="B750" s="248"/>
      <c r="C750" s="249"/>
      <c r="T750" s="249"/>
    </row>
    <row r="751" spans="1:20" ht="15.75" customHeight="1" x14ac:dyDescent="0.25">
      <c r="A751" s="4"/>
      <c r="B751" s="248"/>
      <c r="C751" s="249"/>
      <c r="T751" s="249"/>
    </row>
    <row r="752" spans="1:20" ht="15.75" customHeight="1" x14ac:dyDescent="0.25">
      <c r="A752" s="4"/>
      <c r="B752" s="248"/>
      <c r="C752" s="249"/>
      <c r="T752" s="249"/>
    </row>
    <row r="753" spans="1:20" ht="15.75" customHeight="1" x14ac:dyDescent="0.25">
      <c r="A753" s="4"/>
      <c r="B753" s="248"/>
      <c r="C753" s="249"/>
      <c r="T753" s="249"/>
    </row>
    <row r="754" spans="1:20" ht="15.75" customHeight="1" x14ac:dyDescent="0.25">
      <c r="A754" s="4"/>
      <c r="B754" s="248"/>
      <c r="C754" s="249"/>
      <c r="T754" s="249"/>
    </row>
    <row r="755" spans="1:20" ht="15.75" customHeight="1" x14ac:dyDescent="0.25">
      <c r="A755" s="4"/>
      <c r="B755" s="248"/>
      <c r="C755" s="249"/>
      <c r="T755" s="249"/>
    </row>
    <row r="756" spans="1:20" ht="15.75" customHeight="1" x14ac:dyDescent="0.25">
      <c r="A756" s="4"/>
      <c r="B756" s="248"/>
      <c r="C756" s="249"/>
      <c r="T756" s="249"/>
    </row>
    <row r="757" spans="1:20" ht="15.75" customHeight="1" x14ac:dyDescent="0.25">
      <c r="A757" s="4"/>
      <c r="B757" s="248"/>
      <c r="C757" s="249"/>
      <c r="T757" s="249"/>
    </row>
    <row r="758" spans="1:20" ht="15.75" customHeight="1" x14ac:dyDescent="0.25">
      <c r="A758" s="4"/>
      <c r="B758" s="248"/>
      <c r="C758" s="249"/>
      <c r="T758" s="249"/>
    </row>
    <row r="759" spans="1:20" ht="15.75" customHeight="1" x14ac:dyDescent="0.25">
      <c r="A759" s="4"/>
      <c r="B759" s="248"/>
      <c r="C759" s="249"/>
      <c r="T759" s="249"/>
    </row>
    <row r="760" spans="1:20" ht="15.75" customHeight="1" x14ac:dyDescent="0.25">
      <c r="A760" s="4"/>
      <c r="B760" s="248"/>
      <c r="C760" s="249"/>
      <c r="T760" s="249"/>
    </row>
    <row r="761" spans="1:20" ht="15.75" customHeight="1" x14ac:dyDescent="0.25">
      <c r="A761" s="4"/>
      <c r="B761" s="248"/>
      <c r="C761" s="249"/>
      <c r="T761" s="249"/>
    </row>
    <row r="762" spans="1:20" ht="15.75" customHeight="1" x14ac:dyDescent="0.25">
      <c r="A762" s="4"/>
      <c r="B762" s="248"/>
      <c r="C762" s="249"/>
      <c r="T762" s="249"/>
    </row>
    <row r="763" spans="1:20" ht="15.75" customHeight="1" x14ac:dyDescent="0.25">
      <c r="A763" s="4"/>
      <c r="B763" s="248"/>
      <c r="C763" s="249"/>
      <c r="T763" s="249"/>
    </row>
    <row r="764" spans="1:20" ht="15.75" customHeight="1" x14ac:dyDescent="0.25">
      <c r="A764" s="4"/>
      <c r="B764" s="248"/>
      <c r="C764" s="249"/>
      <c r="T764" s="249"/>
    </row>
    <row r="765" spans="1:20" ht="15.75" customHeight="1" x14ac:dyDescent="0.25">
      <c r="A765" s="4"/>
      <c r="B765" s="248"/>
      <c r="C765" s="249"/>
      <c r="T765" s="249"/>
    </row>
    <row r="766" spans="1:20" ht="15.75" customHeight="1" x14ac:dyDescent="0.25">
      <c r="A766" s="4"/>
      <c r="B766" s="248"/>
      <c r="C766" s="249"/>
      <c r="T766" s="249"/>
    </row>
    <row r="767" spans="1:20" ht="15.75" customHeight="1" x14ac:dyDescent="0.25">
      <c r="A767" s="4"/>
      <c r="B767" s="248"/>
      <c r="C767" s="249"/>
      <c r="T767" s="249"/>
    </row>
    <row r="768" spans="1:20" ht="15.75" customHeight="1" x14ac:dyDescent="0.25">
      <c r="A768" s="4"/>
      <c r="B768" s="248"/>
      <c r="C768" s="249"/>
      <c r="T768" s="249"/>
    </row>
    <row r="769" spans="1:20" ht="15.75" customHeight="1" x14ac:dyDescent="0.25">
      <c r="A769" s="4"/>
      <c r="B769" s="248"/>
      <c r="C769" s="249"/>
      <c r="T769" s="249"/>
    </row>
    <row r="770" spans="1:20" ht="15.75" customHeight="1" x14ac:dyDescent="0.25">
      <c r="A770" s="4"/>
      <c r="B770" s="248"/>
      <c r="C770" s="249"/>
      <c r="T770" s="249"/>
    </row>
    <row r="771" spans="1:20" ht="15.75" customHeight="1" x14ac:dyDescent="0.25">
      <c r="A771" s="4"/>
      <c r="B771" s="248"/>
      <c r="C771" s="249"/>
      <c r="T771" s="249"/>
    </row>
    <row r="772" spans="1:20" ht="15.75" customHeight="1" x14ac:dyDescent="0.25">
      <c r="A772" s="4"/>
      <c r="B772" s="248"/>
      <c r="C772" s="249"/>
      <c r="T772" s="249"/>
    </row>
    <row r="773" spans="1:20" ht="15.75" customHeight="1" x14ac:dyDescent="0.25">
      <c r="A773" s="4"/>
      <c r="B773" s="248"/>
      <c r="C773" s="249"/>
      <c r="T773" s="249"/>
    </row>
    <row r="774" spans="1:20" ht="15.75" customHeight="1" x14ac:dyDescent="0.25">
      <c r="A774" s="4"/>
      <c r="B774" s="248"/>
      <c r="C774" s="249"/>
      <c r="T774" s="249"/>
    </row>
    <row r="775" spans="1:20" ht="15.75" customHeight="1" x14ac:dyDescent="0.25">
      <c r="A775" s="4"/>
      <c r="B775" s="248"/>
      <c r="C775" s="249"/>
      <c r="T775" s="249"/>
    </row>
    <row r="776" spans="1:20" ht="15.75" customHeight="1" x14ac:dyDescent="0.25">
      <c r="A776" s="4"/>
      <c r="B776" s="248"/>
      <c r="C776" s="249"/>
      <c r="T776" s="249"/>
    </row>
    <row r="777" spans="1:20" ht="15.75" customHeight="1" x14ac:dyDescent="0.25">
      <c r="A777" s="4"/>
      <c r="B777" s="248"/>
      <c r="C777" s="249"/>
      <c r="T777" s="249"/>
    </row>
    <row r="778" spans="1:20" ht="15.75" customHeight="1" x14ac:dyDescent="0.25">
      <c r="A778" s="4"/>
      <c r="B778" s="248"/>
      <c r="C778" s="249"/>
      <c r="T778" s="249"/>
    </row>
    <row r="779" spans="1:20" ht="15.75" customHeight="1" x14ac:dyDescent="0.25">
      <c r="A779" s="4"/>
      <c r="B779" s="248"/>
      <c r="C779" s="249"/>
      <c r="T779" s="249"/>
    </row>
    <row r="780" spans="1:20" ht="15.75" customHeight="1" x14ac:dyDescent="0.25">
      <c r="A780" s="4"/>
      <c r="B780" s="248"/>
      <c r="C780" s="249"/>
      <c r="T780" s="249"/>
    </row>
    <row r="781" spans="1:20" ht="15.75" customHeight="1" x14ac:dyDescent="0.25">
      <c r="A781" s="4"/>
      <c r="B781" s="248"/>
      <c r="C781" s="249"/>
      <c r="T781" s="249"/>
    </row>
    <row r="782" spans="1:20" ht="15.75" customHeight="1" x14ac:dyDescent="0.25">
      <c r="A782" s="4"/>
      <c r="B782" s="248"/>
      <c r="C782" s="249"/>
      <c r="T782" s="249"/>
    </row>
    <row r="783" spans="1:20" ht="15.75" customHeight="1" x14ac:dyDescent="0.25">
      <c r="A783" s="4"/>
      <c r="B783" s="248"/>
      <c r="C783" s="249"/>
      <c r="T783" s="249"/>
    </row>
    <row r="784" spans="1:20" ht="15.75" customHeight="1" x14ac:dyDescent="0.25">
      <c r="A784" s="4"/>
      <c r="B784" s="248"/>
      <c r="C784" s="249"/>
      <c r="T784" s="249"/>
    </row>
    <row r="785" spans="1:20" ht="15.75" customHeight="1" x14ac:dyDescent="0.25">
      <c r="A785" s="4"/>
      <c r="B785" s="248"/>
      <c r="C785" s="249"/>
      <c r="T785" s="249"/>
    </row>
    <row r="786" spans="1:20" ht="15.75" customHeight="1" x14ac:dyDescent="0.25">
      <c r="A786" s="4"/>
      <c r="B786" s="248"/>
      <c r="C786" s="249"/>
      <c r="T786" s="249"/>
    </row>
    <row r="787" spans="1:20" ht="15.75" customHeight="1" x14ac:dyDescent="0.25">
      <c r="A787" s="4"/>
      <c r="B787" s="248"/>
      <c r="C787" s="249"/>
      <c r="T787" s="249"/>
    </row>
    <row r="788" spans="1:20" ht="15.75" customHeight="1" x14ac:dyDescent="0.25">
      <c r="A788" s="4"/>
      <c r="B788" s="248"/>
      <c r="C788" s="249"/>
      <c r="T788" s="249"/>
    </row>
    <row r="789" spans="1:20" ht="15.75" customHeight="1" x14ac:dyDescent="0.25">
      <c r="A789" s="4"/>
      <c r="B789" s="248"/>
      <c r="C789" s="249"/>
      <c r="T789" s="249"/>
    </row>
    <row r="790" spans="1:20" ht="15.75" customHeight="1" x14ac:dyDescent="0.25">
      <c r="A790" s="4"/>
      <c r="B790" s="248"/>
      <c r="C790" s="249"/>
      <c r="T790" s="249"/>
    </row>
    <row r="791" spans="1:20" ht="15.75" customHeight="1" x14ac:dyDescent="0.25">
      <c r="A791" s="4"/>
      <c r="B791" s="248"/>
      <c r="C791" s="249"/>
      <c r="T791" s="249"/>
    </row>
    <row r="792" spans="1:20" ht="15.75" customHeight="1" x14ac:dyDescent="0.25">
      <c r="A792" s="4"/>
      <c r="B792" s="248"/>
      <c r="C792" s="249"/>
      <c r="T792" s="249"/>
    </row>
    <row r="793" spans="1:20" ht="15.75" customHeight="1" x14ac:dyDescent="0.25">
      <c r="A793" s="4"/>
      <c r="B793" s="248"/>
      <c r="C793" s="249"/>
      <c r="T793" s="249"/>
    </row>
    <row r="794" spans="1:20" ht="15.75" customHeight="1" x14ac:dyDescent="0.25">
      <c r="A794" s="4"/>
      <c r="B794" s="248"/>
      <c r="C794" s="249"/>
      <c r="T794" s="249"/>
    </row>
    <row r="795" spans="1:20" ht="15.75" customHeight="1" x14ac:dyDescent="0.25">
      <c r="A795" s="4"/>
      <c r="B795" s="248"/>
      <c r="C795" s="249"/>
      <c r="T795" s="249"/>
    </row>
    <row r="796" spans="1:20" ht="15.75" customHeight="1" x14ac:dyDescent="0.25">
      <c r="A796" s="4"/>
      <c r="B796" s="248"/>
      <c r="C796" s="249"/>
      <c r="T796" s="249"/>
    </row>
    <row r="797" spans="1:20" ht="15.75" customHeight="1" x14ac:dyDescent="0.25">
      <c r="A797" s="4"/>
      <c r="B797" s="248"/>
      <c r="C797" s="249"/>
      <c r="T797" s="249"/>
    </row>
    <row r="798" spans="1:20" ht="15.75" customHeight="1" x14ac:dyDescent="0.25">
      <c r="A798" s="4"/>
      <c r="B798" s="248"/>
      <c r="C798" s="249"/>
      <c r="T798" s="249"/>
    </row>
    <row r="799" spans="1:20" ht="15.75" customHeight="1" x14ac:dyDescent="0.25">
      <c r="A799" s="4"/>
      <c r="B799" s="248"/>
      <c r="C799" s="249"/>
      <c r="T799" s="249"/>
    </row>
    <row r="800" spans="1:20" ht="15.75" customHeight="1" x14ac:dyDescent="0.25">
      <c r="A800" s="4"/>
      <c r="B800" s="248"/>
      <c r="C800" s="249"/>
      <c r="T800" s="249"/>
    </row>
    <row r="801" spans="1:20" ht="15.75" customHeight="1" x14ac:dyDescent="0.25">
      <c r="A801" s="4"/>
      <c r="B801" s="248"/>
      <c r="C801" s="249"/>
      <c r="T801" s="249"/>
    </row>
    <row r="802" spans="1:20" ht="15.75" customHeight="1" x14ac:dyDescent="0.25">
      <c r="A802" s="4"/>
      <c r="B802" s="248"/>
      <c r="C802" s="249"/>
      <c r="T802" s="249"/>
    </row>
    <row r="803" spans="1:20" ht="15.75" customHeight="1" x14ac:dyDescent="0.25">
      <c r="A803" s="4"/>
      <c r="B803" s="248"/>
      <c r="C803" s="249"/>
      <c r="T803" s="249"/>
    </row>
    <row r="804" spans="1:20" ht="15.75" customHeight="1" x14ac:dyDescent="0.25">
      <c r="A804" s="4"/>
      <c r="B804" s="248"/>
      <c r="C804" s="249"/>
      <c r="T804" s="249"/>
    </row>
    <row r="805" spans="1:20" ht="15.75" customHeight="1" x14ac:dyDescent="0.25">
      <c r="A805" s="4"/>
      <c r="B805" s="248"/>
      <c r="C805" s="249"/>
      <c r="T805" s="249"/>
    </row>
    <row r="806" spans="1:20" ht="15.75" customHeight="1" x14ac:dyDescent="0.25">
      <c r="A806" s="4"/>
      <c r="B806" s="248"/>
      <c r="C806" s="249"/>
      <c r="T806" s="249"/>
    </row>
    <row r="807" spans="1:20" ht="15.75" customHeight="1" x14ac:dyDescent="0.25">
      <c r="A807" s="4"/>
      <c r="B807" s="248"/>
      <c r="C807" s="249"/>
      <c r="T807" s="249"/>
    </row>
    <row r="808" spans="1:20" ht="15.75" customHeight="1" x14ac:dyDescent="0.25">
      <c r="A808" s="4"/>
      <c r="B808" s="248"/>
      <c r="C808" s="249"/>
      <c r="T808" s="249"/>
    </row>
    <row r="809" spans="1:20" ht="15.75" customHeight="1" x14ac:dyDescent="0.25">
      <c r="A809" s="4"/>
      <c r="B809" s="248"/>
      <c r="C809" s="249"/>
      <c r="T809" s="249"/>
    </row>
    <row r="810" spans="1:20" ht="15.75" customHeight="1" x14ac:dyDescent="0.25">
      <c r="A810" s="4"/>
      <c r="B810" s="248"/>
      <c r="C810" s="249"/>
      <c r="T810" s="249"/>
    </row>
    <row r="811" spans="1:20" ht="15.75" customHeight="1" x14ac:dyDescent="0.25">
      <c r="A811" s="4"/>
      <c r="B811" s="248"/>
      <c r="C811" s="249"/>
      <c r="T811" s="249"/>
    </row>
    <row r="812" spans="1:20" ht="15.75" customHeight="1" x14ac:dyDescent="0.25">
      <c r="A812" s="4"/>
      <c r="B812" s="248"/>
      <c r="C812" s="249"/>
      <c r="T812" s="249"/>
    </row>
    <row r="813" spans="1:20" ht="15.75" customHeight="1" x14ac:dyDescent="0.25">
      <c r="A813" s="4"/>
      <c r="B813" s="248"/>
      <c r="C813" s="249"/>
      <c r="T813" s="249"/>
    </row>
    <row r="814" spans="1:20" ht="15.75" customHeight="1" x14ac:dyDescent="0.25">
      <c r="A814" s="4"/>
      <c r="B814" s="248"/>
      <c r="C814" s="249"/>
      <c r="T814" s="249"/>
    </row>
    <row r="815" spans="1:20" ht="15.75" customHeight="1" x14ac:dyDescent="0.25">
      <c r="A815" s="4"/>
      <c r="B815" s="248"/>
      <c r="C815" s="249"/>
      <c r="T815" s="249"/>
    </row>
    <row r="816" spans="1:20" ht="15.75" customHeight="1" x14ac:dyDescent="0.25">
      <c r="A816" s="4"/>
      <c r="B816" s="248"/>
      <c r="C816" s="249"/>
      <c r="T816" s="249"/>
    </row>
    <row r="817" spans="1:20" ht="15.75" customHeight="1" x14ac:dyDescent="0.25">
      <c r="A817" s="4"/>
      <c r="B817" s="248"/>
      <c r="C817" s="249"/>
      <c r="T817" s="249"/>
    </row>
    <row r="818" spans="1:20" ht="15.75" customHeight="1" x14ac:dyDescent="0.25">
      <c r="A818" s="4"/>
      <c r="B818" s="248"/>
      <c r="C818" s="249"/>
      <c r="T818" s="249"/>
    </row>
    <row r="819" spans="1:20" ht="15.75" customHeight="1" x14ac:dyDescent="0.25">
      <c r="A819" s="4"/>
      <c r="B819" s="248"/>
      <c r="C819" s="249"/>
      <c r="T819" s="249"/>
    </row>
    <row r="820" spans="1:20" ht="15.75" customHeight="1" x14ac:dyDescent="0.25">
      <c r="A820" s="4"/>
      <c r="B820" s="248"/>
      <c r="C820" s="249"/>
      <c r="T820" s="249"/>
    </row>
    <row r="821" spans="1:20" ht="15.75" customHeight="1" x14ac:dyDescent="0.25">
      <c r="A821" s="4"/>
      <c r="B821" s="248"/>
      <c r="C821" s="249"/>
      <c r="T821" s="249"/>
    </row>
    <row r="822" spans="1:20" ht="15.75" customHeight="1" x14ac:dyDescent="0.25">
      <c r="A822" s="4"/>
      <c r="B822" s="248"/>
      <c r="C822" s="249"/>
      <c r="T822" s="249"/>
    </row>
    <row r="823" spans="1:20" ht="15.75" customHeight="1" x14ac:dyDescent="0.25">
      <c r="A823" s="4"/>
      <c r="B823" s="248"/>
      <c r="C823" s="249"/>
      <c r="T823" s="249"/>
    </row>
    <row r="824" spans="1:20" ht="15.75" customHeight="1" x14ac:dyDescent="0.25">
      <c r="A824" s="4"/>
      <c r="B824" s="248"/>
      <c r="C824" s="249"/>
      <c r="T824" s="249"/>
    </row>
    <row r="825" spans="1:20" ht="15.75" customHeight="1" x14ac:dyDescent="0.25">
      <c r="A825" s="4"/>
      <c r="B825" s="248"/>
      <c r="C825" s="249"/>
      <c r="T825" s="249"/>
    </row>
    <row r="826" spans="1:20" ht="15.75" customHeight="1" x14ac:dyDescent="0.25">
      <c r="A826" s="4"/>
      <c r="B826" s="248"/>
      <c r="C826" s="249"/>
      <c r="T826" s="249"/>
    </row>
    <row r="827" spans="1:20" ht="15.75" customHeight="1" x14ac:dyDescent="0.25">
      <c r="A827" s="4"/>
      <c r="B827" s="248"/>
      <c r="C827" s="249"/>
      <c r="T827" s="249"/>
    </row>
    <row r="828" spans="1:20" ht="15.75" customHeight="1" x14ac:dyDescent="0.25">
      <c r="A828" s="4"/>
      <c r="B828" s="248"/>
      <c r="C828" s="249"/>
      <c r="T828" s="249"/>
    </row>
    <row r="829" spans="1:20" ht="15.75" customHeight="1" x14ac:dyDescent="0.25">
      <c r="A829" s="4"/>
      <c r="B829" s="248"/>
      <c r="C829" s="249"/>
      <c r="T829" s="249"/>
    </row>
    <row r="830" spans="1:20" ht="15.75" customHeight="1" x14ac:dyDescent="0.25">
      <c r="A830" s="4"/>
      <c r="B830" s="248"/>
      <c r="C830" s="249"/>
      <c r="T830" s="249"/>
    </row>
    <row r="831" spans="1:20" ht="15.75" customHeight="1" x14ac:dyDescent="0.25">
      <c r="A831" s="4"/>
      <c r="B831" s="248"/>
      <c r="C831" s="249"/>
      <c r="T831" s="249"/>
    </row>
    <row r="832" spans="1:20" ht="15.75" customHeight="1" x14ac:dyDescent="0.25">
      <c r="A832" s="4"/>
      <c r="B832" s="248"/>
      <c r="C832" s="249"/>
      <c r="T832" s="249"/>
    </row>
    <row r="833" spans="1:20" ht="15.75" customHeight="1" x14ac:dyDescent="0.25">
      <c r="A833" s="4"/>
      <c r="B833" s="248"/>
      <c r="C833" s="249"/>
      <c r="T833" s="249"/>
    </row>
    <row r="834" spans="1:20" ht="15.75" customHeight="1" x14ac:dyDescent="0.25">
      <c r="A834" s="4"/>
      <c r="B834" s="248"/>
      <c r="C834" s="249"/>
      <c r="T834" s="249"/>
    </row>
    <row r="835" spans="1:20" ht="15.75" customHeight="1" x14ac:dyDescent="0.25">
      <c r="A835" s="4"/>
      <c r="B835" s="248"/>
      <c r="C835" s="249"/>
      <c r="T835" s="249"/>
    </row>
    <row r="836" spans="1:20" ht="15.75" customHeight="1" x14ac:dyDescent="0.25">
      <c r="A836" s="4"/>
      <c r="B836" s="248"/>
      <c r="C836" s="249"/>
      <c r="T836" s="249"/>
    </row>
    <row r="837" spans="1:20" ht="15.75" customHeight="1" x14ac:dyDescent="0.25">
      <c r="A837" s="4"/>
      <c r="B837" s="248"/>
      <c r="C837" s="249"/>
      <c r="T837" s="249"/>
    </row>
    <row r="838" spans="1:20" ht="15.75" customHeight="1" x14ac:dyDescent="0.25">
      <c r="A838" s="4"/>
      <c r="B838" s="248"/>
      <c r="C838" s="249"/>
      <c r="T838" s="249"/>
    </row>
    <row r="839" spans="1:20" ht="15.75" customHeight="1" x14ac:dyDescent="0.25">
      <c r="A839" s="4"/>
      <c r="B839" s="248"/>
      <c r="C839" s="249"/>
      <c r="T839" s="249"/>
    </row>
    <row r="840" spans="1:20" ht="15.75" customHeight="1" x14ac:dyDescent="0.25">
      <c r="A840" s="4"/>
      <c r="B840" s="248"/>
      <c r="C840" s="249"/>
      <c r="T840" s="249"/>
    </row>
    <row r="841" spans="1:20" ht="15.75" customHeight="1" x14ac:dyDescent="0.25">
      <c r="A841" s="4"/>
      <c r="B841" s="248"/>
      <c r="C841" s="249"/>
      <c r="T841" s="249"/>
    </row>
    <row r="842" spans="1:20" ht="15.75" customHeight="1" x14ac:dyDescent="0.25">
      <c r="A842" s="4"/>
      <c r="B842" s="248"/>
      <c r="C842" s="249"/>
      <c r="T842" s="249"/>
    </row>
    <row r="843" spans="1:20" ht="15.75" customHeight="1" x14ac:dyDescent="0.25">
      <c r="A843" s="4"/>
      <c r="B843" s="248"/>
      <c r="C843" s="249"/>
      <c r="T843" s="249"/>
    </row>
    <row r="844" spans="1:20" ht="15.75" customHeight="1" x14ac:dyDescent="0.25">
      <c r="A844" s="4"/>
      <c r="B844" s="248"/>
      <c r="C844" s="249"/>
      <c r="T844" s="249"/>
    </row>
    <row r="845" spans="1:20" ht="15.75" customHeight="1" x14ac:dyDescent="0.25">
      <c r="A845" s="4"/>
      <c r="B845" s="248"/>
      <c r="C845" s="249"/>
      <c r="T845" s="249"/>
    </row>
    <row r="846" spans="1:20" ht="15.75" customHeight="1" x14ac:dyDescent="0.25">
      <c r="A846" s="4"/>
      <c r="B846" s="248"/>
      <c r="C846" s="249"/>
      <c r="T846" s="249"/>
    </row>
    <row r="847" spans="1:20" ht="15.75" customHeight="1" x14ac:dyDescent="0.25">
      <c r="A847" s="4"/>
      <c r="B847" s="248"/>
      <c r="C847" s="249"/>
      <c r="T847" s="249"/>
    </row>
    <row r="848" spans="1:20" ht="15.75" customHeight="1" x14ac:dyDescent="0.25">
      <c r="A848" s="4"/>
      <c r="B848" s="248"/>
      <c r="C848" s="249"/>
      <c r="T848" s="249"/>
    </row>
    <row r="849" spans="1:20" ht="15.75" customHeight="1" x14ac:dyDescent="0.25">
      <c r="A849" s="4"/>
      <c r="B849" s="248"/>
      <c r="C849" s="249"/>
      <c r="T849" s="249"/>
    </row>
    <row r="850" spans="1:20" ht="15.75" customHeight="1" x14ac:dyDescent="0.25">
      <c r="A850" s="4"/>
      <c r="B850" s="248"/>
      <c r="C850" s="249"/>
      <c r="T850" s="249"/>
    </row>
    <row r="851" spans="1:20" ht="15.75" customHeight="1" x14ac:dyDescent="0.25">
      <c r="A851" s="4"/>
      <c r="B851" s="248"/>
      <c r="C851" s="249"/>
      <c r="T851" s="249"/>
    </row>
    <row r="852" spans="1:20" ht="15.75" customHeight="1" x14ac:dyDescent="0.25">
      <c r="A852" s="4"/>
      <c r="B852" s="248"/>
      <c r="C852" s="249"/>
      <c r="T852" s="249"/>
    </row>
    <row r="853" spans="1:20" ht="15.75" customHeight="1" x14ac:dyDescent="0.25">
      <c r="A853" s="4"/>
      <c r="B853" s="248"/>
      <c r="C853" s="249"/>
      <c r="T853" s="249"/>
    </row>
    <row r="854" spans="1:20" ht="15.75" customHeight="1" x14ac:dyDescent="0.25">
      <c r="A854" s="4"/>
      <c r="B854" s="248"/>
      <c r="C854" s="249"/>
      <c r="T854" s="249"/>
    </row>
    <row r="855" spans="1:20" ht="15.75" customHeight="1" x14ac:dyDescent="0.25">
      <c r="A855" s="4"/>
      <c r="B855" s="248"/>
      <c r="C855" s="249"/>
      <c r="T855" s="249"/>
    </row>
    <row r="856" spans="1:20" ht="15.75" customHeight="1" x14ac:dyDescent="0.25">
      <c r="A856" s="4"/>
      <c r="B856" s="248"/>
      <c r="C856" s="249"/>
      <c r="T856" s="249"/>
    </row>
    <row r="857" spans="1:20" ht="15.75" customHeight="1" x14ac:dyDescent="0.25">
      <c r="A857" s="4"/>
      <c r="B857" s="248"/>
      <c r="C857" s="249"/>
      <c r="T857" s="249"/>
    </row>
    <row r="858" spans="1:20" ht="15.75" customHeight="1" x14ac:dyDescent="0.25">
      <c r="A858" s="4"/>
      <c r="B858" s="248"/>
      <c r="C858" s="249"/>
      <c r="T858" s="249"/>
    </row>
    <row r="859" spans="1:20" ht="15.75" customHeight="1" x14ac:dyDescent="0.25">
      <c r="A859" s="4"/>
      <c r="B859" s="248"/>
      <c r="C859" s="249"/>
      <c r="T859" s="249"/>
    </row>
    <row r="860" spans="1:20" ht="15.75" customHeight="1" x14ac:dyDescent="0.25">
      <c r="A860" s="4"/>
      <c r="B860" s="248"/>
      <c r="C860" s="249"/>
      <c r="T860" s="249"/>
    </row>
    <row r="861" spans="1:20" ht="15.75" customHeight="1" x14ac:dyDescent="0.25">
      <c r="A861" s="4"/>
      <c r="B861" s="248"/>
      <c r="C861" s="249"/>
      <c r="T861" s="249"/>
    </row>
    <row r="862" spans="1:20" ht="15.75" customHeight="1" x14ac:dyDescent="0.25">
      <c r="A862" s="4"/>
      <c r="B862" s="248"/>
      <c r="C862" s="249"/>
      <c r="T862" s="249"/>
    </row>
    <row r="863" spans="1:20" ht="15.75" customHeight="1" x14ac:dyDescent="0.25">
      <c r="A863" s="4"/>
      <c r="B863" s="248"/>
      <c r="C863" s="249"/>
      <c r="T863" s="249"/>
    </row>
    <row r="864" spans="1:20" ht="15.75" customHeight="1" x14ac:dyDescent="0.25">
      <c r="A864" s="4"/>
      <c r="B864" s="248"/>
      <c r="C864" s="249"/>
      <c r="T864" s="249"/>
    </row>
    <row r="865" spans="1:20" ht="15.75" customHeight="1" x14ac:dyDescent="0.25">
      <c r="A865" s="4"/>
      <c r="B865" s="248"/>
      <c r="C865" s="249"/>
      <c r="T865" s="249"/>
    </row>
    <row r="866" spans="1:20" ht="15.75" customHeight="1" x14ac:dyDescent="0.25">
      <c r="A866" s="4"/>
      <c r="B866" s="248"/>
      <c r="C866" s="249"/>
      <c r="T866" s="249"/>
    </row>
    <row r="867" spans="1:20" ht="15.75" customHeight="1" x14ac:dyDescent="0.25">
      <c r="A867" s="4"/>
      <c r="B867" s="248"/>
      <c r="C867" s="249"/>
      <c r="T867" s="249"/>
    </row>
    <row r="868" spans="1:20" ht="15.75" customHeight="1" x14ac:dyDescent="0.25">
      <c r="A868" s="4"/>
      <c r="B868" s="248"/>
      <c r="C868" s="249"/>
      <c r="T868" s="249"/>
    </row>
    <row r="869" spans="1:20" ht="15.75" customHeight="1" x14ac:dyDescent="0.25">
      <c r="A869" s="4"/>
      <c r="B869" s="248"/>
      <c r="C869" s="249"/>
      <c r="T869" s="249"/>
    </row>
    <row r="870" spans="1:20" ht="15.75" customHeight="1" x14ac:dyDescent="0.25">
      <c r="A870" s="4"/>
      <c r="B870" s="248"/>
      <c r="C870" s="249"/>
      <c r="T870" s="249"/>
    </row>
    <row r="871" spans="1:20" ht="15.75" customHeight="1" x14ac:dyDescent="0.25">
      <c r="A871" s="4"/>
      <c r="B871" s="248"/>
      <c r="C871" s="249"/>
      <c r="T871" s="249"/>
    </row>
    <row r="872" spans="1:20" ht="15.75" customHeight="1" x14ac:dyDescent="0.25">
      <c r="A872" s="4"/>
      <c r="B872" s="248"/>
      <c r="C872" s="249"/>
      <c r="T872" s="249"/>
    </row>
    <row r="873" spans="1:20" ht="15.75" customHeight="1" x14ac:dyDescent="0.25">
      <c r="A873" s="4"/>
      <c r="B873" s="248"/>
      <c r="C873" s="249"/>
      <c r="T873" s="249"/>
    </row>
    <row r="874" spans="1:20" ht="15.75" customHeight="1" x14ac:dyDescent="0.25">
      <c r="A874" s="4"/>
      <c r="B874" s="248"/>
      <c r="C874" s="249"/>
      <c r="T874" s="249"/>
    </row>
    <row r="875" spans="1:20" ht="15.75" customHeight="1" x14ac:dyDescent="0.25">
      <c r="A875" s="4"/>
      <c r="B875" s="248"/>
      <c r="C875" s="249"/>
      <c r="T875" s="249"/>
    </row>
    <row r="876" spans="1:20" ht="15.75" customHeight="1" x14ac:dyDescent="0.25">
      <c r="A876" s="4"/>
      <c r="B876" s="248"/>
      <c r="C876" s="249"/>
      <c r="T876" s="249"/>
    </row>
    <row r="877" spans="1:20" ht="15.75" customHeight="1" x14ac:dyDescent="0.25">
      <c r="A877" s="4"/>
      <c r="B877" s="248"/>
      <c r="C877" s="249"/>
      <c r="T877" s="249"/>
    </row>
    <row r="878" spans="1:20" ht="15.75" customHeight="1" x14ac:dyDescent="0.25">
      <c r="A878" s="4"/>
      <c r="B878" s="248"/>
      <c r="C878" s="249"/>
      <c r="T878" s="249"/>
    </row>
    <row r="879" spans="1:20" ht="15.75" customHeight="1" x14ac:dyDescent="0.25">
      <c r="A879" s="4"/>
      <c r="B879" s="248"/>
      <c r="C879" s="249"/>
      <c r="T879" s="249"/>
    </row>
    <row r="880" spans="1:20" ht="15.75" customHeight="1" x14ac:dyDescent="0.25">
      <c r="A880" s="4"/>
      <c r="B880" s="248"/>
      <c r="C880" s="249"/>
      <c r="T880" s="249"/>
    </row>
    <row r="881" spans="1:20" ht="15.75" customHeight="1" x14ac:dyDescent="0.25">
      <c r="A881" s="4"/>
      <c r="B881" s="248"/>
      <c r="C881" s="249"/>
      <c r="T881" s="249"/>
    </row>
    <row r="882" spans="1:20" ht="15.75" customHeight="1" x14ac:dyDescent="0.25">
      <c r="A882" s="4"/>
      <c r="B882" s="248"/>
      <c r="C882" s="249"/>
      <c r="T882" s="249"/>
    </row>
    <row r="883" spans="1:20" ht="15.75" customHeight="1" x14ac:dyDescent="0.25">
      <c r="A883" s="4"/>
      <c r="B883" s="248"/>
      <c r="C883" s="249"/>
      <c r="T883" s="249"/>
    </row>
    <row r="884" spans="1:20" ht="15.75" customHeight="1" x14ac:dyDescent="0.25">
      <c r="A884" s="4"/>
      <c r="B884" s="248"/>
      <c r="C884" s="249"/>
      <c r="T884" s="249"/>
    </row>
    <row r="885" spans="1:20" ht="15.75" customHeight="1" x14ac:dyDescent="0.25">
      <c r="A885" s="4"/>
      <c r="B885" s="248"/>
      <c r="C885" s="249"/>
      <c r="T885" s="249"/>
    </row>
    <row r="886" spans="1:20" ht="15.75" customHeight="1" x14ac:dyDescent="0.25">
      <c r="A886" s="4"/>
      <c r="B886" s="248"/>
      <c r="C886" s="249"/>
      <c r="T886" s="249"/>
    </row>
    <row r="887" spans="1:20" ht="15.75" customHeight="1" x14ac:dyDescent="0.25">
      <c r="A887" s="4"/>
      <c r="B887" s="248"/>
      <c r="C887" s="249"/>
      <c r="T887" s="249"/>
    </row>
    <row r="888" spans="1:20" ht="15.75" customHeight="1" x14ac:dyDescent="0.25">
      <c r="A888" s="4"/>
      <c r="B888" s="248"/>
      <c r="C888" s="249"/>
      <c r="T888" s="249"/>
    </row>
    <row r="889" spans="1:20" ht="15.75" customHeight="1" x14ac:dyDescent="0.25">
      <c r="A889" s="4"/>
      <c r="B889" s="248"/>
      <c r="C889" s="249"/>
      <c r="T889" s="249"/>
    </row>
    <row r="890" spans="1:20" ht="15.75" customHeight="1" x14ac:dyDescent="0.25">
      <c r="A890" s="4"/>
      <c r="B890" s="248"/>
      <c r="C890" s="249"/>
      <c r="T890" s="249"/>
    </row>
    <row r="891" spans="1:20" ht="15.75" customHeight="1" x14ac:dyDescent="0.25">
      <c r="A891" s="4"/>
      <c r="B891" s="248"/>
      <c r="C891" s="249"/>
      <c r="T891" s="249"/>
    </row>
    <row r="892" spans="1:20" ht="15.75" customHeight="1" x14ac:dyDescent="0.25">
      <c r="A892" s="4"/>
      <c r="B892" s="248"/>
      <c r="C892" s="249"/>
      <c r="T892" s="249"/>
    </row>
    <row r="893" spans="1:20" ht="15.75" customHeight="1" x14ac:dyDescent="0.25">
      <c r="A893" s="4"/>
      <c r="B893" s="248"/>
      <c r="C893" s="249"/>
      <c r="T893" s="249"/>
    </row>
    <row r="894" spans="1:20" ht="15.75" customHeight="1" x14ac:dyDescent="0.25">
      <c r="A894" s="4"/>
      <c r="B894" s="248"/>
      <c r="C894" s="249"/>
      <c r="T894" s="249"/>
    </row>
    <row r="895" spans="1:20" ht="15.75" customHeight="1" x14ac:dyDescent="0.25">
      <c r="A895" s="4"/>
      <c r="B895" s="248"/>
      <c r="C895" s="249"/>
      <c r="T895" s="249"/>
    </row>
    <row r="896" spans="1:20" ht="15.75" customHeight="1" x14ac:dyDescent="0.25">
      <c r="A896" s="4"/>
      <c r="B896" s="248"/>
      <c r="C896" s="249"/>
      <c r="T896" s="249"/>
    </row>
    <row r="897" spans="1:20" ht="15.75" customHeight="1" x14ac:dyDescent="0.25">
      <c r="A897" s="4"/>
      <c r="B897" s="248"/>
      <c r="C897" s="249"/>
      <c r="T897" s="249"/>
    </row>
    <row r="898" spans="1:20" ht="15.75" customHeight="1" x14ac:dyDescent="0.25">
      <c r="A898" s="4"/>
      <c r="B898" s="248"/>
      <c r="C898" s="249"/>
      <c r="T898" s="249"/>
    </row>
    <row r="899" spans="1:20" ht="15.75" customHeight="1" x14ac:dyDescent="0.25">
      <c r="A899" s="4"/>
      <c r="B899" s="248"/>
      <c r="C899" s="249"/>
      <c r="T899" s="249"/>
    </row>
    <row r="900" spans="1:20" ht="15.75" customHeight="1" x14ac:dyDescent="0.25">
      <c r="A900" s="4"/>
      <c r="B900" s="248"/>
      <c r="C900" s="249"/>
      <c r="T900" s="249"/>
    </row>
    <row r="901" spans="1:20" ht="15.75" customHeight="1" x14ac:dyDescent="0.25">
      <c r="A901" s="4"/>
      <c r="B901" s="248"/>
      <c r="C901" s="249"/>
      <c r="T901" s="249"/>
    </row>
    <row r="902" spans="1:20" ht="15.75" customHeight="1" x14ac:dyDescent="0.25">
      <c r="A902" s="4"/>
      <c r="B902" s="248"/>
      <c r="C902" s="249"/>
      <c r="T902" s="249"/>
    </row>
    <row r="903" spans="1:20" ht="15.75" customHeight="1" x14ac:dyDescent="0.25">
      <c r="A903" s="4"/>
      <c r="B903" s="248"/>
      <c r="C903" s="249"/>
      <c r="T903" s="249"/>
    </row>
    <row r="904" spans="1:20" ht="15.75" customHeight="1" x14ac:dyDescent="0.25">
      <c r="A904" s="4"/>
      <c r="B904" s="248"/>
      <c r="C904" s="249"/>
      <c r="T904" s="249"/>
    </row>
    <row r="905" spans="1:20" ht="15.75" customHeight="1" x14ac:dyDescent="0.25">
      <c r="A905" s="4"/>
      <c r="B905" s="248"/>
      <c r="C905" s="249"/>
      <c r="T905" s="249"/>
    </row>
    <row r="906" spans="1:20" ht="15.75" customHeight="1" x14ac:dyDescent="0.25">
      <c r="A906" s="4"/>
      <c r="B906" s="248"/>
      <c r="C906" s="249"/>
      <c r="T906" s="249"/>
    </row>
    <row r="907" spans="1:20" ht="15.75" customHeight="1" x14ac:dyDescent="0.25">
      <c r="A907" s="4"/>
      <c r="B907" s="248"/>
      <c r="C907" s="249"/>
      <c r="T907" s="249"/>
    </row>
    <row r="908" spans="1:20" ht="15.75" customHeight="1" x14ac:dyDescent="0.25">
      <c r="A908" s="4"/>
      <c r="B908" s="248"/>
      <c r="C908" s="249"/>
      <c r="T908" s="249"/>
    </row>
    <row r="909" spans="1:20" ht="15.75" customHeight="1" x14ac:dyDescent="0.25">
      <c r="A909" s="4"/>
      <c r="B909" s="248"/>
      <c r="C909" s="249"/>
      <c r="T909" s="249"/>
    </row>
    <row r="910" spans="1:20" ht="15.75" customHeight="1" x14ac:dyDescent="0.25">
      <c r="A910" s="4"/>
      <c r="B910" s="248"/>
      <c r="C910" s="249"/>
      <c r="T910" s="249"/>
    </row>
    <row r="911" spans="1:20" ht="15.75" customHeight="1" x14ac:dyDescent="0.25">
      <c r="A911" s="4"/>
      <c r="B911" s="248"/>
      <c r="C911" s="249"/>
      <c r="T911" s="249"/>
    </row>
    <row r="912" spans="1:20" ht="15.75" customHeight="1" x14ac:dyDescent="0.25">
      <c r="A912" s="4"/>
      <c r="B912" s="248"/>
      <c r="C912" s="249"/>
      <c r="T912" s="249"/>
    </row>
    <row r="913" spans="1:20" ht="15.75" customHeight="1" x14ac:dyDescent="0.25">
      <c r="A913" s="4"/>
      <c r="B913" s="248"/>
      <c r="C913" s="249"/>
      <c r="T913" s="249"/>
    </row>
    <row r="914" spans="1:20" ht="15.75" customHeight="1" x14ac:dyDescent="0.25">
      <c r="A914" s="4"/>
      <c r="B914" s="248"/>
      <c r="C914" s="249"/>
      <c r="T914" s="249"/>
    </row>
    <row r="915" spans="1:20" ht="15.75" customHeight="1" x14ac:dyDescent="0.25">
      <c r="A915" s="4"/>
      <c r="B915" s="248"/>
      <c r="C915" s="249"/>
      <c r="T915" s="249"/>
    </row>
    <row r="916" spans="1:20" ht="15.75" customHeight="1" x14ac:dyDescent="0.25">
      <c r="A916" s="4"/>
      <c r="B916" s="248"/>
      <c r="C916" s="249"/>
      <c r="T916" s="249"/>
    </row>
    <row r="917" spans="1:20" ht="15.75" customHeight="1" x14ac:dyDescent="0.25">
      <c r="A917" s="4"/>
      <c r="B917" s="248"/>
      <c r="C917" s="249"/>
      <c r="T917" s="249"/>
    </row>
    <row r="918" spans="1:20" ht="15.75" customHeight="1" x14ac:dyDescent="0.25">
      <c r="A918" s="4"/>
      <c r="B918" s="248"/>
      <c r="C918" s="249"/>
      <c r="T918" s="249"/>
    </row>
    <row r="919" spans="1:20" ht="15.75" customHeight="1" x14ac:dyDescent="0.25">
      <c r="A919" s="4"/>
      <c r="B919" s="248"/>
      <c r="C919" s="249"/>
      <c r="T919" s="249"/>
    </row>
    <row r="920" spans="1:20" ht="15.75" customHeight="1" x14ac:dyDescent="0.25">
      <c r="A920" s="4"/>
      <c r="B920" s="248"/>
      <c r="C920" s="249"/>
      <c r="T920" s="249"/>
    </row>
    <row r="921" spans="1:20" ht="15.75" customHeight="1" x14ac:dyDescent="0.25">
      <c r="A921" s="4"/>
      <c r="B921" s="248"/>
      <c r="C921" s="249"/>
      <c r="T921" s="249"/>
    </row>
    <row r="922" spans="1:20" ht="15.75" customHeight="1" x14ac:dyDescent="0.25">
      <c r="A922" s="4"/>
      <c r="B922" s="248"/>
      <c r="C922" s="249"/>
      <c r="T922" s="249"/>
    </row>
    <row r="923" spans="1:20" ht="15.75" customHeight="1" x14ac:dyDescent="0.25">
      <c r="A923" s="4"/>
      <c r="B923" s="248"/>
      <c r="C923" s="249"/>
      <c r="T923" s="249"/>
    </row>
    <row r="924" spans="1:20" ht="15.75" customHeight="1" x14ac:dyDescent="0.25">
      <c r="A924" s="4"/>
      <c r="B924" s="248"/>
      <c r="C924" s="249"/>
      <c r="T924" s="249"/>
    </row>
    <row r="925" spans="1:20" ht="15.75" customHeight="1" x14ac:dyDescent="0.25">
      <c r="A925" s="4"/>
      <c r="B925" s="248"/>
      <c r="C925" s="249"/>
      <c r="T925" s="249"/>
    </row>
  </sheetData>
  <autoFilter ref="A13:S13"/>
  <mergeCells count="14">
    <mergeCell ref="A84:C84"/>
    <mergeCell ref="A78:C78"/>
    <mergeCell ref="A81:C81"/>
    <mergeCell ref="T10:T12"/>
    <mergeCell ref="H10:J11"/>
    <mergeCell ref="K10:M11"/>
    <mergeCell ref="N10:P11"/>
    <mergeCell ref="Q10:S11"/>
    <mergeCell ref="A83:C83"/>
    <mergeCell ref="A10:A12"/>
    <mergeCell ref="B10:B12"/>
    <mergeCell ref="C10:C12"/>
    <mergeCell ref="D10:D12"/>
    <mergeCell ref="E10:G11"/>
  </mergeCells>
  <pageMargins left="0" right="0" top="0.35433070866141736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Витрати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Лія Русланівна Приймак</dc:creator>
  <cp:lastModifiedBy>Liya.Pryimak</cp:lastModifiedBy>
  <dcterms:created xsi:type="dcterms:W3CDTF">2021-01-04T13:30:38Z</dcterms:created>
  <dcterms:modified xsi:type="dcterms:W3CDTF">2021-01-21T08:46:59Z</dcterms:modified>
</cp:coreProperties>
</file>