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" windowWidth="18960" windowHeight="11328"/>
  </bookViews>
  <sheets>
    <sheet name="Table 1" sheetId="1" r:id="rId1"/>
    <sheet name="Table 2" sheetId="2" r:id="rId2"/>
  </sheets>
  <definedNames>
    <definedName name="_xlnm.Print_Area" localSheetId="0">'Table 1'!$A$1:$W$95</definedName>
  </definedNames>
  <calcPr calcId="125725"/>
</workbook>
</file>

<file path=xl/calcChain.xml><?xml version="1.0" encoding="utf-8"?>
<calcChain xmlns="http://schemas.openxmlformats.org/spreadsheetml/2006/main">
  <c r="O22" i="1"/>
  <c r="O23"/>
  <c r="O24"/>
  <c r="O25"/>
  <c r="O26"/>
  <c r="T76"/>
  <c r="S76"/>
  <c r="U76" s="1"/>
  <c r="T81"/>
  <c r="N85"/>
  <c r="M85"/>
  <c r="N82"/>
  <c r="N80"/>
  <c r="M81"/>
  <c r="O81" s="1"/>
  <c r="S81" s="1"/>
  <c r="M82"/>
  <c r="M80"/>
  <c r="N61"/>
  <c r="N62"/>
  <c r="N63"/>
  <c r="N64"/>
  <c r="N65"/>
  <c r="N66"/>
  <c r="N67"/>
  <c r="N60"/>
  <c r="M61"/>
  <c r="M62"/>
  <c r="M63"/>
  <c r="M64"/>
  <c r="M65"/>
  <c r="M66"/>
  <c r="M67"/>
  <c r="M60"/>
  <c r="N49"/>
  <c r="N50"/>
  <c r="N51"/>
  <c r="N52"/>
  <c r="N53"/>
  <c r="N54"/>
  <c r="N55"/>
  <c r="N56"/>
  <c r="N57"/>
  <c r="N48"/>
  <c r="M49"/>
  <c r="M50"/>
  <c r="M51"/>
  <c r="M52"/>
  <c r="M53"/>
  <c r="M54"/>
  <c r="M55"/>
  <c r="M56"/>
  <c r="M57"/>
  <c r="M48"/>
  <c r="M38"/>
  <c r="N38" s="1"/>
  <c r="M39"/>
  <c r="N39" s="1"/>
  <c r="O37"/>
  <c r="O40" s="1"/>
  <c r="M37"/>
  <c r="N37" s="1"/>
  <c r="O35"/>
  <c r="O34"/>
  <c r="R12"/>
  <c r="O12"/>
  <c r="O21"/>
  <c r="M22"/>
  <c r="N22" s="1"/>
  <c r="M23"/>
  <c r="N23" s="1"/>
  <c r="M24"/>
  <c r="N24" s="1"/>
  <c r="M25"/>
  <c r="N25" s="1"/>
  <c r="M26"/>
  <c r="N26" s="1"/>
  <c r="M21"/>
  <c r="N21" s="1"/>
  <c r="T86" l="1"/>
  <c r="S86"/>
  <c r="R86"/>
  <c r="R82"/>
  <c r="R80"/>
  <c r="T80" s="1"/>
  <c r="R61"/>
  <c r="R62"/>
  <c r="R63"/>
  <c r="R64"/>
  <c r="R65"/>
  <c r="R66"/>
  <c r="O66" s="1"/>
  <c r="R67"/>
  <c r="R60"/>
  <c r="R49"/>
  <c r="R50"/>
  <c r="O50" s="1"/>
  <c r="R51"/>
  <c r="R52"/>
  <c r="R53"/>
  <c r="R54"/>
  <c r="O54" s="1"/>
  <c r="R55"/>
  <c r="R56"/>
  <c r="R57"/>
  <c r="O57" s="1"/>
  <c r="S50"/>
  <c r="T50" s="1"/>
  <c r="R48"/>
  <c r="O48" s="1"/>
  <c r="R78"/>
  <c r="S78"/>
  <c r="T78"/>
  <c r="U78"/>
  <c r="T20"/>
  <c r="T31" s="1"/>
  <c r="S20"/>
  <c r="T11"/>
  <c r="T12" s="1"/>
  <c r="S11"/>
  <c r="S12" s="1"/>
  <c r="R20"/>
  <c r="S53" l="1"/>
  <c r="T53" s="1"/>
  <c r="O53"/>
  <c r="S65"/>
  <c r="T65" s="1"/>
  <c r="O65"/>
  <c r="S61"/>
  <c r="T61" s="1"/>
  <c r="O61"/>
  <c r="S62"/>
  <c r="T62" s="1"/>
  <c r="O62"/>
  <c r="T82"/>
  <c r="T83" s="1"/>
  <c r="O82"/>
  <c r="S55"/>
  <c r="T55" s="1"/>
  <c r="O55"/>
  <c r="S51"/>
  <c r="T51" s="1"/>
  <c r="O51"/>
  <c r="S63"/>
  <c r="T63" s="1"/>
  <c r="O63"/>
  <c r="U20"/>
  <c r="S31"/>
  <c r="S56"/>
  <c r="T56" s="1"/>
  <c r="O56"/>
  <c r="S52"/>
  <c r="T52" s="1"/>
  <c r="O52"/>
  <c r="R68"/>
  <c r="O68" s="1"/>
  <c r="O60"/>
  <c r="S64"/>
  <c r="T64" s="1"/>
  <c r="O64"/>
  <c r="S57"/>
  <c r="T57" s="1"/>
  <c r="S66"/>
  <c r="T66" s="1"/>
  <c r="S49"/>
  <c r="T49" s="1"/>
  <c r="O49"/>
  <c r="R31"/>
  <c r="O20"/>
  <c r="O31" s="1"/>
  <c r="S67"/>
  <c r="T67" s="1"/>
  <c r="O67"/>
  <c r="S80"/>
  <c r="U80" s="1"/>
  <c r="O80"/>
  <c r="S48"/>
  <c r="T48" s="1"/>
  <c r="S54"/>
  <c r="T54" s="1"/>
  <c r="T58" s="1"/>
  <c r="R83"/>
  <c r="U81"/>
  <c r="S82"/>
  <c r="U82" s="1"/>
  <c r="S60"/>
  <c r="R58"/>
  <c r="O58" s="1"/>
  <c r="S58"/>
  <c r="U11"/>
  <c r="R87" l="1"/>
  <c r="O83"/>
  <c r="O87" s="1"/>
  <c r="S83"/>
  <c r="U83"/>
  <c r="U87" s="1"/>
  <c r="T60"/>
  <c r="T68" s="1"/>
  <c r="T87" s="1"/>
  <c r="S68"/>
  <c r="S87" l="1"/>
</calcChain>
</file>

<file path=xl/sharedStrings.xml><?xml version="1.0" encoding="utf-8"?>
<sst xmlns="http://schemas.openxmlformats.org/spreadsheetml/2006/main" count="557" uniqueCount="184">
  <si>
    <r>
      <rPr>
        <b/>
        <sz val="4"/>
        <rFont val="Arial"/>
        <family val="2"/>
      </rPr>
      <t>Розділ: Стаття: Пункт:</t>
    </r>
  </si>
  <si>
    <r>
      <rPr>
        <b/>
        <sz val="4"/>
        <rFont val="Arial"/>
        <family val="2"/>
      </rPr>
      <t>№</t>
    </r>
  </si>
  <si>
    <r>
      <rPr>
        <b/>
        <sz val="4"/>
        <rFont val="Arial"/>
        <family val="2"/>
      </rPr>
      <t>Найменування витрат</t>
    </r>
  </si>
  <si>
    <r>
      <rPr>
        <b/>
        <sz val="4"/>
        <rFont val="Arial"/>
        <family val="2"/>
      </rPr>
      <t>Одиниця виміру</t>
    </r>
  </si>
  <si>
    <r>
      <rPr>
        <b/>
        <sz val="4"/>
        <rFont val="Arial"/>
        <family val="2"/>
      </rPr>
      <t>Загальна сума витрат гранту інституційної підтримки УКФ</t>
    </r>
  </si>
  <si>
    <r>
      <rPr>
        <b/>
        <sz val="4"/>
        <rFont val="Arial"/>
        <family val="2"/>
      </rPr>
      <t>ПРИМІТКИ</t>
    </r>
  </si>
  <si>
    <r>
      <rPr>
        <b/>
        <sz val="4"/>
        <rFont val="Arial"/>
        <family val="2"/>
      </rPr>
      <t>Кількість/ Період</t>
    </r>
  </si>
  <si>
    <r>
      <rPr>
        <b/>
        <sz val="4"/>
        <rFont val="Arial"/>
        <family val="2"/>
      </rPr>
      <t>Вартість за одиницю, грн</t>
    </r>
  </si>
  <si>
    <r>
      <rPr>
        <b/>
        <sz val="4"/>
        <rFont val="Arial"/>
        <family val="2"/>
      </rPr>
      <t>Загальна сума, грн (=4*5)</t>
    </r>
  </si>
  <si>
    <r>
      <rPr>
        <b/>
        <sz val="4"/>
        <rFont val="Arial"/>
        <family val="2"/>
      </rPr>
      <t>Загальна сума, грн (=5*6)</t>
    </r>
  </si>
  <si>
    <r>
      <rPr>
        <b/>
        <sz val="4"/>
        <rFont val="Arial"/>
        <family val="2"/>
      </rPr>
      <t>Загальна сума, грн (=8*9)</t>
    </r>
  </si>
  <si>
    <r>
      <rPr>
        <b/>
        <sz val="4"/>
        <rFont val="Arial"/>
        <family val="2"/>
      </rPr>
      <t>Загальна сума, грн (=11*12)</t>
    </r>
  </si>
  <si>
    <r>
      <rPr>
        <b/>
        <sz val="4"/>
        <rFont val="Arial"/>
        <family val="2"/>
      </rPr>
      <t>Стовпці:</t>
    </r>
  </si>
  <si>
    <r>
      <rPr>
        <b/>
        <sz val="4"/>
        <rFont val="Arial"/>
        <family val="2"/>
      </rPr>
      <t>Стаття:</t>
    </r>
  </si>
  <si>
    <r>
      <rPr>
        <sz val="4"/>
        <rFont val="Arial"/>
        <family val="2"/>
      </rPr>
      <t>Український культурний фонд</t>
    </r>
  </si>
  <si>
    <r>
      <rPr>
        <sz val="4"/>
        <rFont val="Arial"/>
        <family val="2"/>
      </rPr>
      <t>грн</t>
    </r>
  </si>
  <si>
    <r>
      <rPr>
        <sz val="4"/>
        <rFont val="Arial"/>
        <family val="2"/>
      </rPr>
      <t>0,00</t>
    </r>
  </si>
  <si>
    <r>
      <rPr>
        <b/>
        <sz val="4"/>
        <rFont val="Arial"/>
        <family val="2"/>
      </rPr>
      <t>Оплата праці</t>
    </r>
  </si>
  <si>
    <r>
      <rPr>
        <b/>
        <sz val="4"/>
        <rFont val="Arial"/>
        <family val="2"/>
      </rPr>
      <t>Підстаття</t>
    </r>
  </si>
  <si>
    <r>
      <rPr>
        <b/>
        <sz val="4"/>
        <rFont val="Arial"/>
        <family val="2"/>
      </rPr>
      <t>Штатних працівників</t>
    </r>
  </si>
  <si>
    <r>
      <rPr>
        <b/>
        <sz val="4"/>
        <rFont val="Arial"/>
        <family val="2"/>
      </rPr>
      <t>0,00</t>
    </r>
  </si>
  <si>
    <r>
      <rPr>
        <b/>
        <sz val="4"/>
        <rFont val="Arial"/>
        <family val="2"/>
      </rPr>
      <t>Пункт</t>
    </r>
  </si>
  <si>
    <r>
      <rPr>
        <b/>
        <sz val="4"/>
        <rFont val="Arial"/>
        <family val="2"/>
      </rPr>
      <t>1.1.1</t>
    </r>
  </si>
  <si>
    <r>
      <rPr>
        <sz val="4"/>
        <rFont val="Arial"/>
        <family val="2"/>
      </rPr>
      <t>Повне ПІБ, посада</t>
    </r>
  </si>
  <si>
    <r>
      <rPr>
        <sz val="4"/>
        <rFont val="Arial"/>
        <family val="2"/>
      </rPr>
      <t>місяців</t>
    </r>
  </si>
  <si>
    <r>
      <rPr>
        <b/>
        <sz val="4"/>
        <rFont val="Arial"/>
        <family val="2"/>
      </rPr>
      <t>1.1.2</t>
    </r>
  </si>
  <si>
    <r>
      <rPr>
        <b/>
        <sz val="4"/>
        <rFont val="Arial"/>
        <family val="2"/>
      </rPr>
      <t>1.1.3</t>
    </r>
  </si>
  <si>
    <r>
      <rPr>
        <b/>
        <sz val="4"/>
        <rFont val="Arial"/>
        <family val="2"/>
      </rPr>
      <t>За договорами ЦПХ</t>
    </r>
  </si>
  <si>
    <r>
      <rPr>
        <b/>
        <sz val="4"/>
        <rFont val="Arial"/>
        <family val="2"/>
      </rPr>
      <t>1.2.1</t>
    </r>
  </si>
  <si>
    <r>
      <rPr>
        <sz val="4"/>
        <rFont val="Arial"/>
        <family val="2"/>
      </rPr>
      <t>НЕ ЗАПОВНЮЄТЬСЯ!</t>
    </r>
  </si>
  <si>
    <r>
      <rPr>
        <b/>
        <sz val="4"/>
        <rFont val="Arial"/>
        <family val="2"/>
      </rPr>
      <t>1.2.2</t>
    </r>
  </si>
  <si>
    <r>
      <rPr>
        <b/>
        <sz val="4"/>
        <rFont val="Arial"/>
        <family val="2"/>
      </rPr>
      <t>1.2.3</t>
    </r>
  </si>
  <si>
    <r>
      <rPr>
        <b/>
        <sz val="4"/>
        <rFont val="Arial"/>
        <family val="2"/>
      </rPr>
      <t>За договорами з ФОП</t>
    </r>
  </si>
  <si>
    <r>
      <rPr>
        <b/>
        <sz val="4"/>
        <rFont val="Arial"/>
        <family val="2"/>
      </rPr>
      <t>1.3.1</t>
    </r>
  </si>
  <si>
    <r>
      <rPr>
        <b/>
        <sz val="4"/>
        <rFont val="Arial"/>
        <family val="2"/>
      </rPr>
      <t>1.3.2</t>
    </r>
  </si>
  <si>
    <r>
      <rPr>
        <b/>
        <sz val="4"/>
        <rFont val="Arial"/>
        <family val="2"/>
      </rPr>
      <t>1.3.3</t>
    </r>
  </si>
  <si>
    <r>
      <rPr>
        <b/>
        <sz val="4"/>
        <rFont val="Arial"/>
        <family val="2"/>
      </rPr>
      <t>Всього по статті 1 "Оплата праці "</t>
    </r>
  </si>
  <si>
    <r>
      <rPr>
        <b/>
        <sz val="4"/>
        <rFont val="Arial"/>
        <family val="2"/>
      </rPr>
      <t>Соціальні внески з оплати праці (нарахування ЄСВ)</t>
    </r>
  </si>
  <si>
    <r>
      <rPr>
        <sz val="4"/>
        <rFont val="Arial"/>
        <family val="2"/>
      </rPr>
      <t>Штатні працівники</t>
    </r>
  </si>
  <si>
    <r>
      <rPr>
        <sz val="4"/>
        <rFont val="Arial"/>
        <family val="2"/>
      </rPr>
      <t>За договорами ЦПХ</t>
    </r>
  </si>
  <si>
    <r>
      <rPr>
        <b/>
        <sz val="4"/>
        <rFont val="Arial"/>
        <family val="2"/>
      </rPr>
      <t>Всього по статті 2 "Соціальні внески з оплати праці (нарахування ЄСВ)"</t>
    </r>
  </si>
  <si>
    <r>
      <rPr>
        <b/>
        <sz val="4"/>
        <rFont val="Arial"/>
        <family val="2"/>
      </rPr>
      <t>Оренда приміщень та земельних ділянок</t>
    </r>
  </si>
  <si>
    <r>
      <rPr>
        <b/>
        <sz val="4"/>
        <rFont val="Arial"/>
        <family val="2"/>
      </rPr>
      <t>Всього по статті 3 "Оренда приміщень та земельних ділянок"</t>
    </r>
  </si>
  <si>
    <r>
      <rPr>
        <b/>
        <sz val="4"/>
        <rFont val="Arial"/>
        <family val="2"/>
      </rPr>
      <t>Експлуатаційні витрати на утримання приміщень та комунальні послуги</t>
    </r>
  </si>
  <si>
    <r>
      <rPr>
        <sz val="4"/>
        <rFont val="Arial"/>
        <family val="2"/>
      </rPr>
      <t>Водопостачання</t>
    </r>
  </si>
  <si>
    <r>
      <rPr>
        <sz val="4"/>
        <rFont val="Arial"/>
        <family val="2"/>
      </rPr>
      <t>Електроенергія</t>
    </r>
  </si>
  <si>
    <r>
      <rPr>
        <sz val="4"/>
        <rFont val="Arial"/>
        <family val="2"/>
      </rPr>
      <t>Опалення</t>
    </r>
  </si>
  <si>
    <r>
      <rPr>
        <sz val="4"/>
        <rFont val="Arial"/>
        <family val="2"/>
      </rPr>
      <t>Експлуатаційні витрати (обслуговування пожежної сигналізації, охоронні послуги, послуги прибирання тощо)</t>
    </r>
  </si>
  <si>
    <r>
      <rPr>
        <b/>
        <sz val="4"/>
        <rFont val="Arial"/>
        <family val="2"/>
      </rPr>
      <t>Всього по статті 4 "Експлуатаційні витрати на утримання приміщень та комунальні послуги"</t>
    </r>
  </si>
  <si>
    <r>
      <rPr>
        <b/>
        <sz val="4"/>
        <rFont val="Arial"/>
        <family val="2"/>
      </rPr>
      <t>Оренда техніки, обладнання та інструменту</t>
    </r>
  </si>
  <si>
    <r>
      <rPr>
        <b/>
        <sz val="4"/>
        <rFont val="Arial"/>
        <family val="2"/>
      </rPr>
      <t>Всього по статті 5 "Оренда техніки, обладнання та інструменту"</t>
    </r>
  </si>
  <si>
    <r>
      <rPr>
        <b/>
        <sz val="4"/>
        <rFont val="Arial"/>
        <family val="2"/>
      </rPr>
      <t>Матеріальні витрати (за винятком капітальних видатків)</t>
    </r>
  </si>
  <si>
    <r>
      <rPr>
        <sz val="4"/>
        <rFont val="Arial"/>
        <family val="2"/>
      </rPr>
      <t>шт</t>
    </r>
  </si>
  <si>
    <r>
      <rPr>
        <b/>
        <sz val="4"/>
        <rFont val="Arial"/>
        <family val="2"/>
      </rPr>
      <t>Всього по статті 6 "Матеріальні витрати (за винятком капітальних видатків)"</t>
    </r>
  </si>
  <si>
    <r>
      <rPr>
        <b/>
        <sz val="4"/>
        <rFont val="Arial"/>
        <family val="2"/>
      </rPr>
      <t>Витрати на послуги зв'язку, інтернет, обслуговування сайтів та програмного забезпечення;</t>
    </r>
  </si>
  <si>
    <r>
      <rPr>
        <sz val="4"/>
        <rFont val="Arial"/>
        <family val="2"/>
      </rPr>
      <t>Послуги зв'язку</t>
    </r>
  </si>
  <si>
    <r>
      <rPr>
        <sz val="4"/>
        <rFont val="Arial"/>
        <family val="2"/>
      </rPr>
      <t>Послуги Internet</t>
    </r>
  </si>
  <si>
    <r>
      <rPr>
        <b/>
        <sz val="4"/>
        <rFont val="Arial"/>
        <family val="2"/>
      </rPr>
      <t>Всього по статті 7 "Витрати на послуги зв'язку, інтернет, обслуговування програм"</t>
    </r>
  </si>
  <si>
    <r>
      <rPr>
        <b/>
        <sz val="4"/>
        <rFont val="Arial"/>
        <family val="2"/>
      </rPr>
      <t>Банківські витрати</t>
    </r>
  </si>
  <si>
    <r>
      <rPr>
        <sz val="4"/>
        <rFont val="Arial"/>
        <family val="2"/>
      </rPr>
      <t>Банківська комісія за переказ</t>
    </r>
  </si>
  <si>
    <r>
      <rPr>
        <sz val="4"/>
        <rFont val="Arial"/>
        <family val="2"/>
      </rPr>
      <t>Розрахунково-касове обслуговування</t>
    </r>
  </si>
  <si>
    <r>
      <rPr>
        <sz val="4"/>
        <rFont val="Arial"/>
        <family val="2"/>
      </rPr>
      <t>Інші банківські витрати</t>
    </r>
  </si>
  <si>
    <r>
      <rPr>
        <b/>
        <sz val="4"/>
        <rFont val="Arial"/>
        <family val="2"/>
      </rPr>
      <t>Всього по статті 8 "Банківські витрати"</t>
    </r>
  </si>
  <si>
    <r>
      <rPr>
        <b/>
        <sz val="4"/>
        <rFont val="Arial"/>
        <family val="2"/>
      </rPr>
      <t>Всього по статті 9 "Інші витрати пов'язані з основною діяльністю організації"</t>
    </r>
  </si>
  <si>
    <r>
      <rPr>
        <b/>
        <sz val="4"/>
        <rFont val="Arial"/>
        <family val="2"/>
      </rPr>
      <t>Всього по статті 9 "Аудиторські послуги"</t>
    </r>
  </si>
  <si>
    <r>
      <rPr>
        <sz val="4"/>
        <rFont val="Arial"/>
        <family val="2"/>
      </rPr>
      <t>Склав:</t>
    </r>
  </si>
  <si>
    <r>
      <rPr>
        <sz val="4"/>
        <rFont val="Arial"/>
        <family val="2"/>
      </rPr>
      <t>(посада)</t>
    </r>
  </si>
  <si>
    <r>
      <rPr>
        <sz val="4"/>
        <rFont val="Arial"/>
        <family val="2"/>
      </rPr>
      <t>(підпис та печатка)</t>
    </r>
  </si>
  <si>
    <r>
      <rPr>
        <sz val="4"/>
        <rFont val="Arial"/>
        <family val="2"/>
      </rPr>
      <t>(ПІБ)</t>
    </r>
  </si>
  <si>
    <r>
      <rPr>
        <b/>
        <sz val="6.5"/>
        <rFont val="Times New Roman"/>
        <family val="1"/>
      </rPr>
      <t>ФОНД:                                                                                                                                                                                                                                                                                                           ГРАНТООТРИМУВАЧ:</t>
    </r>
  </si>
  <si>
    <r>
      <rPr>
        <b/>
        <sz val="4"/>
        <rFont val="Arial"/>
        <family val="2"/>
      </rPr>
      <t>1.2.4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</si>
  <si>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4"/>
        <rFont val="Arial"/>
        <family val="2"/>
      </rPr>
      <t>1.2.5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</si>
  <si>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4"/>
        <rFont val="Arial"/>
        <family val="2"/>
      </rPr>
      <t>1.2.6</t>
    </r>
    <r>
      <rPr>
        <sz val="11"/>
        <color theme="1"/>
        <rFont val="Calibri"/>
        <family val="2"/>
        <charset val="204"/>
        <scheme val="minor"/>
      </rPr>
      <t/>
    </r>
  </si>
  <si>
    <t>Тріль Анна Ігорівна, керівник проекту</t>
  </si>
  <si>
    <t>Стукан Ірина Олександівна, бухгалтер проекту</t>
  </si>
  <si>
    <t>Соломонюк Олена Антсівна, координатор проекту</t>
  </si>
  <si>
    <t>Луцака Павло Олександрович, технічний менеджер</t>
  </si>
  <si>
    <t>Усачова Вікторія Олегівна, режисер проекту</t>
  </si>
  <si>
    <t>Стельмащук Іванна Миколаївна, піар-менеджер</t>
  </si>
  <si>
    <t>місяців</t>
  </si>
  <si>
    <t>0,00</t>
  </si>
  <si>
    <t>Оренда приміщення 3000 метрів квадратних на вулиці Карбишева, 1</t>
  </si>
  <si>
    <t>Адреса орендованого приміщення/земельної діляники, із зазначенням метражу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</si>
  <si>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</si>
  <si>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</si>
  <si>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</si>
  <si>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</si>
  <si>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</si>
  <si>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</si>
  <si>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</si>
  <si>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</si>
  <si>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</si>
  <si>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</si>
  <si>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Світловий прожектор LED SPOT</t>
  </si>
  <si>
    <t>Світловий  прожектор LED PAR</t>
  </si>
  <si>
    <t xml:space="preserve">Підсилювач звуку </t>
  </si>
  <si>
    <t>Світлодіодна LED голова</t>
  </si>
  <si>
    <t>Стійка для діджея</t>
  </si>
  <si>
    <t>DJ-контроллер Pioneer DDJ-SB3</t>
  </si>
  <si>
    <t>Звуковий пульт</t>
  </si>
  <si>
    <t xml:space="preserve">Акустична система </t>
  </si>
  <si>
    <t>Сценічна конструкція</t>
  </si>
  <si>
    <t xml:space="preserve">Світловий пульт </t>
  </si>
  <si>
    <t>6.1</t>
  </si>
  <si>
    <t>6.2</t>
  </si>
  <si>
    <t>6.3</t>
  </si>
  <si>
    <t>6.4</t>
  </si>
  <si>
    <t>6.5</t>
  </si>
  <si>
    <t>6.6</t>
  </si>
  <si>
    <t>6.7</t>
  </si>
  <si>
    <t>6.8</t>
  </si>
  <si>
    <t xml:space="preserve">Проектор Acer </t>
  </si>
  <si>
    <t xml:space="preserve">Стійка для колонки </t>
  </si>
  <si>
    <t>Червона доріжка</t>
  </si>
  <si>
    <t>Екран для проектору</t>
  </si>
  <si>
    <t xml:space="preserve">Куллер для води </t>
  </si>
  <si>
    <t>Стільці</t>
  </si>
  <si>
    <t>метри</t>
  </si>
  <si>
    <t>Звукова колонка Electro-Voice</t>
  </si>
  <si>
    <t>Мікрофон SHURE SM-58</t>
  </si>
  <si>
    <t xml:space="preserve">Онлайн-трансляція </t>
  </si>
  <si>
    <t xml:space="preserve">Дизайн промоматеріалів </t>
  </si>
  <si>
    <t>Фотозйомка подій в рамках проекту</t>
  </si>
  <si>
    <t>послуга</t>
  </si>
  <si>
    <t>1.1</t>
  </si>
  <si>
    <t>1.2</t>
  </si>
  <si>
    <t>1.3</t>
  </si>
  <si>
    <t>2.1</t>
  </si>
  <si>
    <t>2.2</t>
  </si>
  <si>
    <t>3.1</t>
  </si>
  <si>
    <t>3.2</t>
  </si>
  <si>
    <t>3.3</t>
  </si>
  <si>
    <t>4.1</t>
  </si>
  <si>
    <t>4.2</t>
  </si>
  <si>
    <t>4.3</t>
  </si>
  <si>
    <t>4.4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</si>
  <si>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</si>
  <si>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</si>
  <si>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</si>
  <si>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</si>
  <si>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</si>
  <si>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</si>
  <si>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</si>
  <si>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</si>
  <si>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</si>
  <si>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</si>
  <si>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про надходження та використання коштів для реалізації Проєкту інституційної підтримки</t>
  </si>
  <si>
    <t>Повна назва організації Заявника: Громадська організація "Агентство моделей "ГРЕЙС МОДЕЛ ХАУС"</t>
  </si>
  <si>
    <t>0,22</t>
  </si>
  <si>
    <r>
      <rPr>
        <sz val="4"/>
        <rFont val="Arial"/>
        <family val="2"/>
      </rPr>
      <t>0,22</t>
    </r>
  </si>
  <si>
    <t>планова сума, грн (=6+12)</t>
  </si>
  <si>
    <t>різниця, грн (=16-17)</t>
  </si>
  <si>
    <t>18</t>
  </si>
  <si>
    <t>17</t>
  </si>
  <si>
    <t>16</t>
  </si>
  <si>
    <t>15</t>
  </si>
  <si>
    <t>14</t>
  </si>
  <si>
    <t>Склав:</t>
  </si>
  <si>
    <t>(посада)</t>
  </si>
  <si>
    <t>(підпис та печатка)</t>
  </si>
  <si>
    <t>(ПІБ)</t>
  </si>
  <si>
    <t>фактична сума, грн (=9+15)</t>
  </si>
  <si>
    <t>ФОНД:</t>
  </si>
  <si>
    <t>ГРАНТООТРИМУВАЧ:</t>
  </si>
  <si>
    <t>Планові витрати гранту інституційної підтримки УКФ
(кредиторська заборгованість) з 12.03.2020 року</t>
  </si>
  <si>
    <r>
      <rPr>
        <sz val="4"/>
        <rFont val="Calibri"/>
        <family val="2"/>
      </rPr>
      <t>Додаток № 4</t>
    </r>
  </si>
  <si>
    <r>
      <rPr>
        <sz val="4"/>
        <rFont val="Calibri"/>
        <family val="2"/>
      </rPr>
      <t>до Договору про надання гранту інституційної підтримки</t>
    </r>
  </si>
  <si>
    <r>
      <rPr>
        <sz val="4"/>
        <rFont val="Calibri"/>
        <family val="2"/>
      </rPr>
      <t xml:space="preserve">№ </t>
    </r>
    <r>
      <rPr>
        <sz val="4"/>
        <rFont val="Times New Roman"/>
        <family val="1"/>
      </rPr>
      <t xml:space="preserve">4INST41-27155 </t>
    </r>
    <r>
      <rPr>
        <sz val="4"/>
        <rFont val="Calibri"/>
        <family val="2"/>
      </rPr>
      <t>від "</t>
    </r>
    <r>
      <rPr>
        <sz val="4"/>
        <rFont val="Times New Roman"/>
        <family val="1"/>
      </rPr>
      <t xml:space="preserve"> 10 </t>
    </r>
    <r>
      <rPr>
        <sz val="4"/>
        <rFont val="Calibri"/>
        <family val="2"/>
      </rPr>
      <t>" грудня 2020 року</t>
    </r>
  </si>
  <si>
    <r>
      <rPr>
        <b/>
        <sz val="4"/>
        <rFont val="Arial"/>
        <family val="2"/>
      </rPr>
      <t>ЗВІТ</t>
    </r>
  </si>
  <si>
    <r>
      <rPr>
        <b/>
        <sz val="4"/>
        <rFont val="Arial"/>
        <family val="2"/>
      </rPr>
      <t>Фактичні витрати гранту інституційної підтримки УКФ
(кредиторська заборгованість) з 12.03.2020 року</t>
    </r>
  </si>
  <si>
    <r>
      <rPr>
        <b/>
        <sz val="4"/>
        <rFont val="Arial"/>
        <family val="2"/>
      </rPr>
      <t>Планові витрати за рахунок інституційної підтримки УКФ
(заплановані витрати)  до 31.12.2020 року включно</t>
    </r>
  </si>
  <si>
    <r>
      <rPr>
        <b/>
        <sz val="4"/>
        <rFont val="Arial"/>
        <family val="2"/>
      </rPr>
      <t>Фактичні витрати за рахунок інституційної підтримки УКФ (заплановані витрати)
до 31.12.2020 року включно</t>
    </r>
  </si>
  <si>
    <r>
      <rPr>
        <b/>
        <sz val="4"/>
        <rFont val="Arial"/>
        <family val="2"/>
      </rPr>
      <t>Розділ:</t>
    </r>
  </si>
  <si>
    <r>
      <rPr>
        <b/>
        <sz val="4"/>
        <rFont val="Arial"/>
        <family val="2"/>
      </rPr>
      <t>І</t>
    </r>
  </si>
  <si>
    <r>
      <rPr>
        <b/>
        <sz val="4"/>
        <rFont val="Arial"/>
        <family val="2"/>
      </rPr>
      <t>Надходження:</t>
    </r>
  </si>
  <si>
    <r>
      <rPr>
        <b/>
        <i/>
        <sz val="4"/>
        <rFont val="Arial"/>
        <family val="2"/>
      </rPr>
      <t>Всього по розділу І "Надходження":</t>
    </r>
  </si>
  <si>
    <r>
      <rPr>
        <b/>
        <sz val="4"/>
        <rFont val="Arial"/>
        <family val="2"/>
      </rPr>
      <t>ІІ</t>
    </r>
  </si>
  <si>
    <r>
      <rPr>
        <b/>
        <sz val="4"/>
        <rFont val="Arial"/>
        <family val="2"/>
      </rPr>
      <t>Витрати:</t>
    </r>
  </si>
  <si>
    <r>
      <rPr>
        <sz val="4"/>
        <rFont val="Arial"/>
        <family val="2"/>
      </rPr>
      <t>Обслуговування сайтів та програмного
забезпечення (деталізувати назву послуги)</t>
    </r>
  </si>
  <si>
    <r>
      <rPr>
        <b/>
        <sz val="4"/>
        <rFont val="Arial"/>
        <family val="2"/>
      </rPr>
      <t>Інші витрати пов'язані з основною
діяльністю організації</t>
    </r>
  </si>
  <si>
    <r>
      <rPr>
        <b/>
        <sz val="4"/>
        <rFont val="Arial"/>
        <family val="2"/>
      </rPr>
      <t>Аудиторські послуги</t>
    </r>
  </si>
  <si>
    <r>
      <rPr>
        <sz val="4"/>
        <rFont val="Arial"/>
        <family val="2"/>
      </rPr>
      <t>Аудиторські послуги</t>
    </r>
  </si>
  <si>
    <r>
      <rPr>
        <b/>
        <i/>
        <sz val="4"/>
        <rFont val="Arial"/>
        <family val="2"/>
      </rPr>
      <t>Всього по розділу ІІ "Витрати":</t>
    </r>
  </si>
  <si>
    <r>
      <rPr>
        <b/>
        <sz val="4"/>
        <rFont val="Arial"/>
        <family val="2"/>
      </rPr>
      <t>РЕЗУЛЬТАТ ІНСТИТУЦІЙНОЇ ПІДТРИМКИ</t>
    </r>
  </si>
</sst>
</file>

<file path=xl/styles.xml><?xml version="1.0" encoding="utf-8"?>
<styleSheet xmlns="http://schemas.openxmlformats.org/spreadsheetml/2006/main">
  <fonts count="20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b/>
      <sz val="4"/>
      <name val="Arial"/>
      <family val="2"/>
      <charset val="204"/>
    </font>
    <font>
      <b/>
      <sz val="4"/>
      <color rgb="FF000000"/>
      <name val="Arial"/>
      <family val="2"/>
    </font>
    <font>
      <sz val="4"/>
      <name val="Arial"/>
      <family val="2"/>
      <charset val="204"/>
    </font>
    <font>
      <b/>
      <sz val="6.5"/>
      <name val="Times New Roman"/>
      <family val="1"/>
      <charset val="204"/>
    </font>
    <font>
      <b/>
      <sz val="4"/>
      <name val="Arial"/>
      <family val="2"/>
    </font>
    <font>
      <sz val="4"/>
      <name val="Arial"/>
      <family val="2"/>
    </font>
    <font>
      <b/>
      <sz val="6.5"/>
      <name val="Times New Roman"/>
      <family val="1"/>
    </font>
    <font>
      <sz val="4"/>
      <color rgb="FF000000"/>
      <name val="Arial"/>
      <family val="2"/>
      <charset val="204"/>
    </font>
    <font>
      <u/>
      <sz val="4"/>
      <color rgb="FF000000"/>
      <name val="Arial"/>
      <family val="2"/>
      <charset val="204"/>
    </font>
    <font>
      <sz val="4"/>
      <name val="Calibri"/>
      <family val="2"/>
      <charset val="204"/>
    </font>
    <font>
      <sz val="4"/>
      <name val="Calibri"/>
      <family val="2"/>
    </font>
    <font>
      <sz val="4"/>
      <color rgb="FF000000"/>
      <name val="Times New Roman"/>
      <family val="1"/>
      <charset val="204"/>
    </font>
    <font>
      <sz val="4"/>
      <name val="Times New Roman"/>
      <family val="1"/>
      <charset val="204"/>
    </font>
    <font>
      <sz val="4"/>
      <name val="Times New Roman"/>
      <family val="1"/>
    </font>
    <font>
      <b/>
      <i/>
      <sz val="4"/>
      <name val="Arial"/>
      <family val="2"/>
      <charset val="204"/>
    </font>
    <font>
      <b/>
      <i/>
      <sz val="4"/>
      <name val="Arial"/>
      <family val="2"/>
    </font>
    <font>
      <b/>
      <sz val="4"/>
      <color rgb="FF000000"/>
      <name val="Times New Roman"/>
      <family val="1"/>
      <charset val="204"/>
    </font>
    <font>
      <b/>
      <sz val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DF1CA"/>
      </patternFill>
    </fill>
    <fill>
      <patternFill patternType="solid">
        <fgColor rgb="FFFFFF00"/>
      </patternFill>
    </fill>
    <fill>
      <patternFill patternType="solid">
        <fgColor rgb="FFE1EED9"/>
      </patternFill>
    </fill>
    <fill>
      <patternFill patternType="solid">
        <fgColor rgb="FFD7D7D7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5"/>
    </xf>
    <xf numFmtId="0" fontId="4" fillId="0" borderId="0" xfId="0" applyFont="1" applyFill="1" applyBorder="1" applyAlignment="1">
      <alignment horizontal="left" vertical="center" wrapText="1" indent="7"/>
    </xf>
    <xf numFmtId="2" fontId="4" fillId="0" borderId="1" xfId="0" applyNumberFormat="1" applyFont="1" applyFill="1" applyBorder="1" applyAlignment="1">
      <alignment horizontal="right" vertical="top" wrapText="1"/>
    </xf>
    <xf numFmtId="2" fontId="2" fillId="5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left" vertical="top" wrapText="1" indent="3"/>
    </xf>
    <xf numFmtId="2" fontId="4" fillId="0" borderId="3" xfId="0" applyNumberFormat="1" applyFont="1" applyFill="1" applyBorder="1" applyAlignment="1">
      <alignment horizontal="right" vertical="top" wrapText="1"/>
    </xf>
    <xf numFmtId="2" fontId="2" fillId="4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shrinkToFit="1"/>
    </xf>
    <xf numFmtId="2" fontId="6" fillId="6" borderId="1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center" vertical="top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5" borderId="1" xfId="0" applyNumberFormat="1" applyFont="1" applyFill="1" applyBorder="1" applyAlignment="1">
      <alignment horizontal="right" vertical="top" shrinkToFit="1"/>
    </xf>
    <xf numFmtId="49" fontId="2" fillId="0" borderId="1" xfId="0" applyNumberFormat="1" applyFont="1" applyFill="1" applyBorder="1" applyAlignment="1">
      <alignment horizontal="right" vertical="top" wrapText="1"/>
    </xf>
    <xf numFmtId="49" fontId="3" fillId="5" borderId="1" xfId="0" applyNumberFormat="1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/>
    </xf>
    <xf numFmtId="2" fontId="9" fillId="0" borderId="0" xfId="0" applyNumberFormat="1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2" fontId="10" fillId="0" borderId="15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3" xfId="0" applyFont="1" applyFill="1" applyBorder="1" applyAlignment="1">
      <alignment horizontal="left" vertical="center" wrapText="1" indent="3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1" fontId="3" fillId="3" borderId="8" xfId="0" applyNumberFormat="1" applyFont="1" applyFill="1" applyBorder="1" applyAlignment="1">
      <alignment horizontal="right" vertical="top" indent="1" shrinkToFit="1"/>
    </xf>
    <xf numFmtId="1" fontId="3" fillId="3" borderId="10" xfId="0" applyNumberFormat="1" applyFont="1" applyFill="1" applyBorder="1" applyAlignment="1">
      <alignment horizontal="right" vertical="top" indent="1" shrinkToFit="1"/>
    </xf>
    <xf numFmtId="1" fontId="3" fillId="3" borderId="8" xfId="0" applyNumberFormat="1" applyFont="1" applyFill="1" applyBorder="1" applyAlignment="1">
      <alignment horizontal="center" vertical="top" shrinkToFit="1"/>
    </xf>
    <xf numFmtId="1" fontId="3" fillId="3" borderId="10" xfId="0" applyNumberFormat="1" applyFont="1" applyFill="1" applyBorder="1" applyAlignment="1">
      <alignment horizontal="center" vertical="top" shrinkToFit="1"/>
    </xf>
    <xf numFmtId="0" fontId="4" fillId="0" borderId="8" xfId="0" applyFont="1" applyFill="1" applyBorder="1" applyAlignment="1">
      <alignment horizontal="right" vertical="top" wrapText="1" indent="1"/>
    </xf>
    <xf numFmtId="0" fontId="4" fillId="0" borderId="10" xfId="0" applyFont="1" applyFill="1" applyBorder="1" applyAlignment="1">
      <alignment horizontal="right" vertical="top" wrapText="1" indent="1"/>
    </xf>
    <xf numFmtId="0" fontId="4" fillId="0" borderId="8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center" wrapText="1" indent="4"/>
    </xf>
    <xf numFmtId="0" fontId="4" fillId="0" borderId="11" xfId="0" applyFont="1" applyFill="1" applyBorder="1" applyAlignment="1">
      <alignment horizontal="left" vertical="center" wrapText="1" indent="4"/>
    </xf>
    <xf numFmtId="0" fontId="4" fillId="0" borderId="5" xfId="0" applyFont="1" applyFill="1" applyBorder="1" applyAlignment="1">
      <alignment horizontal="left" vertical="center" wrapText="1" indent="4"/>
    </xf>
    <xf numFmtId="0" fontId="4" fillId="0" borderId="12" xfId="0" applyFont="1" applyFill="1" applyBorder="1" applyAlignment="1">
      <alignment horizontal="left" vertical="center" wrapText="1" indent="4"/>
    </xf>
    <xf numFmtId="0" fontId="4" fillId="0" borderId="0" xfId="0" applyFont="1" applyFill="1" applyBorder="1" applyAlignment="1">
      <alignment horizontal="left" vertical="center" wrapText="1" indent="4"/>
    </xf>
    <xf numFmtId="0" fontId="4" fillId="0" borderId="13" xfId="0" applyFont="1" applyFill="1" applyBorder="1" applyAlignment="1">
      <alignment horizontal="left" vertical="center" wrapText="1" indent="4"/>
    </xf>
    <xf numFmtId="0" fontId="4" fillId="0" borderId="6" xfId="0" applyFont="1" applyFill="1" applyBorder="1" applyAlignment="1">
      <alignment horizontal="left" vertical="center" wrapText="1" indent="4"/>
    </xf>
    <xf numFmtId="0" fontId="4" fillId="0" borderId="14" xfId="0" applyFont="1" applyFill="1" applyBorder="1" applyAlignment="1">
      <alignment horizontal="left" vertical="center" wrapText="1" indent="4"/>
    </xf>
    <xf numFmtId="0" fontId="4" fillId="0" borderId="7" xfId="0" applyFont="1" applyFill="1" applyBorder="1" applyAlignment="1">
      <alignment horizontal="left" vertical="center" wrapText="1" indent="4"/>
    </xf>
    <xf numFmtId="0" fontId="2" fillId="6" borderId="8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right" vertical="top" wrapText="1"/>
    </xf>
    <xf numFmtId="0" fontId="4" fillId="6" borderId="10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 indent="4"/>
    </xf>
    <xf numFmtId="0" fontId="4" fillId="0" borderId="9" xfId="0" applyFont="1" applyFill="1" applyBorder="1" applyAlignment="1">
      <alignment horizontal="left" vertical="center" wrapText="1" indent="4"/>
    </xf>
    <xf numFmtId="0" fontId="4" fillId="0" borderId="10" xfId="0" applyFont="1" applyFill="1" applyBorder="1" applyAlignment="1">
      <alignment horizontal="left" vertical="center" wrapText="1" indent="4"/>
    </xf>
    <xf numFmtId="0" fontId="2" fillId="4" borderId="8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 indent="5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left" vertical="top" wrapText="1" indent="1"/>
    </xf>
    <xf numFmtId="0" fontId="13" fillId="2" borderId="9" xfId="0" applyFont="1" applyFill="1" applyBorder="1" applyAlignment="1">
      <alignment horizontal="left" vertical="top" wrapText="1" indent="1"/>
    </xf>
    <xf numFmtId="0" fontId="13" fillId="2" borderId="10" xfId="0" applyFont="1" applyFill="1" applyBorder="1" applyAlignment="1">
      <alignment horizontal="left" vertical="top" wrapText="1" indent="1"/>
    </xf>
    <xf numFmtId="0" fontId="2" fillId="4" borderId="1" xfId="0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wrapText="1"/>
    </xf>
    <xf numFmtId="0" fontId="13" fillId="4" borderId="10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2" fontId="13" fillId="4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top" wrapText="1"/>
    </xf>
    <xf numFmtId="0" fontId="16" fillId="4" borderId="9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right" vertical="top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2" fontId="2" fillId="6" borderId="1" xfId="0" applyNumberFormat="1" applyFont="1" applyFill="1" applyBorder="1" applyAlignment="1">
      <alignment horizontal="right" vertical="top" wrapText="1"/>
    </xf>
    <xf numFmtId="0" fontId="18" fillId="6" borderId="1" xfId="0" applyFont="1" applyFill="1" applyBorder="1" applyAlignment="1">
      <alignment horizontal="left" vertical="center" wrapText="1"/>
    </xf>
    <xf numFmtId="2" fontId="18" fillId="6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18" fillId="6" borderId="8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2" fontId="19" fillId="6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/>
    </xf>
    <xf numFmtId="2" fontId="13" fillId="0" borderId="15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94810</xdr:colOff>
      <xdr:row>11</xdr:row>
      <xdr:rowOff>97529</xdr:rowOff>
    </xdr:from>
    <xdr:ext cx="593868" cy="461985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93868" cy="46198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475487</xdr:colOff>
      <xdr:row>1</xdr:row>
      <xdr:rowOff>94287</xdr:rowOff>
    </xdr:from>
    <xdr:ext cx="1097280" cy="0"/>
    <xdr:sp macro="" textlink="">
      <xdr:nvSpPr>
        <xdr:cNvPr id="3" name="Shape 3"/>
        <xdr:cNvSpPr/>
      </xdr:nvSpPr>
      <xdr:spPr>
        <a:xfrm>
          <a:off x="0" y="0"/>
          <a:ext cx="1097280" cy="0"/>
        </a:xfrm>
        <a:custGeom>
          <a:avLst/>
          <a:gdLst/>
          <a:ahLst/>
          <a:cxnLst/>
          <a:rect l="0" t="0" r="0" b="0"/>
          <a:pathLst>
            <a:path w="1097280">
              <a:moveTo>
                <a:pt x="0" y="0"/>
              </a:moveTo>
              <a:lnTo>
                <a:pt x="109728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</xdr:col>
      <xdr:colOff>3525519</xdr:colOff>
      <xdr:row>1</xdr:row>
      <xdr:rowOff>107348</xdr:rowOff>
    </xdr:from>
    <xdr:ext cx="993140" cy="0"/>
    <xdr:sp macro="" textlink="">
      <xdr:nvSpPr>
        <xdr:cNvPr id="4" name="Shape 4"/>
        <xdr:cNvSpPr/>
      </xdr:nvSpPr>
      <xdr:spPr>
        <a:xfrm>
          <a:off x="0" y="0"/>
          <a:ext cx="993140" cy="0"/>
        </a:xfrm>
        <a:custGeom>
          <a:avLst/>
          <a:gdLst/>
          <a:ahLst/>
          <a:cxnLst/>
          <a:rect l="0" t="0" r="0" b="0"/>
          <a:pathLst>
            <a:path w="993140">
              <a:moveTo>
                <a:pt x="0" y="0"/>
              </a:moveTo>
              <a:lnTo>
                <a:pt x="992785" y="0"/>
              </a:lnTo>
            </a:path>
          </a:pathLst>
        </a:custGeom>
        <a:ln w="3648">
          <a:solidFill>
            <a:srgbClr val="000000"/>
          </a:solidFill>
        </a:ln>
      </xdr:spPr>
    </xdr:sp>
    <xdr:clientData/>
  </xdr:oneCellAnchor>
  <xdr:oneCellAnchor>
    <xdr:from>
      <xdr:col>0</xdr:col>
      <xdr:colOff>518122</xdr:colOff>
      <xdr:row>0</xdr:row>
      <xdr:rowOff>68243</xdr:rowOff>
    </xdr:from>
    <xdr:ext cx="1233170" cy="5080"/>
    <xdr:sp macro="" textlink="">
      <xdr:nvSpPr>
        <xdr:cNvPr id="5" name="Shape 5"/>
        <xdr:cNvSpPr/>
      </xdr:nvSpPr>
      <xdr:spPr>
        <a:xfrm>
          <a:off x="0" y="0"/>
          <a:ext cx="1233170" cy="5080"/>
        </a:xfrm>
        <a:custGeom>
          <a:avLst/>
          <a:gdLst/>
          <a:ahLst/>
          <a:cxnLst/>
          <a:rect l="0" t="0" r="0" b="0"/>
          <a:pathLst>
            <a:path w="1233170" h="5080">
              <a:moveTo>
                <a:pt x="1232903" y="0"/>
              </a:moveTo>
              <a:lnTo>
                <a:pt x="0" y="0"/>
              </a:lnTo>
              <a:lnTo>
                <a:pt x="0" y="4572"/>
              </a:lnTo>
              <a:lnTo>
                <a:pt x="1232903" y="4572"/>
              </a:lnTo>
              <a:lnTo>
                <a:pt x="12329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299188</xdr:colOff>
      <xdr:row>0</xdr:row>
      <xdr:rowOff>68243</xdr:rowOff>
    </xdr:from>
    <xdr:ext cx="858519" cy="5080"/>
    <xdr:sp macro="" textlink="">
      <xdr:nvSpPr>
        <xdr:cNvPr id="6" name="Shape 6"/>
        <xdr:cNvSpPr/>
      </xdr:nvSpPr>
      <xdr:spPr>
        <a:xfrm>
          <a:off x="0" y="0"/>
          <a:ext cx="858519" cy="5080"/>
        </a:xfrm>
        <a:custGeom>
          <a:avLst/>
          <a:gdLst/>
          <a:ahLst/>
          <a:cxnLst/>
          <a:rect l="0" t="0" r="0" b="0"/>
          <a:pathLst>
            <a:path w="858519" h="5080">
              <a:moveTo>
                <a:pt x="857999" y="0"/>
              </a:moveTo>
              <a:lnTo>
                <a:pt x="0" y="0"/>
              </a:lnTo>
              <a:lnTo>
                <a:pt x="0" y="4572"/>
              </a:lnTo>
              <a:lnTo>
                <a:pt x="857999" y="4572"/>
              </a:lnTo>
              <a:lnTo>
                <a:pt x="85799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1662055</xdr:colOff>
      <xdr:row>0</xdr:row>
      <xdr:rowOff>68243</xdr:rowOff>
    </xdr:from>
    <xdr:ext cx="1714500" cy="5080"/>
    <xdr:sp macro="" textlink="">
      <xdr:nvSpPr>
        <xdr:cNvPr id="7" name="Shape 7"/>
        <xdr:cNvSpPr/>
      </xdr:nvSpPr>
      <xdr:spPr>
        <a:xfrm>
          <a:off x="0" y="0"/>
          <a:ext cx="1714500" cy="5080"/>
        </a:xfrm>
        <a:custGeom>
          <a:avLst/>
          <a:gdLst/>
          <a:ahLst/>
          <a:cxnLst/>
          <a:rect l="0" t="0" r="0" b="0"/>
          <a:pathLst>
            <a:path w="1714500" h="5080">
              <a:moveTo>
                <a:pt x="1714500" y="0"/>
              </a:moveTo>
              <a:lnTo>
                <a:pt x="0" y="0"/>
              </a:lnTo>
              <a:lnTo>
                <a:pt x="0" y="4572"/>
              </a:lnTo>
              <a:lnTo>
                <a:pt x="1714500" y="4572"/>
              </a:lnTo>
              <a:lnTo>
                <a:pt x="171450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view="pageBreakPreview" topLeftCell="J1" zoomScale="160" zoomScaleNormal="160" zoomScaleSheetLayoutView="160" workbookViewId="0">
      <pane ySplit="9" topLeftCell="A85" activePane="bottomLeft" state="frozen"/>
      <selection pane="bottomLeft" activeCell="K90" sqref="K90"/>
    </sheetView>
  </sheetViews>
  <sheetFormatPr defaultRowHeight="6"/>
  <cols>
    <col min="1" max="1" width="4.77734375" style="104" customWidth="1"/>
    <col min="2" max="2" width="3.109375" style="158" customWidth="1"/>
    <col min="3" max="3" width="22.44140625" style="104" customWidth="1"/>
    <col min="4" max="4" width="0.6640625" style="104" customWidth="1"/>
    <col min="5" max="5" width="4.6640625" style="104" customWidth="1"/>
    <col min="6" max="6" width="6.44140625" style="104" customWidth="1"/>
    <col min="7" max="7" width="8.77734375" style="104" customWidth="1"/>
    <col min="8" max="8" width="1.44140625" style="104" customWidth="1"/>
    <col min="9" max="9" width="7.44140625" style="104" customWidth="1"/>
    <col min="10" max="10" width="6.44140625" style="104" customWidth="1"/>
    <col min="11" max="12" width="9.33203125" style="104" customWidth="1"/>
    <col min="13" max="13" width="6.109375" style="104" customWidth="1"/>
    <col min="14" max="15" width="9.33203125" style="104" customWidth="1"/>
    <col min="16" max="16" width="6.109375" style="104" customWidth="1"/>
    <col min="17" max="17" width="9.33203125" style="105" customWidth="1"/>
    <col min="18" max="18" width="18.6640625" style="105" customWidth="1"/>
    <col min="19" max="19" width="9.33203125" style="105" customWidth="1"/>
    <col min="20" max="20" width="8.77734375" style="105" customWidth="1"/>
    <col min="21" max="21" width="9.33203125" style="105" customWidth="1"/>
    <col min="22" max="22" width="16.77734375" style="104" customWidth="1"/>
    <col min="23" max="23" width="2.6640625" style="104" customWidth="1"/>
    <col min="24" max="16384" width="8.88671875" style="104"/>
  </cols>
  <sheetData>
    <row r="1" spans="1:23" ht="15" customHeight="1">
      <c r="A1" s="103" t="s">
        <v>165</v>
      </c>
      <c r="B1" s="103"/>
      <c r="C1" s="103"/>
      <c r="D1" s="103"/>
    </row>
    <row r="2" spans="1:23" ht="6.75" customHeight="1">
      <c r="A2" s="103" t="s">
        <v>166</v>
      </c>
      <c r="B2" s="103"/>
      <c r="C2" s="103"/>
      <c r="D2" s="103"/>
    </row>
    <row r="3" spans="1:23" ht="6.75" customHeight="1">
      <c r="A3" s="106" t="s">
        <v>167</v>
      </c>
      <c r="B3" s="107"/>
      <c r="C3" s="107"/>
      <c r="D3" s="107"/>
    </row>
    <row r="4" spans="1:23" ht="8.25" customHeight="1">
      <c r="A4" s="108" t="s">
        <v>168</v>
      </c>
      <c r="B4" s="108"/>
      <c r="C4" s="108"/>
      <c r="D4" s="108"/>
      <c r="E4" s="108"/>
      <c r="F4" s="108"/>
      <c r="G4" s="108"/>
      <c r="H4" s="108"/>
    </row>
    <row r="5" spans="1:23" ht="8.25" customHeight="1">
      <c r="A5" s="109" t="s">
        <v>146</v>
      </c>
      <c r="B5" s="108"/>
      <c r="C5" s="108"/>
      <c r="D5" s="108"/>
      <c r="E5" s="108"/>
      <c r="F5" s="108"/>
      <c r="G5" s="108"/>
      <c r="H5" s="108"/>
    </row>
    <row r="6" spans="1:23" ht="6.75" customHeight="1">
      <c r="A6" s="42" t="s">
        <v>147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28.2" customHeight="1">
      <c r="A7" s="44" t="s">
        <v>0</v>
      </c>
      <c r="B7" s="46" t="s">
        <v>1</v>
      </c>
      <c r="C7" s="48" t="s">
        <v>2</v>
      </c>
      <c r="D7" s="50" t="s">
        <v>3</v>
      </c>
      <c r="E7" s="51"/>
      <c r="F7" s="54" t="s">
        <v>164</v>
      </c>
      <c r="G7" s="110"/>
      <c r="H7" s="110"/>
      <c r="I7" s="111"/>
      <c r="J7" s="112" t="s">
        <v>169</v>
      </c>
      <c r="K7" s="110"/>
      <c r="L7" s="111"/>
      <c r="M7" s="113" t="s">
        <v>170</v>
      </c>
      <c r="N7" s="114"/>
      <c r="O7" s="115"/>
      <c r="P7" s="112" t="s">
        <v>171</v>
      </c>
      <c r="Q7" s="110"/>
      <c r="R7" s="111"/>
      <c r="S7" s="55" t="s">
        <v>4</v>
      </c>
      <c r="T7" s="56"/>
      <c r="U7" s="57"/>
      <c r="V7" s="58" t="s">
        <v>5</v>
      </c>
    </row>
    <row r="8" spans="1:23" ht="16.2" customHeight="1">
      <c r="A8" s="45"/>
      <c r="B8" s="47"/>
      <c r="C8" s="49"/>
      <c r="D8" s="52"/>
      <c r="E8" s="53"/>
      <c r="F8" s="1" t="s">
        <v>6</v>
      </c>
      <c r="G8" s="2" t="s">
        <v>7</v>
      </c>
      <c r="H8" s="60" t="s">
        <v>8</v>
      </c>
      <c r="I8" s="61"/>
      <c r="J8" s="1" t="s">
        <v>6</v>
      </c>
      <c r="K8" s="2" t="s">
        <v>7</v>
      </c>
      <c r="L8" s="1" t="s">
        <v>9</v>
      </c>
      <c r="M8" s="1" t="s">
        <v>6</v>
      </c>
      <c r="N8" s="2" t="s">
        <v>7</v>
      </c>
      <c r="O8" s="1" t="s">
        <v>10</v>
      </c>
      <c r="P8" s="1" t="s">
        <v>6</v>
      </c>
      <c r="Q8" s="23" t="s">
        <v>7</v>
      </c>
      <c r="R8" s="24" t="s">
        <v>11</v>
      </c>
      <c r="S8" s="35" t="s">
        <v>150</v>
      </c>
      <c r="T8" s="35" t="s">
        <v>161</v>
      </c>
      <c r="U8" s="36" t="s">
        <v>151</v>
      </c>
      <c r="V8" s="59"/>
    </row>
    <row r="9" spans="1:23" ht="6.75" customHeight="1">
      <c r="A9" s="3" t="s">
        <v>12</v>
      </c>
      <c r="B9" s="29">
        <v>1</v>
      </c>
      <c r="C9" s="4">
        <v>2</v>
      </c>
      <c r="D9" s="62">
        <v>3</v>
      </c>
      <c r="E9" s="63"/>
      <c r="F9" s="4">
        <v>4</v>
      </c>
      <c r="G9" s="4">
        <v>5</v>
      </c>
      <c r="H9" s="64">
        <v>6</v>
      </c>
      <c r="I9" s="65"/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  <c r="Q9" s="29" t="s">
        <v>156</v>
      </c>
      <c r="R9" s="29" t="s">
        <v>155</v>
      </c>
      <c r="S9" s="29" t="s">
        <v>154</v>
      </c>
      <c r="T9" s="29" t="s">
        <v>153</v>
      </c>
      <c r="U9" s="29" t="s">
        <v>152</v>
      </c>
      <c r="V9" s="4">
        <v>19</v>
      </c>
    </row>
    <row r="10" spans="1:23" ht="8.25" customHeight="1">
      <c r="A10" s="116" t="s">
        <v>172</v>
      </c>
      <c r="B10" s="117" t="s">
        <v>173</v>
      </c>
      <c r="C10" s="118" t="s">
        <v>174</v>
      </c>
      <c r="D10" s="119"/>
      <c r="E10" s="120"/>
      <c r="F10" s="121"/>
      <c r="G10" s="121"/>
      <c r="H10" s="119"/>
      <c r="I10" s="120"/>
      <c r="J10" s="121"/>
      <c r="K10" s="121"/>
      <c r="L10" s="121"/>
      <c r="M10" s="121"/>
      <c r="N10" s="121"/>
      <c r="O10" s="121"/>
      <c r="P10" s="121"/>
      <c r="Q10" s="122"/>
      <c r="R10" s="122"/>
      <c r="S10" s="122"/>
      <c r="T10" s="122"/>
      <c r="U10" s="122"/>
      <c r="V10" s="121"/>
    </row>
    <row r="11" spans="1:23" ht="12.75" customHeight="1">
      <c r="A11" s="5" t="s">
        <v>13</v>
      </c>
      <c r="B11" s="30">
        <v>1</v>
      </c>
      <c r="C11" s="6" t="s">
        <v>14</v>
      </c>
      <c r="D11" s="66" t="s">
        <v>15</v>
      </c>
      <c r="E11" s="67"/>
      <c r="F11" s="123"/>
      <c r="G11" s="123"/>
      <c r="H11" s="68" t="s">
        <v>16</v>
      </c>
      <c r="I11" s="69"/>
      <c r="J11" s="123"/>
      <c r="K11" s="123"/>
      <c r="L11" s="7" t="s">
        <v>16</v>
      </c>
      <c r="M11" s="123"/>
      <c r="N11" s="123"/>
      <c r="O11" s="21">
        <v>523280</v>
      </c>
      <c r="P11" s="123"/>
      <c r="Q11" s="124"/>
      <c r="R11" s="21">
        <v>523280</v>
      </c>
      <c r="S11" s="21">
        <f>O11</f>
        <v>523280</v>
      </c>
      <c r="T11" s="21">
        <f>R11</f>
        <v>523280</v>
      </c>
      <c r="U11" s="21">
        <f>S11-T11</f>
        <v>0</v>
      </c>
      <c r="V11" s="123"/>
    </row>
    <row r="12" spans="1:23" ht="8.25" customHeight="1">
      <c r="A12" s="125" t="s">
        <v>175</v>
      </c>
      <c r="B12" s="126"/>
      <c r="C12" s="127"/>
      <c r="D12" s="119"/>
      <c r="E12" s="120"/>
      <c r="F12" s="121"/>
      <c r="G12" s="121"/>
      <c r="H12" s="100" t="s">
        <v>20</v>
      </c>
      <c r="I12" s="101"/>
      <c r="J12" s="121"/>
      <c r="K12" s="121"/>
      <c r="L12" s="16" t="s">
        <v>20</v>
      </c>
      <c r="M12" s="121"/>
      <c r="N12" s="121"/>
      <c r="O12" s="26">
        <f>O11</f>
        <v>523280</v>
      </c>
      <c r="P12" s="121"/>
      <c r="Q12" s="122"/>
      <c r="R12" s="26">
        <f>R11</f>
        <v>523280</v>
      </c>
      <c r="S12" s="26">
        <f>S11</f>
        <v>523280</v>
      </c>
      <c r="T12" s="26">
        <f>T11</f>
        <v>523280</v>
      </c>
      <c r="U12" s="26" t="s">
        <v>20</v>
      </c>
      <c r="V12" s="121"/>
    </row>
    <row r="13" spans="1:23" ht="37.200000000000003" customHeight="1"/>
    <row r="14" spans="1:23" ht="8.25" customHeight="1">
      <c r="A14" s="118" t="s">
        <v>172</v>
      </c>
      <c r="B14" s="128" t="s">
        <v>176</v>
      </c>
      <c r="C14" s="118" t="s">
        <v>177</v>
      </c>
      <c r="D14" s="119"/>
      <c r="E14" s="120"/>
      <c r="F14" s="121"/>
      <c r="G14" s="121"/>
      <c r="H14" s="119"/>
      <c r="I14" s="120"/>
      <c r="J14" s="121"/>
      <c r="K14" s="121"/>
      <c r="L14" s="121"/>
      <c r="M14" s="121"/>
      <c r="N14" s="121"/>
      <c r="O14" s="121"/>
      <c r="P14" s="121"/>
      <c r="Q14" s="122"/>
      <c r="R14" s="122"/>
      <c r="S14" s="122"/>
      <c r="T14" s="122"/>
      <c r="U14" s="122"/>
      <c r="V14" s="121"/>
    </row>
    <row r="15" spans="1:23" ht="12" customHeight="1">
      <c r="A15" s="8" t="s">
        <v>13</v>
      </c>
      <c r="B15" s="31">
        <v>1</v>
      </c>
      <c r="C15" s="70" t="s">
        <v>17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</row>
    <row r="16" spans="1:23" ht="12.75" customHeight="1">
      <c r="A16" s="8" t="s">
        <v>18</v>
      </c>
      <c r="B16" s="31" t="s">
        <v>124</v>
      </c>
      <c r="C16" s="70" t="s">
        <v>19</v>
      </c>
      <c r="D16" s="71"/>
      <c r="E16" s="71"/>
      <c r="F16" s="71"/>
      <c r="G16" s="72"/>
      <c r="H16" s="73" t="s">
        <v>20</v>
      </c>
      <c r="I16" s="74"/>
      <c r="J16" s="129"/>
      <c r="K16" s="130"/>
      <c r="L16" s="9" t="s">
        <v>20</v>
      </c>
      <c r="M16" s="129"/>
      <c r="N16" s="130"/>
      <c r="O16" s="9" t="s">
        <v>20</v>
      </c>
      <c r="P16" s="129"/>
      <c r="Q16" s="130"/>
      <c r="R16" s="22" t="s">
        <v>20</v>
      </c>
      <c r="S16" s="22" t="s">
        <v>20</v>
      </c>
      <c r="T16" s="22" t="s">
        <v>20</v>
      </c>
      <c r="U16" s="22" t="s">
        <v>20</v>
      </c>
      <c r="V16" s="131"/>
    </row>
    <row r="17" spans="1:22" ht="12" customHeight="1">
      <c r="A17" s="10" t="s">
        <v>21</v>
      </c>
      <c r="B17" s="32" t="s">
        <v>22</v>
      </c>
      <c r="C17" s="6" t="s">
        <v>23</v>
      </c>
      <c r="D17" s="68" t="s">
        <v>24</v>
      </c>
      <c r="E17" s="69"/>
      <c r="F17" s="123"/>
      <c r="G17" s="123"/>
      <c r="H17" s="68" t="s">
        <v>16</v>
      </c>
      <c r="I17" s="69"/>
      <c r="J17" s="123"/>
      <c r="K17" s="123"/>
      <c r="L17" s="7" t="s">
        <v>16</v>
      </c>
      <c r="M17" s="123"/>
      <c r="N17" s="123"/>
      <c r="O17" s="7" t="s">
        <v>16</v>
      </c>
      <c r="P17" s="34"/>
      <c r="Q17" s="124"/>
      <c r="R17" s="21" t="s">
        <v>16</v>
      </c>
      <c r="S17" s="21" t="s">
        <v>16</v>
      </c>
      <c r="T17" s="21" t="s">
        <v>16</v>
      </c>
      <c r="U17" s="21" t="s">
        <v>16</v>
      </c>
      <c r="V17" s="123"/>
    </row>
    <row r="18" spans="1:22" ht="12" customHeight="1">
      <c r="A18" s="10" t="s">
        <v>21</v>
      </c>
      <c r="B18" s="32" t="s">
        <v>25</v>
      </c>
      <c r="C18" s="6" t="s">
        <v>23</v>
      </c>
      <c r="D18" s="68" t="s">
        <v>24</v>
      </c>
      <c r="E18" s="69"/>
      <c r="F18" s="123"/>
      <c r="G18" s="123"/>
      <c r="H18" s="68" t="s">
        <v>16</v>
      </c>
      <c r="I18" s="69"/>
      <c r="J18" s="123"/>
      <c r="K18" s="123"/>
      <c r="L18" s="7" t="s">
        <v>16</v>
      </c>
      <c r="M18" s="123"/>
      <c r="N18" s="123"/>
      <c r="O18" s="7" t="s">
        <v>16</v>
      </c>
      <c r="P18" s="34"/>
      <c r="Q18" s="124"/>
      <c r="R18" s="21" t="s">
        <v>16</v>
      </c>
      <c r="S18" s="21" t="s">
        <v>16</v>
      </c>
      <c r="T18" s="21" t="s">
        <v>16</v>
      </c>
      <c r="U18" s="21" t="s">
        <v>16</v>
      </c>
      <c r="V18" s="123"/>
    </row>
    <row r="19" spans="1:22" ht="12" customHeight="1">
      <c r="A19" s="10" t="s">
        <v>21</v>
      </c>
      <c r="B19" s="32" t="s">
        <v>26</v>
      </c>
      <c r="C19" s="6" t="s">
        <v>23</v>
      </c>
      <c r="D19" s="75" t="s">
        <v>79</v>
      </c>
      <c r="E19" s="69"/>
      <c r="F19" s="123"/>
      <c r="G19" s="123"/>
      <c r="H19" s="68" t="s">
        <v>16</v>
      </c>
      <c r="I19" s="69"/>
      <c r="J19" s="123"/>
      <c r="K19" s="123"/>
      <c r="L19" s="7" t="s">
        <v>16</v>
      </c>
      <c r="M19" s="123"/>
      <c r="N19" s="123"/>
      <c r="O19" s="7" t="s">
        <v>16</v>
      </c>
      <c r="P19" s="34"/>
      <c r="Q19" s="124"/>
      <c r="R19" s="21" t="s">
        <v>16</v>
      </c>
      <c r="S19" s="21" t="s">
        <v>16</v>
      </c>
      <c r="T19" s="21" t="s">
        <v>16</v>
      </c>
      <c r="U19" s="21" t="s">
        <v>16</v>
      </c>
      <c r="V19" s="123"/>
    </row>
    <row r="20" spans="1:22" ht="12.75" customHeight="1">
      <c r="A20" s="8" t="s">
        <v>18</v>
      </c>
      <c r="B20" s="31" t="s">
        <v>125</v>
      </c>
      <c r="C20" s="70" t="s">
        <v>27</v>
      </c>
      <c r="D20" s="71"/>
      <c r="E20" s="71"/>
      <c r="F20" s="71"/>
      <c r="G20" s="72"/>
      <c r="H20" s="129"/>
      <c r="I20" s="130"/>
      <c r="J20" s="129"/>
      <c r="K20" s="130"/>
      <c r="L20" s="131"/>
      <c r="M20" s="129"/>
      <c r="N20" s="130"/>
      <c r="O20" s="22">
        <f>R20</f>
        <v>84000</v>
      </c>
      <c r="P20" s="129"/>
      <c r="Q20" s="130"/>
      <c r="R20" s="22">
        <f>SUM(R21:R26)</f>
        <v>84000</v>
      </c>
      <c r="S20" s="22">
        <f t="shared" ref="S20:T20" si="0">SUM(S21:S26)</f>
        <v>84000</v>
      </c>
      <c r="T20" s="22">
        <f t="shared" si="0"/>
        <v>84000</v>
      </c>
      <c r="U20" s="22">
        <f>S20-T20</f>
        <v>0</v>
      </c>
      <c r="V20" s="131"/>
    </row>
    <row r="21" spans="1:22" ht="12" customHeight="1">
      <c r="A21" s="10" t="s">
        <v>21</v>
      </c>
      <c r="B21" s="32" t="s">
        <v>28</v>
      </c>
      <c r="C21" s="6" t="s">
        <v>73</v>
      </c>
      <c r="D21" s="75" t="s">
        <v>79</v>
      </c>
      <c r="E21" s="69"/>
      <c r="F21" s="76" t="s">
        <v>29</v>
      </c>
      <c r="G21" s="77"/>
      <c r="H21" s="77"/>
      <c r="I21" s="78"/>
      <c r="J21" s="76" t="s">
        <v>29</v>
      </c>
      <c r="K21" s="77"/>
      <c r="L21" s="78"/>
      <c r="M21" s="34">
        <f>P21</f>
        <v>1</v>
      </c>
      <c r="N21" s="21">
        <f>Q21*M21</f>
        <v>14000</v>
      </c>
      <c r="O21" s="21">
        <f>R21</f>
        <v>14000</v>
      </c>
      <c r="P21" s="34">
        <v>1</v>
      </c>
      <c r="Q21" s="21">
        <v>14000</v>
      </c>
      <c r="R21" s="21">
        <v>14000</v>
      </c>
      <c r="S21" s="21">
        <v>14000</v>
      </c>
      <c r="T21" s="21">
        <v>14000</v>
      </c>
      <c r="U21" s="21" t="s">
        <v>16</v>
      </c>
      <c r="V21" s="123"/>
    </row>
    <row r="22" spans="1:22" ht="12" customHeight="1">
      <c r="A22" s="10" t="s">
        <v>21</v>
      </c>
      <c r="B22" s="32" t="s">
        <v>30</v>
      </c>
      <c r="C22" s="6" t="s">
        <v>74</v>
      </c>
      <c r="D22" s="75" t="s">
        <v>79</v>
      </c>
      <c r="E22" s="69"/>
      <c r="F22" s="79"/>
      <c r="G22" s="80"/>
      <c r="H22" s="80"/>
      <c r="I22" s="81"/>
      <c r="J22" s="79"/>
      <c r="K22" s="80"/>
      <c r="L22" s="81"/>
      <c r="M22" s="34">
        <f t="shared" ref="M22:M26" si="1">P22</f>
        <v>1</v>
      </c>
      <c r="N22" s="21">
        <f t="shared" ref="N22:N26" si="2">Q22*M22</f>
        <v>14000</v>
      </c>
      <c r="O22" s="21">
        <f t="shared" ref="O22:O26" si="3">R22</f>
        <v>14000</v>
      </c>
      <c r="P22" s="34">
        <v>1</v>
      </c>
      <c r="Q22" s="21">
        <v>14000</v>
      </c>
      <c r="R22" s="21">
        <v>14000</v>
      </c>
      <c r="S22" s="21">
        <v>14000</v>
      </c>
      <c r="T22" s="21">
        <v>14000</v>
      </c>
      <c r="U22" s="21" t="s">
        <v>16</v>
      </c>
      <c r="V22" s="123"/>
    </row>
    <row r="23" spans="1:22" ht="12" customHeight="1">
      <c r="A23" s="10" t="s">
        <v>21</v>
      </c>
      <c r="B23" s="32" t="s">
        <v>31</v>
      </c>
      <c r="C23" s="6" t="s">
        <v>75</v>
      </c>
      <c r="D23" s="75" t="s">
        <v>79</v>
      </c>
      <c r="E23" s="69"/>
      <c r="F23" s="82"/>
      <c r="G23" s="83"/>
      <c r="H23" s="83"/>
      <c r="I23" s="84"/>
      <c r="J23" s="82"/>
      <c r="K23" s="83"/>
      <c r="L23" s="84"/>
      <c r="M23" s="34">
        <f t="shared" si="1"/>
        <v>1</v>
      </c>
      <c r="N23" s="21">
        <f t="shared" si="2"/>
        <v>14000</v>
      </c>
      <c r="O23" s="21">
        <f t="shared" si="3"/>
        <v>14000</v>
      </c>
      <c r="P23" s="34">
        <v>1</v>
      </c>
      <c r="Q23" s="21">
        <v>14000</v>
      </c>
      <c r="R23" s="21">
        <v>14000</v>
      </c>
      <c r="S23" s="21">
        <v>14000</v>
      </c>
      <c r="T23" s="21">
        <v>14000</v>
      </c>
      <c r="U23" s="21" t="s">
        <v>16</v>
      </c>
      <c r="V23" s="123"/>
    </row>
    <row r="24" spans="1:22" ht="12" customHeight="1">
      <c r="A24" s="10" t="s">
        <v>21</v>
      </c>
      <c r="B24" s="32" t="s">
        <v>70</v>
      </c>
      <c r="C24" s="6" t="s">
        <v>76</v>
      </c>
      <c r="D24" s="75" t="s">
        <v>79</v>
      </c>
      <c r="E24" s="69"/>
      <c r="F24" s="76" t="s">
        <v>29</v>
      </c>
      <c r="G24" s="77"/>
      <c r="H24" s="77"/>
      <c r="I24" s="78"/>
      <c r="J24" s="76" t="s">
        <v>29</v>
      </c>
      <c r="K24" s="77"/>
      <c r="L24" s="78"/>
      <c r="M24" s="34">
        <f t="shared" si="1"/>
        <v>1</v>
      </c>
      <c r="N24" s="21">
        <f t="shared" si="2"/>
        <v>14000</v>
      </c>
      <c r="O24" s="21">
        <f t="shared" si="3"/>
        <v>14000</v>
      </c>
      <c r="P24" s="34">
        <v>1</v>
      </c>
      <c r="Q24" s="21">
        <v>14000</v>
      </c>
      <c r="R24" s="21">
        <v>14000</v>
      </c>
      <c r="S24" s="21">
        <v>14000</v>
      </c>
      <c r="T24" s="21">
        <v>14000</v>
      </c>
      <c r="U24" s="21" t="s">
        <v>16</v>
      </c>
      <c r="V24" s="123"/>
    </row>
    <row r="25" spans="1:22" ht="12" customHeight="1">
      <c r="A25" s="10" t="s">
        <v>21</v>
      </c>
      <c r="B25" s="32" t="s">
        <v>71</v>
      </c>
      <c r="C25" s="6" t="s">
        <v>77</v>
      </c>
      <c r="D25" s="75" t="s">
        <v>79</v>
      </c>
      <c r="E25" s="69"/>
      <c r="F25" s="79"/>
      <c r="G25" s="80"/>
      <c r="H25" s="80"/>
      <c r="I25" s="81"/>
      <c r="J25" s="79"/>
      <c r="K25" s="80"/>
      <c r="L25" s="81"/>
      <c r="M25" s="34">
        <f t="shared" si="1"/>
        <v>1</v>
      </c>
      <c r="N25" s="21">
        <f t="shared" si="2"/>
        <v>14000</v>
      </c>
      <c r="O25" s="21">
        <f t="shared" si="3"/>
        <v>14000</v>
      </c>
      <c r="P25" s="34">
        <v>1</v>
      </c>
      <c r="Q25" s="21">
        <v>14000</v>
      </c>
      <c r="R25" s="21">
        <v>14000</v>
      </c>
      <c r="S25" s="21">
        <v>14000</v>
      </c>
      <c r="T25" s="21">
        <v>14000</v>
      </c>
      <c r="U25" s="21" t="s">
        <v>16</v>
      </c>
      <c r="V25" s="123"/>
    </row>
    <row r="26" spans="1:22" ht="12" customHeight="1">
      <c r="A26" s="10" t="s">
        <v>21</v>
      </c>
      <c r="B26" s="32" t="s">
        <v>72</v>
      </c>
      <c r="C26" s="6" t="s">
        <v>78</v>
      </c>
      <c r="D26" s="75" t="s">
        <v>79</v>
      </c>
      <c r="E26" s="69"/>
      <c r="F26" s="82"/>
      <c r="G26" s="83"/>
      <c r="H26" s="83"/>
      <c r="I26" s="84"/>
      <c r="J26" s="82"/>
      <c r="K26" s="83"/>
      <c r="L26" s="84"/>
      <c r="M26" s="34">
        <f t="shared" si="1"/>
        <v>1</v>
      </c>
      <c r="N26" s="21">
        <f t="shared" si="2"/>
        <v>14000</v>
      </c>
      <c r="O26" s="21">
        <f t="shared" si="3"/>
        <v>14000</v>
      </c>
      <c r="P26" s="34">
        <v>1</v>
      </c>
      <c r="Q26" s="21">
        <v>14000</v>
      </c>
      <c r="R26" s="21">
        <v>14000</v>
      </c>
      <c r="S26" s="21">
        <v>14000</v>
      </c>
      <c r="T26" s="21">
        <v>14000</v>
      </c>
      <c r="U26" s="21" t="s">
        <v>16</v>
      </c>
      <c r="V26" s="123"/>
    </row>
    <row r="27" spans="1:22" ht="12.75" customHeight="1">
      <c r="A27" s="8" t="s">
        <v>18</v>
      </c>
      <c r="B27" s="31" t="s">
        <v>126</v>
      </c>
      <c r="C27" s="70" t="s">
        <v>32</v>
      </c>
      <c r="D27" s="71"/>
      <c r="E27" s="71"/>
      <c r="F27" s="71"/>
      <c r="G27" s="72"/>
      <c r="H27" s="129"/>
      <c r="I27" s="130"/>
      <c r="J27" s="129"/>
      <c r="K27" s="130"/>
      <c r="L27" s="131"/>
      <c r="M27" s="129"/>
      <c r="N27" s="130"/>
      <c r="O27" s="9" t="s">
        <v>20</v>
      </c>
      <c r="P27" s="129"/>
      <c r="Q27" s="130"/>
      <c r="R27" s="22" t="s">
        <v>20</v>
      </c>
      <c r="S27" s="22" t="s">
        <v>20</v>
      </c>
      <c r="T27" s="22" t="s">
        <v>20</v>
      </c>
      <c r="U27" s="22" t="s">
        <v>20</v>
      </c>
      <c r="V27" s="131"/>
    </row>
    <row r="28" spans="1:22" ht="12" customHeight="1">
      <c r="A28" s="10" t="s">
        <v>21</v>
      </c>
      <c r="B28" s="32" t="s">
        <v>33</v>
      </c>
      <c r="C28" s="6" t="s">
        <v>23</v>
      </c>
      <c r="D28" s="132"/>
      <c r="E28" s="133"/>
      <c r="F28" s="76" t="s">
        <v>29</v>
      </c>
      <c r="G28" s="77"/>
      <c r="H28" s="77"/>
      <c r="I28" s="78"/>
      <c r="J28" s="76" t="s">
        <v>29</v>
      </c>
      <c r="K28" s="77"/>
      <c r="L28" s="78"/>
      <c r="M28" s="123"/>
      <c r="N28" s="123"/>
      <c r="O28" s="7" t="s">
        <v>16</v>
      </c>
      <c r="P28" s="123"/>
      <c r="Q28" s="124"/>
      <c r="R28" s="21" t="s">
        <v>16</v>
      </c>
      <c r="S28" s="21" t="s">
        <v>16</v>
      </c>
      <c r="T28" s="21" t="s">
        <v>16</v>
      </c>
      <c r="U28" s="21" t="s">
        <v>16</v>
      </c>
      <c r="V28" s="123"/>
    </row>
    <row r="29" spans="1:22" ht="12" customHeight="1">
      <c r="A29" s="10" t="s">
        <v>21</v>
      </c>
      <c r="B29" s="32" t="s">
        <v>34</v>
      </c>
      <c r="C29" s="6" t="s">
        <v>23</v>
      </c>
      <c r="D29" s="132"/>
      <c r="E29" s="133"/>
      <c r="F29" s="79"/>
      <c r="G29" s="80"/>
      <c r="H29" s="80"/>
      <c r="I29" s="81"/>
      <c r="J29" s="79"/>
      <c r="K29" s="80"/>
      <c r="L29" s="81"/>
      <c r="M29" s="123"/>
      <c r="N29" s="123"/>
      <c r="O29" s="7" t="s">
        <v>16</v>
      </c>
      <c r="P29" s="123"/>
      <c r="Q29" s="124"/>
      <c r="R29" s="21" t="s">
        <v>16</v>
      </c>
      <c r="S29" s="21" t="s">
        <v>16</v>
      </c>
      <c r="T29" s="21" t="s">
        <v>16</v>
      </c>
      <c r="U29" s="21" t="s">
        <v>16</v>
      </c>
      <c r="V29" s="123"/>
    </row>
    <row r="30" spans="1:22" ht="12" customHeight="1">
      <c r="A30" s="10" t="s">
        <v>21</v>
      </c>
      <c r="B30" s="32" t="s">
        <v>35</v>
      </c>
      <c r="C30" s="6" t="s">
        <v>23</v>
      </c>
      <c r="D30" s="132"/>
      <c r="E30" s="133"/>
      <c r="F30" s="82"/>
      <c r="G30" s="83"/>
      <c r="H30" s="83"/>
      <c r="I30" s="84"/>
      <c r="J30" s="82"/>
      <c r="K30" s="83"/>
      <c r="L30" s="84"/>
      <c r="M30" s="123"/>
      <c r="N30" s="123"/>
      <c r="O30" s="7" t="s">
        <v>16</v>
      </c>
      <c r="P30" s="123"/>
      <c r="Q30" s="124"/>
      <c r="R30" s="21" t="s">
        <v>16</v>
      </c>
      <c r="S30" s="21" t="s">
        <v>16</v>
      </c>
      <c r="T30" s="21" t="s">
        <v>16</v>
      </c>
      <c r="U30" s="21" t="s">
        <v>16</v>
      </c>
      <c r="V30" s="123"/>
    </row>
    <row r="31" spans="1:22" ht="12" customHeight="1">
      <c r="A31" s="85" t="s">
        <v>36</v>
      </c>
      <c r="B31" s="86"/>
      <c r="C31" s="87"/>
      <c r="D31" s="134"/>
      <c r="E31" s="135"/>
      <c r="F31" s="136"/>
      <c r="G31" s="136"/>
      <c r="H31" s="88" t="s">
        <v>16</v>
      </c>
      <c r="I31" s="89"/>
      <c r="J31" s="136"/>
      <c r="K31" s="136"/>
      <c r="L31" s="11" t="s">
        <v>16</v>
      </c>
      <c r="M31" s="136"/>
      <c r="N31" s="136"/>
      <c r="O31" s="137">
        <f>O20</f>
        <v>84000</v>
      </c>
      <c r="P31" s="138"/>
      <c r="Q31" s="139"/>
      <c r="R31" s="137">
        <f>R20</f>
        <v>84000</v>
      </c>
      <c r="S31" s="137">
        <f>S20</f>
        <v>84000</v>
      </c>
      <c r="T31" s="137">
        <f>T20</f>
        <v>84000</v>
      </c>
      <c r="U31" s="137" t="s">
        <v>20</v>
      </c>
      <c r="V31" s="136"/>
    </row>
    <row r="32" spans="1:22" ht="12" customHeight="1">
      <c r="A32" s="8" t="s">
        <v>13</v>
      </c>
      <c r="B32" s="31">
        <v>2</v>
      </c>
      <c r="C32" s="70" t="s">
        <v>37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</row>
    <row r="33" spans="1:22" ht="12" customHeight="1">
      <c r="A33" s="10" t="s">
        <v>21</v>
      </c>
      <c r="B33" s="27" t="s">
        <v>127</v>
      </c>
      <c r="C33" s="6" t="s">
        <v>38</v>
      </c>
      <c r="D33" s="132"/>
      <c r="E33" s="133"/>
      <c r="F33" s="123"/>
      <c r="G33" s="140" t="s">
        <v>149</v>
      </c>
      <c r="H33" s="68" t="s">
        <v>16</v>
      </c>
      <c r="I33" s="69"/>
      <c r="J33" s="141"/>
      <c r="K33" s="140" t="s">
        <v>149</v>
      </c>
      <c r="L33" s="7" t="s">
        <v>16</v>
      </c>
      <c r="M33" s="21">
        <v>0</v>
      </c>
      <c r="N33" s="142" t="s">
        <v>148</v>
      </c>
      <c r="O33" s="21" t="s">
        <v>80</v>
      </c>
      <c r="P33" s="21">
        <v>0</v>
      </c>
      <c r="Q33" s="142" t="s">
        <v>148</v>
      </c>
      <c r="R33" s="21" t="s">
        <v>16</v>
      </c>
      <c r="S33" s="21" t="s">
        <v>16</v>
      </c>
      <c r="T33" s="21" t="s">
        <v>16</v>
      </c>
      <c r="U33" s="21" t="s">
        <v>16</v>
      </c>
      <c r="V33" s="123"/>
    </row>
    <row r="34" spans="1:22" ht="12" customHeight="1">
      <c r="A34" s="10" t="s">
        <v>21</v>
      </c>
      <c r="B34" s="27" t="s">
        <v>128</v>
      </c>
      <c r="C34" s="6" t="s">
        <v>39</v>
      </c>
      <c r="D34" s="132"/>
      <c r="E34" s="133"/>
      <c r="F34" s="123"/>
      <c r="G34" s="140" t="s">
        <v>149</v>
      </c>
      <c r="H34" s="68" t="s">
        <v>16</v>
      </c>
      <c r="I34" s="69"/>
      <c r="J34" s="141"/>
      <c r="K34" s="140" t="s">
        <v>149</v>
      </c>
      <c r="L34" s="7" t="s">
        <v>16</v>
      </c>
      <c r="M34" s="21">
        <v>0</v>
      </c>
      <c r="N34" s="142" t="s">
        <v>148</v>
      </c>
      <c r="O34" s="21">
        <f>R34</f>
        <v>18480</v>
      </c>
      <c r="P34" s="21">
        <v>84000</v>
      </c>
      <c r="Q34" s="142" t="s">
        <v>148</v>
      </c>
      <c r="R34" s="21">
        <v>18480</v>
      </c>
      <c r="S34" s="21">
        <v>18480</v>
      </c>
      <c r="T34" s="21">
        <v>18480</v>
      </c>
      <c r="U34" s="21" t="s">
        <v>80</v>
      </c>
      <c r="V34" s="123"/>
    </row>
    <row r="35" spans="1:22" ht="12" customHeight="1">
      <c r="A35" s="85" t="s">
        <v>40</v>
      </c>
      <c r="B35" s="86"/>
      <c r="C35" s="86"/>
      <c r="D35" s="86"/>
      <c r="E35" s="87"/>
      <c r="F35" s="136"/>
      <c r="G35" s="136"/>
      <c r="H35" s="88" t="s">
        <v>16</v>
      </c>
      <c r="I35" s="89"/>
      <c r="J35" s="136"/>
      <c r="K35" s="136"/>
      <c r="L35" s="11" t="s">
        <v>16</v>
      </c>
      <c r="M35" s="136"/>
      <c r="N35" s="136"/>
      <c r="O35" s="137">
        <f>R35</f>
        <v>18480</v>
      </c>
      <c r="P35" s="137"/>
      <c r="Q35" s="139"/>
      <c r="R35" s="137">
        <v>18480</v>
      </c>
      <c r="S35" s="137">
        <v>18480</v>
      </c>
      <c r="T35" s="137">
        <v>18480</v>
      </c>
      <c r="U35" s="137" t="s">
        <v>20</v>
      </c>
      <c r="V35" s="136"/>
    </row>
    <row r="36" spans="1:22" ht="12" customHeight="1">
      <c r="A36" s="8" t="s">
        <v>13</v>
      </c>
      <c r="B36" s="31">
        <v>3</v>
      </c>
      <c r="C36" s="70" t="s">
        <v>41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</row>
    <row r="37" spans="1:22" ht="15" customHeight="1">
      <c r="A37" s="10" t="s">
        <v>21</v>
      </c>
      <c r="B37" s="27" t="s">
        <v>129</v>
      </c>
      <c r="C37" s="6" t="s">
        <v>81</v>
      </c>
      <c r="D37" s="68" t="s">
        <v>24</v>
      </c>
      <c r="E37" s="69"/>
      <c r="F37" s="123"/>
      <c r="G37" s="123"/>
      <c r="H37" s="68" t="s">
        <v>16</v>
      </c>
      <c r="I37" s="69"/>
      <c r="J37" s="123"/>
      <c r="K37" s="123"/>
      <c r="L37" s="7" t="s">
        <v>16</v>
      </c>
      <c r="M37" s="34">
        <f>P37</f>
        <v>1</v>
      </c>
      <c r="N37" s="21">
        <f>Q37*M37</f>
        <v>40000</v>
      </c>
      <c r="O37" s="21">
        <f>Q37</f>
        <v>40000</v>
      </c>
      <c r="P37" s="34">
        <v>1</v>
      </c>
      <c r="Q37" s="21">
        <v>40000</v>
      </c>
      <c r="R37" s="21">
        <v>40000</v>
      </c>
      <c r="S37" s="21">
        <v>40000</v>
      </c>
      <c r="T37" s="21">
        <v>40000</v>
      </c>
      <c r="U37" s="21" t="s">
        <v>16</v>
      </c>
      <c r="V37" s="123"/>
    </row>
    <row r="38" spans="1:22" ht="14.4" customHeight="1">
      <c r="A38" s="10" t="s">
        <v>21</v>
      </c>
      <c r="B38" s="27" t="s">
        <v>130</v>
      </c>
      <c r="C38" s="6" t="s">
        <v>82</v>
      </c>
      <c r="D38" s="68" t="s">
        <v>24</v>
      </c>
      <c r="E38" s="69"/>
      <c r="F38" s="123"/>
      <c r="G38" s="123"/>
      <c r="H38" s="68" t="s">
        <v>16</v>
      </c>
      <c r="I38" s="69"/>
      <c r="J38" s="123"/>
      <c r="K38" s="123"/>
      <c r="L38" s="7" t="s">
        <v>16</v>
      </c>
      <c r="M38" s="34">
        <f t="shared" ref="M38:M39" si="4">P38</f>
        <v>0</v>
      </c>
      <c r="N38" s="21">
        <f t="shared" ref="N38:N39" si="5">Q38*M38</f>
        <v>0</v>
      </c>
      <c r="O38" s="7" t="s">
        <v>16</v>
      </c>
      <c r="P38" s="21">
        <v>0</v>
      </c>
      <c r="Q38" s="21">
        <v>0</v>
      </c>
      <c r="R38" s="21" t="s">
        <v>16</v>
      </c>
      <c r="S38" s="21" t="s">
        <v>16</v>
      </c>
      <c r="T38" s="21" t="s">
        <v>16</v>
      </c>
      <c r="U38" s="21" t="s">
        <v>16</v>
      </c>
      <c r="V38" s="123"/>
    </row>
    <row r="39" spans="1:22" ht="15" customHeight="1">
      <c r="A39" s="10" t="s">
        <v>21</v>
      </c>
      <c r="B39" s="27" t="s">
        <v>131</v>
      </c>
      <c r="C39" s="6" t="s">
        <v>82</v>
      </c>
      <c r="D39" s="68" t="s">
        <v>24</v>
      </c>
      <c r="E39" s="69"/>
      <c r="F39" s="123"/>
      <c r="G39" s="123"/>
      <c r="H39" s="68" t="s">
        <v>16</v>
      </c>
      <c r="I39" s="69"/>
      <c r="J39" s="123"/>
      <c r="K39" s="123"/>
      <c r="L39" s="7" t="s">
        <v>16</v>
      </c>
      <c r="M39" s="34">
        <f t="shared" si="4"/>
        <v>0</v>
      </c>
      <c r="N39" s="21">
        <f t="shared" si="5"/>
        <v>0</v>
      </c>
      <c r="O39" s="7" t="s">
        <v>16</v>
      </c>
      <c r="P39" s="21">
        <v>0</v>
      </c>
      <c r="Q39" s="21">
        <v>0</v>
      </c>
      <c r="R39" s="21" t="s">
        <v>16</v>
      </c>
      <c r="S39" s="21" t="s">
        <v>16</v>
      </c>
      <c r="T39" s="21" t="s">
        <v>16</v>
      </c>
      <c r="U39" s="21" t="s">
        <v>16</v>
      </c>
      <c r="V39" s="123"/>
    </row>
    <row r="40" spans="1:22" ht="12" customHeight="1">
      <c r="A40" s="85" t="s">
        <v>42</v>
      </c>
      <c r="B40" s="86"/>
      <c r="C40" s="87"/>
      <c r="D40" s="143"/>
      <c r="E40" s="144"/>
      <c r="F40" s="138"/>
      <c r="G40" s="138"/>
      <c r="H40" s="145" t="s">
        <v>20</v>
      </c>
      <c r="I40" s="146"/>
      <c r="J40" s="138"/>
      <c r="K40" s="138"/>
      <c r="L40" s="147" t="s">
        <v>20</v>
      </c>
      <c r="M40" s="138"/>
      <c r="N40" s="138"/>
      <c r="O40" s="137">
        <f>O37</f>
        <v>40000</v>
      </c>
      <c r="P40" s="138"/>
      <c r="Q40" s="139"/>
      <c r="R40" s="137">
        <v>40000</v>
      </c>
      <c r="S40" s="137">
        <v>40000</v>
      </c>
      <c r="T40" s="137">
        <v>40000</v>
      </c>
      <c r="U40" s="137" t="s">
        <v>20</v>
      </c>
      <c r="V40" s="138"/>
    </row>
    <row r="41" spans="1:22" ht="12" customHeight="1">
      <c r="A41" s="8" t="s">
        <v>13</v>
      </c>
      <c r="B41" s="31">
        <v>4</v>
      </c>
      <c r="C41" s="70" t="s">
        <v>43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</row>
    <row r="42" spans="1:22" ht="12" customHeight="1">
      <c r="A42" s="10" t="s">
        <v>21</v>
      </c>
      <c r="B42" s="27" t="s">
        <v>132</v>
      </c>
      <c r="C42" s="6" t="s">
        <v>44</v>
      </c>
      <c r="D42" s="68" t="s">
        <v>24</v>
      </c>
      <c r="E42" s="69"/>
      <c r="F42" s="123"/>
      <c r="G42" s="123"/>
      <c r="H42" s="68" t="s">
        <v>16</v>
      </c>
      <c r="I42" s="69"/>
      <c r="J42" s="123"/>
      <c r="K42" s="123"/>
      <c r="L42" s="7" t="s">
        <v>16</v>
      </c>
      <c r="M42" s="123"/>
      <c r="N42" s="123"/>
      <c r="O42" s="7" t="s">
        <v>16</v>
      </c>
      <c r="P42" s="123"/>
      <c r="Q42" s="124"/>
      <c r="R42" s="21" t="s">
        <v>16</v>
      </c>
      <c r="S42" s="21" t="s">
        <v>16</v>
      </c>
      <c r="T42" s="21" t="s">
        <v>16</v>
      </c>
      <c r="U42" s="21" t="s">
        <v>16</v>
      </c>
      <c r="V42" s="123"/>
    </row>
    <row r="43" spans="1:22" ht="12" customHeight="1">
      <c r="A43" s="10" t="s">
        <v>21</v>
      </c>
      <c r="B43" s="27" t="s">
        <v>133</v>
      </c>
      <c r="C43" s="6" t="s">
        <v>45</v>
      </c>
      <c r="D43" s="68" t="s">
        <v>24</v>
      </c>
      <c r="E43" s="69"/>
      <c r="F43" s="123"/>
      <c r="G43" s="123"/>
      <c r="H43" s="68" t="s">
        <v>16</v>
      </c>
      <c r="I43" s="69"/>
      <c r="J43" s="123"/>
      <c r="K43" s="123"/>
      <c r="L43" s="7" t="s">
        <v>16</v>
      </c>
      <c r="M43" s="123"/>
      <c r="N43" s="123"/>
      <c r="O43" s="7" t="s">
        <v>16</v>
      </c>
      <c r="P43" s="123"/>
      <c r="Q43" s="124"/>
      <c r="R43" s="21" t="s">
        <v>16</v>
      </c>
      <c r="S43" s="21" t="s">
        <v>16</v>
      </c>
      <c r="T43" s="21" t="s">
        <v>16</v>
      </c>
      <c r="U43" s="21" t="s">
        <v>16</v>
      </c>
      <c r="V43" s="123"/>
    </row>
    <row r="44" spans="1:22" ht="12" customHeight="1">
      <c r="A44" s="10" t="s">
        <v>21</v>
      </c>
      <c r="B44" s="27" t="s">
        <v>134</v>
      </c>
      <c r="C44" s="6" t="s">
        <v>46</v>
      </c>
      <c r="D44" s="68" t="s">
        <v>24</v>
      </c>
      <c r="E44" s="69"/>
      <c r="F44" s="123"/>
      <c r="G44" s="123"/>
      <c r="H44" s="68" t="s">
        <v>16</v>
      </c>
      <c r="I44" s="69"/>
      <c r="J44" s="123"/>
      <c r="K44" s="123"/>
      <c r="L44" s="7" t="s">
        <v>16</v>
      </c>
      <c r="M44" s="123"/>
      <c r="N44" s="123"/>
      <c r="O44" s="7" t="s">
        <v>16</v>
      </c>
      <c r="P44" s="123"/>
      <c r="Q44" s="124"/>
      <c r="R44" s="21" t="s">
        <v>16</v>
      </c>
      <c r="S44" s="21" t="s">
        <v>16</v>
      </c>
      <c r="T44" s="21" t="s">
        <v>16</v>
      </c>
      <c r="U44" s="21" t="s">
        <v>16</v>
      </c>
      <c r="V44" s="123"/>
    </row>
    <row r="45" spans="1:22" ht="18" customHeight="1">
      <c r="A45" s="10" t="s">
        <v>21</v>
      </c>
      <c r="B45" s="27" t="s">
        <v>135</v>
      </c>
      <c r="C45" s="6" t="s">
        <v>47</v>
      </c>
      <c r="D45" s="68" t="s">
        <v>24</v>
      </c>
      <c r="E45" s="69"/>
      <c r="F45" s="123"/>
      <c r="G45" s="123"/>
      <c r="H45" s="68" t="s">
        <v>16</v>
      </c>
      <c r="I45" s="69"/>
      <c r="J45" s="123"/>
      <c r="K45" s="123"/>
      <c r="L45" s="7" t="s">
        <v>16</v>
      </c>
      <c r="M45" s="123"/>
      <c r="N45" s="123"/>
      <c r="O45" s="7" t="s">
        <v>16</v>
      </c>
      <c r="P45" s="123"/>
      <c r="Q45" s="124"/>
      <c r="R45" s="21" t="s">
        <v>16</v>
      </c>
      <c r="S45" s="21" t="s">
        <v>16</v>
      </c>
      <c r="T45" s="21" t="s">
        <v>16</v>
      </c>
      <c r="U45" s="21" t="s">
        <v>16</v>
      </c>
      <c r="V45" s="123"/>
    </row>
    <row r="46" spans="1:22" ht="12" customHeight="1">
      <c r="A46" s="85" t="s">
        <v>48</v>
      </c>
      <c r="B46" s="86"/>
      <c r="C46" s="86"/>
      <c r="D46" s="86"/>
      <c r="E46" s="86"/>
      <c r="F46" s="86"/>
      <c r="G46" s="87"/>
      <c r="H46" s="88" t="s">
        <v>16</v>
      </c>
      <c r="I46" s="89"/>
      <c r="J46" s="136"/>
      <c r="K46" s="136"/>
      <c r="L46" s="11" t="s">
        <v>16</v>
      </c>
      <c r="M46" s="136"/>
      <c r="N46" s="136"/>
      <c r="O46" s="147" t="s">
        <v>20</v>
      </c>
      <c r="P46" s="138"/>
      <c r="Q46" s="139"/>
      <c r="R46" s="137" t="s">
        <v>20</v>
      </c>
      <c r="S46" s="137" t="s">
        <v>20</v>
      </c>
      <c r="T46" s="137" t="s">
        <v>20</v>
      </c>
      <c r="U46" s="137" t="s">
        <v>20</v>
      </c>
      <c r="V46" s="136"/>
    </row>
    <row r="47" spans="1:22" ht="12" customHeight="1">
      <c r="A47" s="8" t="s">
        <v>13</v>
      </c>
      <c r="B47" s="31">
        <v>5</v>
      </c>
      <c r="C47" s="70" t="s">
        <v>49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</row>
    <row r="48" spans="1:22" ht="12" customHeight="1">
      <c r="A48" s="12" t="s">
        <v>21</v>
      </c>
      <c r="B48" s="27" t="s">
        <v>83</v>
      </c>
      <c r="C48" s="6" t="s">
        <v>93</v>
      </c>
      <c r="D48" s="90" t="s">
        <v>24</v>
      </c>
      <c r="E48" s="91"/>
      <c r="F48" s="123"/>
      <c r="G48" s="123"/>
      <c r="H48" s="68" t="s">
        <v>16</v>
      </c>
      <c r="I48" s="69"/>
      <c r="J48" s="123"/>
      <c r="K48" s="123"/>
      <c r="L48" s="7" t="s">
        <v>16</v>
      </c>
      <c r="M48" s="34">
        <f>P48</f>
        <v>4</v>
      </c>
      <c r="N48" s="21">
        <f>Q48</f>
        <v>4900</v>
      </c>
      <c r="O48" s="21">
        <f>R48</f>
        <v>19600</v>
      </c>
      <c r="P48" s="34">
        <v>4</v>
      </c>
      <c r="Q48" s="21">
        <v>4900</v>
      </c>
      <c r="R48" s="21">
        <f>P48*Q48</f>
        <v>19600</v>
      </c>
      <c r="S48" s="21">
        <f>R48</f>
        <v>19600</v>
      </c>
      <c r="T48" s="21">
        <f>S48</f>
        <v>19600</v>
      </c>
      <c r="U48" s="21" t="s">
        <v>16</v>
      </c>
      <c r="V48" s="123"/>
    </row>
    <row r="49" spans="1:22" ht="12" customHeight="1">
      <c r="A49" s="12" t="s">
        <v>21</v>
      </c>
      <c r="B49" s="27" t="s">
        <v>84</v>
      </c>
      <c r="C49" s="6" t="s">
        <v>94</v>
      </c>
      <c r="D49" s="90" t="s">
        <v>24</v>
      </c>
      <c r="E49" s="91"/>
      <c r="F49" s="123"/>
      <c r="G49" s="123"/>
      <c r="H49" s="68" t="s">
        <v>16</v>
      </c>
      <c r="I49" s="69"/>
      <c r="J49" s="123"/>
      <c r="K49" s="123"/>
      <c r="L49" s="7" t="s">
        <v>16</v>
      </c>
      <c r="M49" s="34">
        <f t="shared" ref="M49:M57" si="6">P49</f>
        <v>6</v>
      </c>
      <c r="N49" s="21">
        <f t="shared" ref="N49:N57" si="7">Q49</f>
        <v>2600</v>
      </c>
      <c r="O49" s="21">
        <f t="shared" ref="O49:O57" si="8">R49</f>
        <v>15600</v>
      </c>
      <c r="P49" s="34">
        <v>6</v>
      </c>
      <c r="Q49" s="21">
        <v>2600</v>
      </c>
      <c r="R49" s="21">
        <f t="shared" ref="R49:R57" si="9">P49*Q49</f>
        <v>15600</v>
      </c>
      <c r="S49" s="21">
        <f t="shared" ref="S49:T57" si="10">R49</f>
        <v>15600</v>
      </c>
      <c r="T49" s="21">
        <f t="shared" si="10"/>
        <v>15600</v>
      </c>
      <c r="U49" s="21" t="s">
        <v>16</v>
      </c>
      <c r="V49" s="123"/>
    </row>
    <row r="50" spans="1:22" ht="13.5" customHeight="1">
      <c r="A50" s="12" t="s">
        <v>21</v>
      </c>
      <c r="B50" s="27" t="s">
        <v>85</v>
      </c>
      <c r="C50" s="6" t="s">
        <v>95</v>
      </c>
      <c r="D50" s="92" t="s">
        <v>24</v>
      </c>
      <c r="E50" s="93"/>
      <c r="F50" s="148"/>
      <c r="G50" s="148"/>
      <c r="H50" s="94" t="s">
        <v>16</v>
      </c>
      <c r="I50" s="95"/>
      <c r="J50" s="148"/>
      <c r="K50" s="148"/>
      <c r="L50" s="13" t="s">
        <v>16</v>
      </c>
      <c r="M50" s="34">
        <f t="shared" si="6"/>
        <v>1</v>
      </c>
      <c r="N50" s="21">
        <f t="shared" si="7"/>
        <v>17000</v>
      </c>
      <c r="O50" s="21">
        <f t="shared" si="8"/>
        <v>17000</v>
      </c>
      <c r="P50" s="34">
        <v>1</v>
      </c>
      <c r="Q50" s="21">
        <v>17000</v>
      </c>
      <c r="R50" s="21">
        <f t="shared" si="9"/>
        <v>17000</v>
      </c>
      <c r="S50" s="21">
        <f t="shared" si="10"/>
        <v>17000</v>
      </c>
      <c r="T50" s="21">
        <f t="shared" si="10"/>
        <v>17000</v>
      </c>
      <c r="U50" s="25" t="s">
        <v>16</v>
      </c>
      <c r="V50" s="148"/>
    </row>
    <row r="51" spans="1:22" ht="12" customHeight="1">
      <c r="A51" s="12" t="s">
        <v>21</v>
      </c>
      <c r="B51" s="27" t="s">
        <v>86</v>
      </c>
      <c r="C51" s="6" t="s">
        <v>96</v>
      </c>
      <c r="D51" s="90" t="s">
        <v>24</v>
      </c>
      <c r="E51" s="91"/>
      <c r="F51" s="123"/>
      <c r="G51" s="123"/>
      <c r="H51" s="68" t="s">
        <v>16</v>
      </c>
      <c r="I51" s="69"/>
      <c r="J51" s="123"/>
      <c r="K51" s="123"/>
      <c r="L51" s="7" t="s">
        <v>16</v>
      </c>
      <c r="M51" s="34">
        <f t="shared" si="6"/>
        <v>6</v>
      </c>
      <c r="N51" s="21">
        <f t="shared" si="7"/>
        <v>2700</v>
      </c>
      <c r="O51" s="21">
        <f t="shared" si="8"/>
        <v>16200</v>
      </c>
      <c r="P51" s="34">
        <v>6</v>
      </c>
      <c r="Q51" s="21">
        <v>2700</v>
      </c>
      <c r="R51" s="21">
        <f t="shared" si="9"/>
        <v>16200</v>
      </c>
      <c r="S51" s="21">
        <f t="shared" si="10"/>
        <v>16200</v>
      </c>
      <c r="T51" s="21">
        <f t="shared" si="10"/>
        <v>16200</v>
      </c>
      <c r="U51" s="21" t="s">
        <v>16</v>
      </c>
      <c r="V51" s="123"/>
    </row>
    <row r="52" spans="1:22" ht="12" customHeight="1">
      <c r="A52" s="12" t="s">
        <v>21</v>
      </c>
      <c r="B52" s="27" t="s">
        <v>87</v>
      </c>
      <c r="C52" s="6" t="s">
        <v>97</v>
      </c>
      <c r="D52" s="90" t="s">
        <v>24</v>
      </c>
      <c r="E52" s="91"/>
      <c r="F52" s="123"/>
      <c r="G52" s="123"/>
      <c r="H52" s="68" t="s">
        <v>16</v>
      </c>
      <c r="I52" s="69"/>
      <c r="J52" s="123"/>
      <c r="K52" s="123"/>
      <c r="L52" s="7" t="s">
        <v>16</v>
      </c>
      <c r="M52" s="34">
        <f t="shared" si="6"/>
        <v>1</v>
      </c>
      <c r="N52" s="21">
        <f t="shared" si="7"/>
        <v>5000</v>
      </c>
      <c r="O52" s="21">
        <f t="shared" si="8"/>
        <v>5000</v>
      </c>
      <c r="P52" s="34">
        <v>1</v>
      </c>
      <c r="Q52" s="21">
        <v>5000</v>
      </c>
      <c r="R52" s="21">
        <f t="shared" si="9"/>
        <v>5000</v>
      </c>
      <c r="S52" s="21">
        <f t="shared" si="10"/>
        <v>5000</v>
      </c>
      <c r="T52" s="21">
        <f t="shared" si="10"/>
        <v>5000</v>
      </c>
      <c r="U52" s="21" t="s">
        <v>16</v>
      </c>
      <c r="V52" s="123"/>
    </row>
    <row r="53" spans="1:22" ht="13.5" customHeight="1">
      <c r="A53" s="12" t="s">
        <v>21</v>
      </c>
      <c r="B53" s="27" t="s">
        <v>88</v>
      </c>
      <c r="C53" s="6" t="s">
        <v>98</v>
      </c>
      <c r="D53" s="92" t="s">
        <v>24</v>
      </c>
      <c r="E53" s="93"/>
      <c r="F53" s="148"/>
      <c r="G53" s="148"/>
      <c r="H53" s="94" t="s">
        <v>16</v>
      </c>
      <c r="I53" s="95"/>
      <c r="J53" s="148"/>
      <c r="K53" s="148"/>
      <c r="L53" s="13" t="s">
        <v>16</v>
      </c>
      <c r="M53" s="34">
        <f t="shared" si="6"/>
        <v>1</v>
      </c>
      <c r="N53" s="21">
        <f t="shared" si="7"/>
        <v>17000</v>
      </c>
      <c r="O53" s="21">
        <f t="shared" si="8"/>
        <v>17000</v>
      </c>
      <c r="P53" s="34">
        <v>1</v>
      </c>
      <c r="Q53" s="21">
        <v>17000</v>
      </c>
      <c r="R53" s="21">
        <f t="shared" si="9"/>
        <v>17000</v>
      </c>
      <c r="S53" s="21">
        <f t="shared" si="10"/>
        <v>17000</v>
      </c>
      <c r="T53" s="21">
        <f t="shared" si="10"/>
        <v>17000</v>
      </c>
      <c r="U53" s="25" t="s">
        <v>16</v>
      </c>
      <c r="V53" s="148"/>
    </row>
    <row r="54" spans="1:22" ht="13.5" customHeight="1">
      <c r="A54" s="12" t="s">
        <v>21</v>
      </c>
      <c r="B54" s="27" t="s">
        <v>89</v>
      </c>
      <c r="C54" s="6" t="s">
        <v>99</v>
      </c>
      <c r="D54" s="92" t="s">
        <v>24</v>
      </c>
      <c r="E54" s="93"/>
      <c r="F54" s="148"/>
      <c r="G54" s="148"/>
      <c r="H54" s="94" t="s">
        <v>16</v>
      </c>
      <c r="I54" s="95"/>
      <c r="J54" s="148"/>
      <c r="K54" s="148"/>
      <c r="L54" s="13" t="s">
        <v>16</v>
      </c>
      <c r="M54" s="34">
        <f t="shared" si="6"/>
        <v>1</v>
      </c>
      <c r="N54" s="21">
        <f t="shared" si="7"/>
        <v>8500</v>
      </c>
      <c r="O54" s="21">
        <f t="shared" si="8"/>
        <v>8500</v>
      </c>
      <c r="P54" s="34">
        <v>1</v>
      </c>
      <c r="Q54" s="21">
        <v>8500</v>
      </c>
      <c r="R54" s="21">
        <f t="shared" si="9"/>
        <v>8500</v>
      </c>
      <c r="S54" s="21">
        <f t="shared" si="10"/>
        <v>8500</v>
      </c>
      <c r="T54" s="21">
        <f t="shared" si="10"/>
        <v>8500</v>
      </c>
      <c r="U54" s="25" t="s">
        <v>16</v>
      </c>
      <c r="V54" s="148"/>
    </row>
    <row r="55" spans="1:22" ht="12" customHeight="1">
      <c r="A55" s="12" t="s">
        <v>21</v>
      </c>
      <c r="B55" s="27" t="s">
        <v>90</v>
      </c>
      <c r="C55" s="6" t="s">
        <v>100</v>
      </c>
      <c r="D55" s="90" t="s">
        <v>24</v>
      </c>
      <c r="E55" s="91"/>
      <c r="F55" s="123"/>
      <c r="G55" s="123"/>
      <c r="H55" s="68" t="s">
        <v>16</v>
      </c>
      <c r="I55" s="69"/>
      <c r="J55" s="123"/>
      <c r="K55" s="123"/>
      <c r="L55" s="7" t="s">
        <v>16</v>
      </c>
      <c r="M55" s="34">
        <f t="shared" si="6"/>
        <v>1</v>
      </c>
      <c r="N55" s="21">
        <f t="shared" si="7"/>
        <v>13000</v>
      </c>
      <c r="O55" s="21">
        <f t="shared" si="8"/>
        <v>13000</v>
      </c>
      <c r="P55" s="34">
        <v>1</v>
      </c>
      <c r="Q55" s="21">
        <v>13000</v>
      </c>
      <c r="R55" s="21">
        <f t="shared" si="9"/>
        <v>13000</v>
      </c>
      <c r="S55" s="21">
        <f t="shared" si="10"/>
        <v>13000</v>
      </c>
      <c r="T55" s="21">
        <f t="shared" si="10"/>
        <v>13000</v>
      </c>
      <c r="U55" s="21" t="s">
        <v>16</v>
      </c>
      <c r="V55" s="123"/>
    </row>
    <row r="56" spans="1:22" ht="13.5" customHeight="1">
      <c r="A56" s="12" t="s">
        <v>21</v>
      </c>
      <c r="B56" s="27" t="s">
        <v>91</v>
      </c>
      <c r="C56" s="6" t="s">
        <v>101</v>
      </c>
      <c r="D56" s="92" t="s">
        <v>24</v>
      </c>
      <c r="E56" s="93"/>
      <c r="F56" s="148"/>
      <c r="G56" s="148"/>
      <c r="H56" s="94" t="s">
        <v>16</v>
      </c>
      <c r="I56" s="95"/>
      <c r="J56" s="148"/>
      <c r="K56" s="148"/>
      <c r="L56" s="13" t="s">
        <v>16</v>
      </c>
      <c r="M56" s="34">
        <f t="shared" si="6"/>
        <v>1</v>
      </c>
      <c r="N56" s="21">
        <f t="shared" si="7"/>
        <v>26000</v>
      </c>
      <c r="O56" s="21">
        <f t="shared" si="8"/>
        <v>26000</v>
      </c>
      <c r="P56" s="34">
        <v>1</v>
      </c>
      <c r="Q56" s="21">
        <v>26000</v>
      </c>
      <c r="R56" s="21">
        <f t="shared" si="9"/>
        <v>26000</v>
      </c>
      <c r="S56" s="21">
        <f t="shared" si="10"/>
        <v>26000</v>
      </c>
      <c r="T56" s="21">
        <f t="shared" si="10"/>
        <v>26000</v>
      </c>
      <c r="U56" s="25" t="s">
        <v>16</v>
      </c>
      <c r="V56" s="148"/>
    </row>
    <row r="57" spans="1:22" ht="13.5" customHeight="1">
      <c r="A57" s="12" t="s">
        <v>21</v>
      </c>
      <c r="B57" s="27" t="s">
        <v>92</v>
      </c>
      <c r="C57" s="6" t="s">
        <v>102</v>
      </c>
      <c r="D57" s="92" t="s">
        <v>24</v>
      </c>
      <c r="E57" s="93"/>
      <c r="F57" s="148"/>
      <c r="G57" s="148"/>
      <c r="H57" s="94" t="s">
        <v>16</v>
      </c>
      <c r="I57" s="95"/>
      <c r="J57" s="148"/>
      <c r="K57" s="148"/>
      <c r="L57" s="13" t="s">
        <v>16</v>
      </c>
      <c r="M57" s="34">
        <f t="shared" si="6"/>
        <v>1</v>
      </c>
      <c r="N57" s="21">
        <f t="shared" si="7"/>
        <v>6100</v>
      </c>
      <c r="O57" s="21">
        <f t="shared" si="8"/>
        <v>6100</v>
      </c>
      <c r="P57" s="34">
        <v>1</v>
      </c>
      <c r="Q57" s="21">
        <v>6100</v>
      </c>
      <c r="R57" s="21">
        <f t="shared" si="9"/>
        <v>6100</v>
      </c>
      <c r="S57" s="21">
        <f t="shared" si="10"/>
        <v>6100</v>
      </c>
      <c r="T57" s="21">
        <f t="shared" si="10"/>
        <v>6100</v>
      </c>
      <c r="U57" s="25" t="s">
        <v>16</v>
      </c>
      <c r="V57" s="148"/>
    </row>
    <row r="58" spans="1:22" ht="12" customHeight="1">
      <c r="A58" s="85" t="s">
        <v>50</v>
      </c>
      <c r="B58" s="86"/>
      <c r="C58" s="86"/>
      <c r="D58" s="86"/>
      <c r="E58" s="87"/>
      <c r="F58" s="136"/>
      <c r="G58" s="136"/>
      <c r="H58" s="88" t="s">
        <v>16</v>
      </c>
      <c r="I58" s="89"/>
      <c r="J58" s="136"/>
      <c r="K58" s="136"/>
      <c r="L58" s="11" t="s">
        <v>16</v>
      </c>
      <c r="M58" s="138"/>
      <c r="N58" s="138"/>
      <c r="O58" s="137">
        <f>R58</f>
        <v>144000</v>
      </c>
      <c r="P58" s="138"/>
      <c r="Q58" s="139"/>
      <c r="R58" s="28">
        <f>SUM(R48:R57)</f>
        <v>144000</v>
      </c>
      <c r="S58" s="28">
        <f>SUM(S48:S57)</f>
        <v>144000</v>
      </c>
      <c r="T58" s="28">
        <f>SUM(T48:T57)</f>
        <v>144000</v>
      </c>
      <c r="U58" s="137" t="s">
        <v>20</v>
      </c>
      <c r="V58" s="138"/>
    </row>
    <row r="59" spans="1:22" ht="12" customHeight="1">
      <c r="A59" s="14" t="s">
        <v>13</v>
      </c>
      <c r="B59" s="31">
        <v>6</v>
      </c>
      <c r="C59" s="70" t="s">
        <v>51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</row>
    <row r="60" spans="1:22" ht="12" customHeight="1">
      <c r="A60" s="12" t="s">
        <v>21</v>
      </c>
      <c r="B60" s="27" t="s">
        <v>103</v>
      </c>
      <c r="C60" s="6" t="s">
        <v>111</v>
      </c>
      <c r="D60" s="90" t="s">
        <v>52</v>
      </c>
      <c r="E60" s="91"/>
      <c r="F60" s="123"/>
      <c r="G60" s="123"/>
      <c r="H60" s="68" t="s">
        <v>16</v>
      </c>
      <c r="I60" s="69"/>
      <c r="J60" s="123"/>
      <c r="K60" s="123"/>
      <c r="L60" s="7" t="s">
        <v>16</v>
      </c>
      <c r="M60" s="34">
        <f>P60</f>
        <v>1</v>
      </c>
      <c r="N60" s="21">
        <f>Q60</f>
        <v>5900</v>
      </c>
      <c r="O60" s="21">
        <f>R60</f>
        <v>5900</v>
      </c>
      <c r="P60" s="34">
        <v>1</v>
      </c>
      <c r="Q60" s="21">
        <v>5900</v>
      </c>
      <c r="R60" s="21">
        <f t="shared" ref="R60:R67" si="11">P60*Q60</f>
        <v>5900</v>
      </c>
      <c r="S60" s="21">
        <f>R60</f>
        <v>5900</v>
      </c>
      <c r="T60" s="21">
        <f>S60</f>
        <v>5900</v>
      </c>
      <c r="U60" s="21" t="s">
        <v>16</v>
      </c>
      <c r="V60" s="123"/>
    </row>
    <row r="61" spans="1:22" ht="12" customHeight="1">
      <c r="A61" s="12" t="s">
        <v>21</v>
      </c>
      <c r="B61" s="27" t="s">
        <v>104</v>
      </c>
      <c r="C61" s="6" t="s">
        <v>112</v>
      </c>
      <c r="D61" s="90" t="s">
        <v>52</v>
      </c>
      <c r="E61" s="91"/>
      <c r="F61" s="123"/>
      <c r="G61" s="123"/>
      <c r="H61" s="68" t="s">
        <v>16</v>
      </c>
      <c r="I61" s="69"/>
      <c r="J61" s="123"/>
      <c r="K61" s="123"/>
      <c r="L61" s="7" t="s">
        <v>16</v>
      </c>
      <c r="M61" s="34">
        <f t="shared" ref="M61:M67" si="12">P61</f>
        <v>4</v>
      </c>
      <c r="N61" s="21">
        <f t="shared" ref="N61:N67" si="13">Q61</f>
        <v>2200</v>
      </c>
      <c r="O61" s="21">
        <f t="shared" ref="O61:O67" si="14">R61</f>
        <v>8800</v>
      </c>
      <c r="P61" s="34">
        <v>4</v>
      </c>
      <c r="Q61" s="21">
        <v>2200</v>
      </c>
      <c r="R61" s="21">
        <f t="shared" si="11"/>
        <v>8800</v>
      </c>
      <c r="S61" s="21">
        <f t="shared" ref="S61:T61" si="15">R61</f>
        <v>8800</v>
      </c>
      <c r="T61" s="21">
        <f t="shared" si="15"/>
        <v>8800</v>
      </c>
      <c r="U61" s="21" t="s">
        <v>16</v>
      </c>
      <c r="V61" s="123"/>
    </row>
    <row r="62" spans="1:22" ht="12" customHeight="1">
      <c r="A62" s="12" t="s">
        <v>21</v>
      </c>
      <c r="B62" s="27" t="s">
        <v>105</v>
      </c>
      <c r="C62" s="6" t="s">
        <v>113</v>
      </c>
      <c r="D62" s="96" t="s">
        <v>117</v>
      </c>
      <c r="E62" s="91"/>
      <c r="F62" s="123"/>
      <c r="G62" s="123"/>
      <c r="H62" s="68" t="s">
        <v>16</v>
      </c>
      <c r="I62" s="69"/>
      <c r="J62" s="123"/>
      <c r="K62" s="123"/>
      <c r="L62" s="7" t="s">
        <v>16</v>
      </c>
      <c r="M62" s="34">
        <f t="shared" si="12"/>
        <v>15</v>
      </c>
      <c r="N62" s="21">
        <f t="shared" si="13"/>
        <v>1200</v>
      </c>
      <c r="O62" s="21">
        <f t="shared" si="14"/>
        <v>18000</v>
      </c>
      <c r="P62" s="34">
        <v>15</v>
      </c>
      <c r="Q62" s="21">
        <v>1200</v>
      </c>
      <c r="R62" s="21">
        <f t="shared" si="11"/>
        <v>18000</v>
      </c>
      <c r="S62" s="21">
        <f t="shared" ref="S62:T62" si="16">R62</f>
        <v>18000</v>
      </c>
      <c r="T62" s="21">
        <f t="shared" si="16"/>
        <v>18000</v>
      </c>
      <c r="U62" s="21" t="s">
        <v>16</v>
      </c>
      <c r="V62" s="123"/>
    </row>
    <row r="63" spans="1:22" ht="12" customHeight="1">
      <c r="A63" s="12" t="s">
        <v>21</v>
      </c>
      <c r="B63" s="27" t="s">
        <v>106</v>
      </c>
      <c r="C63" s="6" t="s">
        <v>118</v>
      </c>
      <c r="D63" s="90" t="s">
        <v>52</v>
      </c>
      <c r="E63" s="91"/>
      <c r="F63" s="123"/>
      <c r="G63" s="123"/>
      <c r="H63" s="68" t="s">
        <v>16</v>
      </c>
      <c r="I63" s="69"/>
      <c r="J63" s="123"/>
      <c r="K63" s="123"/>
      <c r="L63" s="7" t="s">
        <v>16</v>
      </c>
      <c r="M63" s="34">
        <f t="shared" si="12"/>
        <v>4</v>
      </c>
      <c r="N63" s="21">
        <f t="shared" si="13"/>
        <v>5800</v>
      </c>
      <c r="O63" s="21">
        <f t="shared" si="14"/>
        <v>23200</v>
      </c>
      <c r="P63" s="34">
        <v>4</v>
      </c>
      <c r="Q63" s="21">
        <v>5800</v>
      </c>
      <c r="R63" s="21">
        <f t="shared" si="11"/>
        <v>23200</v>
      </c>
      <c r="S63" s="21">
        <f t="shared" ref="S63:T63" si="17">R63</f>
        <v>23200</v>
      </c>
      <c r="T63" s="21">
        <f t="shared" si="17"/>
        <v>23200</v>
      </c>
      <c r="U63" s="21" t="s">
        <v>16</v>
      </c>
      <c r="V63" s="123"/>
    </row>
    <row r="64" spans="1:22" ht="12" customHeight="1">
      <c r="A64" s="12" t="s">
        <v>21</v>
      </c>
      <c r="B64" s="27" t="s">
        <v>107</v>
      </c>
      <c r="C64" s="6" t="s">
        <v>114</v>
      </c>
      <c r="D64" s="90" t="s">
        <v>52</v>
      </c>
      <c r="E64" s="91"/>
      <c r="F64" s="123"/>
      <c r="G64" s="123"/>
      <c r="H64" s="68" t="s">
        <v>16</v>
      </c>
      <c r="I64" s="69"/>
      <c r="J64" s="123"/>
      <c r="K64" s="123"/>
      <c r="L64" s="7" t="s">
        <v>16</v>
      </c>
      <c r="M64" s="34">
        <f t="shared" si="12"/>
        <v>1</v>
      </c>
      <c r="N64" s="21">
        <f t="shared" si="13"/>
        <v>5400</v>
      </c>
      <c r="O64" s="21">
        <f t="shared" si="14"/>
        <v>5400</v>
      </c>
      <c r="P64" s="34">
        <v>1</v>
      </c>
      <c r="Q64" s="21">
        <v>5400</v>
      </c>
      <c r="R64" s="21">
        <f t="shared" si="11"/>
        <v>5400</v>
      </c>
      <c r="S64" s="21">
        <f t="shared" ref="S64:T64" si="18">R64</f>
        <v>5400</v>
      </c>
      <c r="T64" s="21">
        <f t="shared" si="18"/>
        <v>5400</v>
      </c>
      <c r="U64" s="21" t="s">
        <v>16</v>
      </c>
      <c r="V64" s="123"/>
    </row>
    <row r="65" spans="1:22" ht="12" customHeight="1">
      <c r="A65" s="12" t="s">
        <v>21</v>
      </c>
      <c r="B65" s="27" t="s">
        <v>108</v>
      </c>
      <c r="C65" s="6" t="s">
        <v>119</v>
      </c>
      <c r="D65" s="90" t="s">
        <v>52</v>
      </c>
      <c r="E65" s="91"/>
      <c r="F65" s="123"/>
      <c r="G65" s="123"/>
      <c r="H65" s="68" t="s">
        <v>16</v>
      </c>
      <c r="I65" s="69"/>
      <c r="J65" s="123"/>
      <c r="K65" s="123"/>
      <c r="L65" s="7" t="s">
        <v>16</v>
      </c>
      <c r="M65" s="34">
        <f t="shared" si="12"/>
        <v>4</v>
      </c>
      <c r="N65" s="21">
        <f t="shared" si="13"/>
        <v>5700</v>
      </c>
      <c r="O65" s="21">
        <f t="shared" si="14"/>
        <v>22800</v>
      </c>
      <c r="P65" s="34">
        <v>4</v>
      </c>
      <c r="Q65" s="21">
        <v>5700</v>
      </c>
      <c r="R65" s="21">
        <f t="shared" si="11"/>
        <v>22800</v>
      </c>
      <c r="S65" s="21">
        <f t="shared" ref="S65:T65" si="19">R65</f>
        <v>22800</v>
      </c>
      <c r="T65" s="21">
        <f t="shared" si="19"/>
        <v>22800</v>
      </c>
      <c r="U65" s="21" t="s">
        <v>16</v>
      </c>
      <c r="V65" s="123"/>
    </row>
    <row r="66" spans="1:22" ht="12" customHeight="1">
      <c r="A66" s="12" t="s">
        <v>21</v>
      </c>
      <c r="B66" s="27" t="s">
        <v>109</v>
      </c>
      <c r="C66" s="6" t="s">
        <v>115</v>
      </c>
      <c r="D66" s="90" t="s">
        <v>52</v>
      </c>
      <c r="E66" s="91"/>
      <c r="F66" s="123"/>
      <c r="G66" s="123"/>
      <c r="H66" s="68" t="s">
        <v>16</v>
      </c>
      <c r="I66" s="69"/>
      <c r="J66" s="123"/>
      <c r="K66" s="123"/>
      <c r="L66" s="7" t="s">
        <v>16</v>
      </c>
      <c r="M66" s="34">
        <f t="shared" si="12"/>
        <v>1</v>
      </c>
      <c r="N66" s="21">
        <f t="shared" si="13"/>
        <v>3800</v>
      </c>
      <c r="O66" s="21">
        <f t="shared" si="14"/>
        <v>3800</v>
      </c>
      <c r="P66" s="34">
        <v>1</v>
      </c>
      <c r="Q66" s="21">
        <v>3800</v>
      </c>
      <c r="R66" s="21">
        <f t="shared" si="11"/>
        <v>3800</v>
      </c>
      <c r="S66" s="21">
        <f t="shared" ref="S66:T66" si="20">R66</f>
        <v>3800</v>
      </c>
      <c r="T66" s="21">
        <f t="shared" si="20"/>
        <v>3800</v>
      </c>
      <c r="U66" s="21" t="s">
        <v>16</v>
      </c>
      <c r="V66" s="123"/>
    </row>
    <row r="67" spans="1:22" ht="12" customHeight="1">
      <c r="A67" s="12" t="s">
        <v>21</v>
      </c>
      <c r="B67" s="27" t="s">
        <v>110</v>
      </c>
      <c r="C67" s="6" t="s">
        <v>116</v>
      </c>
      <c r="D67" s="90" t="s">
        <v>52</v>
      </c>
      <c r="E67" s="91"/>
      <c r="F67" s="123"/>
      <c r="G67" s="123"/>
      <c r="H67" s="68" t="s">
        <v>16</v>
      </c>
      <c r="I67" s="69"/>
      <c r="J67" s="123"/>
      <c r="K67" s="123"/>
      <c r="L67" s="7" t="s">
        <v>16</v>
      </c>
      <c r="M67" s="34">
        <f t="shared" si="12"/>
        <v>100</v>
      </c>
      <c r="N67" s="21">
        <f t="shared" si="13"/>
        <v>450</v>
      </c>
      <c r="O67" s="21">
        <f t="shared" si="14"/>
        <v>45000</v>
      </c>
      <c r="P67" s="34">
        <v>100</v>
      </c>
      <c r="Q67" s="21">
        <v>450</v>
      </c>
      <c r="R67" s="21">
        <f t="shared" si="11"/>
        <v>45000</v>
      </c>
      <c r="S67" s="21">
        <f t="shared" ref="S67:T67" si="21">R67</f>
        <v>45000</v>
      </c>
      <c r="T67" s="21">
        <f t="shared" si="21"/>
        <v>45000</v>
      </c>
      <c r="U67" s="21" t="s">
        <v>16</v>
      </c>
      <c r="V67" s="123"/>
    </row>
    <row r="68" spans="1:22" ht="12" customHeight="1">
      <c r="A68" s="85" t="s">
        <v>53</v>
      </c>
      <c r="B68" s="86"/>
      <c r="C68" s="86"/>
      <c r="D68" s="86"/>
      <c r="E68" s="86"/>
      <c r="F68" s="87"/>
      <c r="G68" s="136"/>
      <c r="H68" s="88" t="s">
        <v>16</v>
      </c>
      <c r="I68" s="89"/>
      <c r="J68" s="136"/>
      <c r="K68" s="136"/>
      <c r="L68" s="11" t="s">
        <v>16</v>
      </c>
      <c r="M68" s="136"/>
      <c r="N68" s="136"/>
      <c r="O68" s="137">
        <f>R68</f>
        <v>132900</v>
      </c>
      <c r="P68" s="138"/>
      <c r="Q68" s="139"/>
      <c r="R68" s="137">
        <f>SUM(R60:R67)</f>
        <v>132900</v>
      </c>
      <c r="S68" s="137">
        <f>SUM(S60:S67)</f>
        <v>132900</v>
      </c>
      <c r="T68" s="137">
        <f>SUM(T60:T67)</f>
        <v>132900</v>
      </c>
      <c r="U68" s="137" t="s">
        <v>20</v>
      </c>
      <c r="V68" s="136"/>
    </row>
    <row r="69" spans="1:22" ht="16.95" customHeight="1">
      <c r="A69" s="15" t="s">
        <v>13</v>
      </c>
      <c r="B69" s="33">
        <v>7</v>
      </c>
      <c r="C69" s="70" t="s">
        <v>54</v>
      </c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</row>
    <row r="70" spans="1:22" ht="12" customHeight="1">
      <c r="A70" s="12" t="s">
        <v>21</v>
      </c>
      <c r="B70" s="27" t="s">
        <v>136</v>
      </c>
      <c r="C70" s="6" t="s">
        <v>55</v>
      </c>
      <c r="D70" s="90" t="s">
        <v>24</v>
      </c>
      <c r="E70" s="91"/>
      <c r="F70" s="123"/>
      <c r="G70" s="123"/>
      <c r="H70" s="68" t="s">
        <v>16</v>
      </c>
      <c r="I70" s="69"/>
      <c r="J70" s="123"/>
      <c r="K70" s="123"/>
      <c r="L70" s="7" t="s">
        <v>16</v>
      </c>
      <c r="M70" s="123"/>
      <c r="N70" s="123"/>
      <c r="O70" s="7" t="s">
        <v>16</v>
      </c>
      <c r="P70" s="123"/>
      <c r="Q70" s="124"/>
      <c r="R70" s="21" t="s">
        <v>16</v>
      </c>
      <c r="S70" s="21" t="s">
        <v>16</v>
      </c>
      <c r="T70" s="21" t="s">
        <v>16</v>
      </c>
      <c r="U70" s="21" t="s">
        <v>16</v>
      </c>
      <c r="V70" s="123"/>
    </row>
    <row r="71" spans="1:22" ht="12" customHeight="1">
      <c r="A71" s="12" t="s">
        <v>21</v>
      </c>
      <c r="B71" s="27" t="s">
        <v>137</v>
      </c>
      <c r="C71" s="6" t="s">
        <v>56</v>
      </c>
      <c r="D71" s="96" t="s">
        <v>79</v>
      </c>
      <c r="E71" s="91"/>
      <c r="F71" s="123"/>
      <c r="G71" s="123"/>
      <c r="H71" s="68" t="s">
        <v>16</v>
      </c>
      <c r="I71" s="69"/>
      <c r="J71" s="123"/>
      <c r="K71" s="123"/>
      <c r="L71" s="7" t="s">
        <v>16</v>
      </c>
      <c r="M71" s="123"/>
      <c r="N71" s="123"/>
      <c r="O71" s="7" t="s">
        <v>16</v>
      </c>
      <c r="P71" s="123"/>
      <c r="Q71" s="124"/>
      <c r="R71" s="21" t="s">
        <v>16</v>
      </c>
      <c r="S71" s="21" t="s">
        <v>16</v>
      </c>
      <c r="T71" s="21" t="s">
        <v>16</v>
      </c>
      <c r="U71" s="21" t="s">
        <v>16</v>
      </c>
      <c r="V71" s="123"/>
    </row>
    <row r="72" spans="1:22" ht="13.5" customHeight="1">
      <c r="A72" s="12" t="s">
        <v>21</v>
      </c>
      <c r="B72" s="27" t="s">
        <v>138</v>
      </c>
      <c r="C72" s="149" t="s">
        <v>178</v>
      </c>
      <c r="D72" s="90" t="s">
        <v>24</v>
      </c>
      <c r="E72" s="91"/>
      <c r="F72" s="123"/>
      <c r="G72" s="123"/>
      <c r="H72" s="68" t="s">
        <v>16</v>
      </c>
      <c r="I72" s="69"/>
      <c r="J72" s="123"/>
      <c r="K72" s="123"/>
      <c r="L72" s="7" t="s">
        <v>16</v>
      </c>
      <c r="M72" s="123"/>
      <c r="N72" s="123"/>
      <c r="O72" s="7" t="s">
        <v>16</v>
      </c>
      <c r="P72" s="123"/>
      <c r="Q72" s="124"/>
      <c r="R72" s="21" t="s">
        <v>16</v>
      </c>
      <c r="S72" s="21" t="s">
        <v>16</v>
      </c>
      <c r="T72" s="21" t="s">
        <v>16</v>
      </c>
      <c r="U72" s="21" t="s">
        <v>16</v>
      </c>
      <c r="V72" s="123"/>
    </row>
    <row r="73" spans="1:22" ht="12" customHeight="1">
      <c r="A73" s="85" t="s">
        <v>57</v>
      </c>
      <c r="B73" s="86"/>
      <c r="C73" s="86"/>
      <c r="D73" s="86"/>
      <c r="E73" s="86"/>
      <c r="F73" s="87"/>
      <c r="G73" s="136"/>
      <c r="H73" s="88" t="s">
        <v>16</v>
      </c>
      <c r="I73" s="89"/>
      <c r="J73" s="136"/>
      <c r="K73" s="136"/>
      <c r="L73" s="11" t="s">
        <v>16</v>
      </c>
      <c r="M73" s="136"/>
      <c r="N73" s="136"/>
      <c r="O73" s="147" t="s">
        <v>20</v>
      </c>
      <c r="P73" s="138"/>
      <c r="Q73" s="139"/>
      <c r="R73" s="137" t="s">
        <v>20</v>
      </c>
      <c r="S73" s="137" t="s">
        <v>20</v>
      </c>
      <c r="T73" s="137" t="s">
        <v>20</v>
      </c>
      <c r="U73" s="137" t="s">
        <v>20</v>
      </c>
      <c r="V73" s="136"/>
    </row>
    <row r="74" spans="1:22" ht="12" customHeight="1">
      <c r="A74" s="14" t="s">
        <v>13</v>
      </c>
      <c r="B74" s="31">
        <v>8</v>
      </c>
      <c r="C74" s="70" t="s">
        <v>58</v>
      </c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</row>
    <row r="75" spans="1:22" ht="12" customHeight="1">
      <c r="A75" s="12" t="s">
        <v>21</v>
      </c>
      <c r="B75" s="27" t="s">
        <v>139</v>
      </c>
      <c r="C75" s="6" t="s">
        <v>59</v>
      </c>
      <c r="D75" s="132"/>
      <c r="E75" s="133"/>
      <c r="F75" s="123"/>
      <c r="G75" s="123"/>
      <c r="H75" s="68" t="s">
        <v>16</v>
      </c>
      <c r="I75" s="69"/>
      <c r="J75" s="123"/>
      <c r="K75" s="123"/>
      <c r="L75" s="7" t="s">
        <v>16</v>
      </c>
      <c r="M75" s="141"/>
      <c r="N75" s="141"/>
      <c r="O75" s="7" t="s">
        <v>16</v>
      </c>
      <c r="P75" s="150"/>
      <c r="Q75" s="151"/>
      <c r="R75" s="21" t="s">
        <v>16</v>
      </c>
      <c r="S75" s="21" t="s">
        <v>16</v>
      </c>
      <c r="T75" s="21" t="s">
        <v>16</v>
      </c>
      <c r="U75" s="21" t="s">
        <v>16</v>
      </c>
      <c r="V75" s="141"/>
    </row>
    <row r="76" spans="1:22" ht="12" customHeight="1">
      <c r="A76" s="12" t="s">
        <v>21</v>
      </c>
      <c r="B76" s="27" t="s">
        <v>140</v>
      </c>
      <c r="C76" s="6" t="s">
        <v>60</v>
      </c>
      <c r="D76" s="96" t="s">
        <v>79</v>
      </c>
      <c r="E76" s="91"/>
      <c r="F76" s="123"/>
      <c r="G76" s="123"/>
      <c r="H76" s="68" t="s">
        <v>16</v>
      </c>
      <c r="I76" s="69"/>
      <c r="J76" s="123"/>
      <c r="K76" s="123"/>
      <c r="L76" s="7" t="s">
        <v>16</v>
      </c>
      <c r="M76" s="150">
        <v>1</v>
      </c>
      <c r="N76" s="150">
        <v>300</v>
      </c>
      <c r="O76" s="21">
        <v>300</v>
      </c>
      <c r="P76" s="150">
        <v>0</v>
      </c>
      <c r="Q76" s="21">
        <v>0</v>
      </c>
      <c r="R76" s="21">
        <v>0</v>
      </c>
      <c r="S76" s="21">
        <f>O76</f>
        <v>300</v>
      </c>
      <c r="T76" s="21">
        <f>R76</f>
        <v>0</v>
      </c>
      <c r="U76" s="21">
        <f>S76-T76</f>
        <v>300</v>
      </c>
      <c r="V76" s="141"/>
    </row>
    <row r="77" spans="1:22" ht="12" customHeight="1">
      <c r="A77" s="12" t="s">
        <v>21</v>
      </c>
      <c r="B77" s="27" t="s">
        <v>141</v>
      </c>
      <c r="C77" s="6" t="s">
        <v>61</v>
      </c>
      <c r="D77" s="132"/>
      <c r="E77" s="133"/>
      <c r="F77" s="123"/>
      <c r="G77" s="123"/>
      <c r="H77" s="68" t="s">
        <v>16</v>
      </c>
      <c r="I77" s="69"/>
      <c r="J77" s="123"/>
      <c r="K77" s="123"/>
      <c r="L77" s="7" t="s">
        <v>16</v>
      </c>
      <c r="M77" s="141"/>
      <c r="N77" s="141"/>
      <c r="O77" s="7" t="s">
        <v>16</v>
      </c>
      <c r="P77" s="150"/>
      <c r="Q77" s="151"/>
      <c r="R77" s="21" t="s">
        <v>16</v>
      </c>
      <c r="S77" s="21" t="s">
        <v>16</v>
      </c>
      <c r="T77" s="21" t="s">
        <v>16</v>
      </c>
      <c r="U77" s="21" t="s">
        <v>16</v>
      </c>
      <c r="V77" s="141"/>
    </row>
    <row r="78" spans="1:22" ht="12" customHeight="1">
      <c r="A78" s="85" t="s">
        <v>62</v>
      </c>
      <c r="B78" s="86"/>
      <c r="C78" s="87"/>
      <c r="D78" s="134"/>
      <c r="E78" s="135"/>
      <c r="F78" s="136"/>
      <c r="G78" s="136"/>
      <c r="H78" s="88" t="s">
        <v>16</v>
      </c>
      <c r="I78" s="89"/>
      <c r="J78" s="136"/>
      <c r="K78" s="136"/>
      <c r="L78" s="11" t="s">
        <v>16</v>
      </c>
      <c r="M78" s="152"/>
      <c r="N78" s="152"/>
      <c r="O78" s="137">
        <v>300</v>
      </c>
      <c r="P78" s="137"/>
      <c r="Q78" s="137"/>
      <c r="R78" s="137">
        <f t="shared" ref="R78:T78" si="22">SUM(R75:R77)</f>
        <v>0</v>
      </c>
      <c r="S78" s="137">
        <f t="shared" si="22"/>
        <v>300</v>
      </c>
      <c r="T78" s="137">
        <f t="shared" si="22"/>
        <v>0</v>
      </c>
      <c r="U78" s="137">
        <f>SUM(U75:U77)</f>
        <v>300</v>
      </c>
      <c r="V78" s="152"/>
    </row>
    <row r="79" spans="1:22" ht="15" customHeight="1">
      <c r="A79" s="14" t="s">
        <v>13</v>
      </c>
      <c r="B79" s="33">
        <v>9</v>
      </c>
      <c r="C79" s="153" t="s">
        <v>179</v>
      </c>
      <c r="D79" s="129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30"/>
    </row>
    <row r="80" spans="1:22" ht="13.5" customHeight="1">
      <c r="A80" s="12" t="s">
        <v>21</v>
      </c>
      <c r="B80" s="27" t="s">
        <v>142</v>
      </c>
      <c r="C80" s="6" t="s">
        <v>120</v>
      </c>
      <c r="D80" s="66" t="s">
        <v>123</v>
      </c>
      <c r="E80" s="67"/>
      <c r="F80" s="76" t="s">
        <v>29</v>
      </c>
      <c r="G80" s="77"/>
      <c r="H80" s="77"/>
      <c r="I80" s="78"/>
      <c r="J80" s="76" t="s">
        <v>29</v>
      </c>
      <c r="K80" s="77"/>
      <c r="L80" s="78"/>
      <c r="M80" s="150">
        <f>P80</f>
        <v>8</v>
      </c>
      <c r="N80" s="21">
        <f>Q80</f>
        <v>8200</v>
      </c>
      <c r="O80" s="21">
        <f>R80</f>
        <v>65600</v>
      </c>
      <c r="P80" s="150">
        <v>8</v>
      </c>
      <c r="Q80" s="21">
        <v>8200</v>
      </c>
      <c r="R80" s="21">
        <f>P80*Q80</f>
        <v>65600</v>
      </c>
      <c r="S80" s="21">
        <f>R80</f>
        <v>65600</v>
      </c>
      <c r="T80" s="21">
        <f>R80</f>
        <v>65600</v>
      </c>
      <c r="U80" s="21">
        <f>S80-T80</f>
        <v>0</v>
      </c>
      <c r="V80" s="141"/>
    </row>
    <row r="81" spans="1:22" ht="13.5" customHeight="1">
      <c r="A81" s="12" t="s">
        <v>21</v>
      </c>
      <c r="B81" s="27" t="s">
        <v>143</v>
      </c>
      <c r="C81" s="6" t="s">
        <v>121</v>
      </c>
      <c r="D81" s="66" t="s">
        <v>123</v>
      </c>
      <c r="E81" s="67"/>
      <c r="F81" s="79"/>
      <c r="G81" s="80"/>
      <c r="H81" s="80"/>
      <c r="I81" s="81"/>
      <c r="J81" s="79"/>
      <c r="K81" s="80"/>
      <c r="L81" s="81"/>
      <c r="M81" s="150">
        <f t="shared" ref="M81:M82" si="23">P81</f>
        <v>4</v>
      </c>
      <c r="N81" s="21">
        <v>800</v>
      </c>
      <c r="O81" s="21">
        <f>M81*N81</f>
        <v>3200</v>
      </c>
      <c r="P81" s="150">
        <v>4</v>
      </c>
      <c r="Q81" s="21">
        <v>875</v>
      </c>
      <c r="R81" s="21">
        <v>3500</v>
      </c>
      <c r="S81" s="21">
        <f>O81</f>
        <v>3200</v>
      </c>
      <c r="T81" s="21">
        <f>R81</f>
        <v>3500</v>
      </c>
      <c r="U81" s="21">
        <f t="shared" ref="U81:U82" si="24">S81-T81</f>
        <v>-300</v>
      </c>
      <c r="V81" s="141"/>
    </row>
    <row r="82" spans="1:22" ht="13.5" customHeight="1">
      <c r="A82" s="12" t="s">
        <v>21</v>
      </c>
      <c r="B82" s="27" t="s">
        <v>144</v>
      </c>
      <c r="C82" s="6" t="s">
        <v>122</v>
      </c>
      <c r="D82" s="66" t="s">
        <v>123</v>
      </c>
      <c r="E82" s="67"/>
      <c r="F82" s="82"/>
      <c r="G82" s="83"/>
      <c r="H82" s="83"/>
      <c r="I82" s="84"/>
      <c r="J82" s="82"/>
      <c r="K82" s="83"/>
      <c r="L82" s="84"/>
      <c r="M82" s="150">
        <f t="shared" si="23"/>
        <v>14</v>
      </c>
      <c r="N82" s="21">
        <f t="shared" ref="N82" si="25">Q82</f>
        <v>1200</v>
      </c>
      <c r="O82" s="21">
        <f t="shared" ref="O82" si="26">R82</f>
        <v>16800</v>
      </c>
      <c r="P82" s="150">
        <v>14</v>
      </c>
      <c r="Q82" s="21">
        <v>1200</v>
      </c>
      <c r="R82" s="21">
        <f t="shared" ref="R82" si="27">P82*Q82</f>
        <v>16800</v>
      </c>
      <c r="S82" s="21">
        <f t="shared" ref="S82" si="28">R82</f>
        <v>16800</v>
      </c>
      <c r="T82" s="21">
        <f t="shared" ref="T82" si="29">R82</f>
        <v>16800</v>
      </c>
      <c r="U82" s="21">
        <f t="shared" si="24"/>
        <v>0</v>
      </c>
      <c r="V82" s="141"/>
    </row>
    <row r="83" spans="1:22" ht="12" customHeight="1">
      <c r="A83" s="85" t="s">
        <v>63</v>
      </c>
      <c r="B83" s="86"/>
      <c r="C83" s="86"/>
      <c r="D83" s="86"/>
      <c r="E83" s="86"/>
      <c r="F83" s="87"/>
      <c r="G83" s="136"/>
      <c r="H83" s="88" t="s">
        <v>16</v>
      </c>
      <c r="I83" s="89"/>
      <c r="J83" s="136"/>
      <c r="K83" s="136"/>
      <c r="L83" s="11" t="s">
        <v>16</v>
      </c>
      <c r="M83" s="152"/>
      <c r="N83" s="152"/>
      <c r="O83" s="137">
        <f>SUM(O80:O82)</f>
        <v>85600</v>
      </c>
      <c r="P83" s="155"/>
      <c r="Q83" s="156"/>
      <c r="R83" s="137">
        <f>SUM(R80:R82)</f>
        <v>85900</v>
      </c>
      <c r="S83" s="137">
        <f>SUM(S80:S82)</f>
        <v>85600</v>
      </c>
      <c r="T83" s="137">
        <f>SUM(T80:T82)</f>
        <v>85900</v>
      </c>
      <c r="U83" s="137">
        <f>SUM(U80:U82)</f>
        <v>-300</v>
      </c>
      <c r="V83" s="152"/>
    </row>
    <row r="84" spans="1:22" ht="15" customHeight="1">
      <c r="A84" s="14" t="s">
        <v>13</v>
      </c>
      <c r="B84" s="33">
        <v>10</v>
      </c>
      <c r="C84" s="157" t="s">
        <v>180</v>
      </c>
      <c r="D84" s="129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30"/>
    </row>
    <row r="85" spans="1:22" ht="16.2" customHeight="1">
      <c r="A85" s="12" t="s">
        <v>21</v>
      </c>
      <c r="B85" s="27" t="s">
        <v>145</v>
      </c>
      <c r="C85" s="6" t="s">
        <v>181</v>
      </c>
      <c r="D85" s="66" t="s">
        <v>123</v>
      </c>
      <c r="E85" s="67"/>
      <c r="F85" s="97" t="s">
        <v>29</v>
      </c>
      <c r="G85" s="98"/>
      <c r="H85" s="98"/>
      <c r="I85" s="99"/>
      <c r="J85" s="97" t="s">
        <v>29</v>
      </c>
      <c r="K85" s="98"/>
      <c r="L85" s="99"/>
      <c r="M85" s="34">
        <f>P85</f>
        <v>1</v>
      </c>
      <c r="N85" s="21">
        <f>Q85</f>
        <v>18000</v>
      </c>
      <c r="O85" s="21">
        <v>18000</v>
      </c>
      <c r="P85" s="34">
        <v>1</v>
      </c>
      <c r="Q85" s="21">
        <v>18000</v>
      </c>
      <c r="R85" s="21">
        <v>18000</v>
      </c>
      <c r="S85" s="21">
        <v>18000</v>
      </c>
      <c r="T85" s="21">
        <v>18000</v>
      </c>
      <c r="U85" s="21" t="s">
        <v>16</v>
      </c>
      <c r="V85" s="123"/>
    </row>
    <row r="86" spans="1:22" ht="12" customHeight="1">
      <c r="A86" s="85" t="s">
        <v>64</v>
      </c>
      <c r="B86" s="86"/>
      <c r="C86" s="87"/>
      <c r="D86" s="134"/>
      <c r="E86" s="135"/>
      <c r="F86" s="136"/>
      <c r="G86" s="136"/>
      <c r="H86" s="88" t="s">
        <v>16</v>
      </c>
      <c r="I86" s="89"/>
      <c r="J86" s="136"/>
      <c r="K86" s="136"/>
      <c r="L86" s="11" t="s">
        <v>16</v>
      </c>
      <c r="M86" s="136"/>
      <c r="N86" s="136"/>
      <c r="O86" s="137">
        <v>18000</v>
      </c>
      <c r="P86" s="138"/>
      <c r="Q86" s="139"/>
      <c r="R86" s="137">
        <f>SUM(R85)</f>
        <v>18000</v>
      </c>
      <c r="S86" s="137">
        <f>SUM(S85)</f>
        <v>18000</v>
      </c>
      <c r="T86" s="137">
        <f>SUM(T85)</f>
        <v>18000</v>
      </c>
      <c r="U86" s="137" t="s">
        <v>20</v>
      </c>
      <c r="V86" s="136"/>
    </row>
    <row r="87" spans="1:22" ht="8.25" customHeight="1">
      <c r="A87" s="125" t="s">
        <v>182</v>
      </c>
      <c r="B87" s="126"/>
      <c r="C87" s="127"/>
      <c r="D87" s="119"/>
      <c r="E87" s="120"/>
      <c r="F87" s="121"/>
      <c r="G87" s="121"/>
      <c r="H87" s="100" t="s">
        <v>20</v>
      </c>
      <c r="I87" s="101"/>
      <c r="J87" s="121"/>
      <c r="K87" s="121"/>
      <c r="L87" s="16" t="s">
        <v>20</v>
      </c>
      <c r="M87" s="121"/>
      <c r="N87" s="121"/>
      <c r="O87" s="26">
        <f t="shared" ref="O87" si="30">O86+O83+O78+O73+O68+O58+O46+O40+O35+O31+O27+O16</f>
        <v>523280</v>
      </c>
      <c r="P87" s="26"/>
      <c r="Q87" s="26"/>
      <c r="R87" s="26">
        <f t="shared" ref="R87:S87" si="31">R86+R83+R78+R73+R68+R58+R46+R40+R35+R31+R27+R16</f>
        <v>523280</v>
      </c>
      <c r="S87" s="26">
        <f t="shared" si="31"/>
        <v>523280</v>
      </c>
      <c r="T87" s="26">
        <f>T86+T83+T78+T73+T68+T58+T46+T40+T35+T31+T27+T16</f>
        <v>523280</v>
      </c>
      <c r="U87" s="26">
        <f>U86+U83+U78+U73+U68+U58+U46+U40+U35+U31+U27+U20+U16</f>
        <v>0</v>
      </c>
      <c r="V87" s="121"/>
    </row>
    <row r="88" spans="1:22" ht="6.45" customHeight="1">
      <c r="A88" s="159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1"/>
    </row>
    <row r="89" spans="1:22" ht="8.25" customHeight="1">
      <c r="A89" s="162" t="s">
        <v>183</v>
      </c>
      <c r="B89" s="163"/>
      <c r="C89" s="164"/>
      <c r="D89" s="119"/>
      <c r="E89" s="120"/>
      <c r="F89" s="121"/>
      <c r="G89" s="121"/>
      <c r="H89" s="100" t="s">
        <v>20</v>
      </c>
      <c r="I89" s="101"/>
      <c r="J89" s="121"/>
      <c r="K89" s="121"/>
      <c r="L89" s="16" t="s">
        <v>20</v>
      </c>
      <c r="M89" s="121"/>
      <c r="N89" s="121"/>
      <c r="O89" s="16" t="s">
        <v>20</v>
      </c>
      <c r="P89" s="121"/>
      <c r="Q89" s="122"/>
      <c r="R89" s="26" t="s">
        <v>20</v>
      </c>
      <c r="S89" s="26" t="s">
        <v>20</v>
      </c>
      <c r="T89" s="26" t="s">
        <v>20</v>
      </c>
      <c r="U89" s="26" t="s">
        <v>20</v>
      </c>
      <c r="V89" s="121"/>
    </row>
    <row r="91" spans="1:22" ht="12.75" customHeight="1">
      <c r="C91" s="37"/>
      <c r="E91" s="37" t="s">
        <v>157</v>
      </c>
      <c r="F91" s="165"/>
      <c r="G91" s="165"/>
      <c r="H91" s="165"/>
      <c r="I91" s="37"/>
      <c r="J91" s="39"/>
      <c r="K91" s="39"/>
      <c r="L91" s="39"/>
      <c r="M91" s="37"/>
      <c r="N91" s="37"/>
      <c r="O91" s="37"/>
      <c r="P91" s="40"/>
      <c r="Q91" s="41"/>
      <c r="R91" s="38"/>
    </row>
    <row r="92" spans="1:22" ht="12.75" customHeight="1">
      <c r="G92" s="37" t="s">
        <v>158</v>
      </c>
      <c r="I92" s="37"/>
      <c r="J92" s="37"/>
      <c r="K92" s="37" t="s">
        <v>159</v>
      </c>
      <c r="L92" s="37"/>
      <c r="M92" s="37"/>
      <c r="N92" s="37"/>
      <c r="O92" s="37"/>
      <c r="P92" s="37"/>
      <c r="Q92" s="38" t="s">
        <v>160</v>
      </c>
      <c r="R92" s="38"/>
    </row>
    <row r="93" spans="1:22" ht="6.6">
      <c r="E93" s="37" t="s">
        <v>162</v>
      </c>
      <c r="F93" s="165"/>
      <c r="G93" s="165"/>
      <c r="H93" s="165"/>
      <c r="J93" s="37"/>
      <c r="K93" s="165"/>
      <c r="S93" s="38" t="s">
        <v>163</v>
      </c>
      <c r="U93" s="166"/>
    </row>
  </sheetData>
  <mergeCells count="179">
    <mergeCell ref="A86:C86"/>
    <mergeCell ref="D86:E86"/>
    <mergeCell ref="H86:I86"/>
    <mergeCell ref="A87:C87"/>
    <mergeCell ref="D87:E87"/>
    <mergeCell ref="H87:I87"/>
    <mergeCell ref="A88:V88"/>
    <mergeCell ref="A89:C89"/>
    <mergeCell ref="D89:E89"/>
    <mergeCell ref="H89:I89"/>
    <mergeCell ref="D79:V79"/>
    <mergeCell ref="D80:E80"/>
    <mergeCell ref="F80:I82"/>
    <mergeCell ref="J80:L82"/>
    <mergeCell ref="D82:E82"/>
    <mergeCell ref="A83:F83"/>
    <mergeCell ref="H83:I83"/>
    <mergeCell ref="D84:V84"/>
    <mergeCell ref="D85:E85"/>
    <mergeCell ref="F85:I85"/>
    <mergeCell ref="J85:L85"/>
    <mergeCell ref="D81:E81"/>
    <mergeCell ref="D75:E75"/>
    <mergeCell ref="H75:I75"/>
    <mergeCell ref="D76:E76"/>
    <mergeCell ref="H76:I76"/>
    <mergeCell ref="D77:E77"/>
    <mergeCell ref="H77:I77"/>
    <mergeCell ref="A78:C78"/>
    <mergeCell ref="D78:E78"/>
    <mergeCell ref="H78:I78"/>
    <mergeCell ref="D70:E70"/>
    <mergeCell ref="H70:I70"/>
    <mergeCell ref="D71:E71"/>
    <mergeCell ref="H71:I71"/>
    <mergeCell ref="D72:E72"/>
    <mergeCell ref="H72:I72"/>
    <mergeCell ref="A73:F73"/>
    <mergeCell ref="H73:I73"/>
    <mergeCell ref="C74:V74"/>
    <mergeCell ref="D60:E60"/>
    <mergeCell ref="H60:I60"/>
    <mergeCell ref="D61:E61"/>
    <mergeCell ref="H61:I61"/>
    <mergeCell ref="D62:E62"/>
    <mergeCell ref="H62:I62"/>
    <mergeCell ref="A68:F68"/>
    <mergeCell ref="H68:I68"/>
    <mergeCell ref="C69:V69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48:E48"/>
    <mergeCell ref="H48:I48"/>
    <mergeCell ref="D49:E49"/>
    <mergeCell ref="H49:I49"/>
    <mergeCell ref="D50:E50"/>
    <mergeCell ref="H50:I50"/>
    <mergeCell ref="A58:E58"/>
    <mergeCell ref="H58:I58"/>
    <mergeCell ref="C59:V59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43:E43"/>
    <mergeCell ref="H43:I43"/>
    <mergeCell ref="D44:E44"/>
    <mergeCell ref="H44:I44"/>
    <mergeCell ref="D45:E45"/>
    <mergeCell ref="H45:I45"/>
    <mergeCell ref="A46:G46"/>
    <mergeCell ref="H46:I46"/>
    <mergeCell ref="C47:V47"/>
    <mergeCell ref="D38:E38"/>
    <mergeCell ref="H38:I38"/>
    <mergeCell ref="D39:E39"/>
    <mergeCell ref="H39:I39"/>
    <mergeCell ref="A40:C40"/>
    <mergeCell ref="D40:E40"/>
    <mergeCell ref="H40:I40"/>
    <mergeCell ref="C41:V41"/>
    <mergeCell ref="D42:E42"/>
    <mergeCell ref="H42:I42"/>
    <mergeCell ref="C32:V32"/>
    <mergeCell ref="D33:E33"/>
    <mergeCell ref="H33:I33"/>
    <mergeCell ref="D34:E34"/>
    <mergeCell ref="H34:I34"/>
    <mergeCell ref="A35:E35"/>
    <mergeCell ref="H35:I35"/>
    <mergeCell ref="C36:V36"/>
    <mergeCell ref="D37:E37"/>
    <mergeCell ref="H37:I37"/>
    <mergeCell ref="P27:Q27"/>
    <mergeCell ref="D28:E28"/>
    <mergeCell ref="F28:I30"/>
    <mergeCell ref="J28:L30"/>
    <mergeCell ref="D29:E29"/>
    <mergeCell ref="D30:E30"/>
    <mergeCell ref="A31:C31"/>
    <mergeCell ref="D31:E31"/>
    <mergeCell ref="H31:I31"/>
    <mergeCell ref="D21:E21"/>
    <mergeCell ref="F21:I23"/>
    <mergeCell ref="J21:L23"/>
    <mergeCell ref="D22:E22"/>
    <mergeCell ref="D23:E23"/>
    <mergeCell ref="C27:G27"/>
    <mergeCell ref="H27:I27"/>
    <mergeCell ref="J27:K27"/>
    <mergeCell ref="M27:N27"/>
    <mergeCell ref="D24:E24"/>
    <mergeCell ref="F24:I26"/>
    <mergeCell ref="J24:L26"/>
    <mergeCell ref="D25:E25"/>
    <mergeCell ref="D26:E26"/>
    <mergeCell ref="D18:E18"/>
    <mergeCell ref="H18:I18"/>
    <mergeCell ref="D19:E19"/>
    <mergeCell ref="H19:I19"/>
    <mergeCell ref="C20:G20"/>
    <mergeCell ref="H20:I20"/>
    <mergeCell ref="J20:K20"/>
    <mergeCell ref="M20:N20"/>
    <mergeCell ref="P20:Q20"/>
    <mergeCell ref="D14:E14"/>
    <mergeCell ref="H14:I14"/>
    <mergeCell ref="C15:V15"/>
    <mergeCell ref="C16:G16"/>
    <mergeCell ref="H16:I16"/>
    <mergeCell ref="J16:K16"/>
    <mergeCell ref="M16:N16"/>
    <mergeCell ref="P16:Q16"/>
    <mergeCell ref="D17:E17"/>
    <mergeCell ref="H17:I17"/>
    <mergeCell ref="D9:E9"/>
    <mergeCell ref="H9:I9"/>
    <mergeCell ref="D10:E10"/>
    <mergeCell ref="H10:I10"/>
    <mergeCell ref="D11:E11"/>
    <mergeCell ref="H11:I11"/>
    <mergeCell ref="A12:C12"/>
    <mergeCell ref="D12:E12"/>
    <mergeCell ref="H12:I12"/>
    <mergeCell ref="A1:D1"/>
    <mergeCell ref="A2:D2"/>
    <mergeCell ref="A3:D3"/>
    <mergeCell ref="A4:H4"/>
    <mergeCell ref="A5:H5"/>
    <mergeCell ref="A6:W6"/>
    <mergeCell ref="A7:A8"/>
    <mergeCell ref="B7:B8"/>
    <mergeCell ref="C7:C8"/>
    <mergeCell ref="D7:E8"/>
    <mergeCell ref="F7:I7"/>
    <mergeCell ref="J7:L7"/>
    <mergeCell ref="M7:O7"/>
    <mergeCell ref="P7:R7"/>
    <mergeCell ref="S7:U7"/>
    <mergeCell ref="V7:V8"/>
    <mergeCell ref="H8:I8"/>
  </mergeCells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11" sqref="C11"/>
    </sheetView>
  </sheetViews>
  <sheetFormatPr defaultRowHeight="13.2"/>
  <cols>
    <col min="1" max="1" width="11.44140625" customWidth="1"/>
    <col min="2" max="2" width="20.109375" customWidth="1"/>
    <col min="3" max="3" width="30.6640625" customWidth="1"/>
    <col min="4" max="4" width="130" customWidth="1"/>
  </cols>
  <sheetData>
    <row r="1" spans="1:4" ht="15" customHeight="1">
      <c r="A1" s="17" t="s">
        <v>65</v>
      </c>
      <c r="B1" s="18" t="s">
        <v>66</v>
      </c>
      <c r="C1" s="19" t="s">
        <v>67</v>
      </c>
      <c r="D1" s="20" t="s">
        <v>68</v>
      </c>
    </row>
    <row r="2" spans="1:4" ht="9" customHeight="1">
      <c r="A2" s="102" t="s">
        <v>69</v>
      </c>
      <c r="B2" s="102"/>
      <c r="C2" s="102"/>
      <c r="D2" s="102"/>
    </row>
    <row r="3" spans="1:4" ht="1.2" customHeight="1"/>
    <row r="4" spans="1:4" ht="1.2" customHeight="1"/>
  </sheetData>
  <mergeCells count="1">
    <mergeCell ref="A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Table 1</vt:lpstr>
      <vt:lpstr>Table 2</vt:lpstr>
      <vt:lpstr>'Table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Zverdvd.org</cp:lastModifiedBy>
  <cp:lastPrinted>2021-01-19T10:17:21Z</cp:lastPrinted>
  <dcterms:created xsi:type="dcterms:W3CDTF">2021-01-15T10:07:49Z</dcterms:created>
  <dcterms:modified xsi:type="dcterms:W3CDTF">2021-01-19T12:49:18Z</dcterms:modified>
</cp:coreProperties>
</file>