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5" windowHeight="7281"/>
  </bookViews>
  <sheets>
    <sheet name="Звіт" sheetId="1" r:id="rId1"/>
  </sheets>
  <definedNames>
    <definedName name="_xlnm._FilterDatabase" localSheetId="0" hidden="1">Звіт!$A$19:$T$19</definedName>
  </definedNames>
  <calcPr calcId="162913"/>
</workbook>
</file>

<file path=xl/calcChain.xml><?xml version="1.0" encoding="utf-8"?>
<calcChain xmlns="http://schemas.openxmlformats.org/spreadsheetml/2006/main">
  <c r="R63" i="1" l="1"/>
  <c r="H89" i="1"/>
  <c r="I89" i="1"/>
  <c r="P87" i="1"/>
  <c r="P88" i="1" s="1"/>
  <c r="R88" i="1" s="1"/>
  <c r="P84" i="1"/>
  <c r="R84" i="1" s="1"/>
  <c r="P83" i="1"/>
  <c r="R83" i="1" s="1"/>
  <c r="P82" i="1"/>
  <c r="R82" i="1" s="1"/>
  <c r="P81" i="1"/>
  <c r="R81" i="1" s="1"/>
  <c r="P80" i="1"/>
  <c r="R80" i="1" s="1"/>
  <c r="P79" i="1"/>
  <c r="R79" i="1" s="1"/>
  <c r="P78" i="1"/>
  <c r="R78" i="1" s="1"/>
  <c r="P77" i="1"/>
  <c r="R77" i="1" s="1"/>
  <c r="P76" i="1"/>
  <c r="R76" i="1" s="1"/>
  <c r="P73" i="1"/>
  <c r="P72" i="1"/>
  <c r="P71" i="1"/>
  <c r="P68" i="1"/>
  <c r="P67" i="1"/>
  <c r="P66" i="1"/>
  <c r="P64" i="1"/>
  <c r="P60" i="1"/>
  <c r="P59" i="1"/>
  <c r="P56" i="1"/>
  <c r="P55" i="1"/>
  <c r="P54" i="1"/>
  <c r="P53" i="1"/>
  <c r="P50" i="1"/>
  <c r="P49" i="1"/>
  <c r="P48" i="1"/>
  <c r="P41" i="1"/>
  <c r="P40" i="1"/>
  <c r="P39" i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29" i="1"/>
  <c r="P28" i="1"/>
  <c r="P27" i="1"/>
  <c r="P26" i="1" s="1"/>
  <c r="M87" i="1"/>
  <c r="M88" i="1" s="1"/>
  <c r="M84" i="1"/>
  <c r="Q84" i="1" s="1"/>
  <c r="S84" i="1" s="1"/>
  <c r="M83" i="1"/>
  <c r="Q83" i="1" s="1"/>
  <c r="M82" i="1"/>
  <c r="Q82" i="1" s="1"/>
  <c r="M81" i="1"/>
  <c r="Q81" i="1" s="1"/>
  <c r="M80" i="1"/>
  <c r="Q80" i="1" s="1"/>
  <c r="M79" i="1"/>
  <c r="Q79" i="1" s="1"/>
  <c r="M78" i="1"/>
  <c r="Q78" i="1" s="1"/>
  <c r="M77" i="1"/>
  <c r="Q77" i="1" s="1"/>
  <c r="M76" i="1"/>
  <c r="Q76" i="1" s="1"/>
  <c r="S76" i="1" s="1"/>
  <c r="M73" i="1"/>
  <c r="M72" i="1"/>
  <c r="M71" i="1"/>
  <c r="M68" i="1"/>
  <c r="M67" i="1"/>
  <c r="M66" i="1"/>
  <c r="M64" i="1"/>
  <c r="M60" i="1"/>
  <c r="M59" i="1"/>
  <c r="M56" i="1"/>
  <c r="M55" i="1"/>
  <c r="M54" i="1"/>
  <c r="M53" i="1"/>
  <c r="M50" i="1"/>
  <c r="M49" i="1"/>
  <c r="M48" i="1"/>
  <c r="M41" i="1"/>
  <c r="Q41" i="1" s="1"/>
  <c r="M40" i="1"/>
  <c r="Q40" i="1" s="1"/>
  <c r="M39" i="1"/>
  <c r="M37" i="1"/>
  <c r="Q37" i="1" s="1"/>
  <c r="S37" i="1" s="1"/>
  <c r="M36" i="1"/>
  <c r="Q36" i="1" s="1"/>
  <c r="M35" i="1"/>
  <c r="Q35" i="1" s="1"/>
  <c r="M34" i="1"/>
  <c r="Q34" i="1" s="1"/>
  <c r="M33" i="1"/>
  <c r="Q33" i="1" s="1"/>
  <c r="S33" i="1" s="1"/>
  <c r="M32" i="1"/>
  <c r="Q32" i="1" s="1"/>
  <c r="M31" i="1"/>
  <c r="Q31" i="1" s="1"/>
  <c r="S31" i="1" s="1"/>
  <c r="M29" i="1"/>
  <c r="M28" i="1"/>
  <c r="M27" i="1"/>
  <c r="S32" i="1" l="1"/>
  <c r="S34" i="1"/>
  <c r="S82" i="1"/>
  <c r="M74" i="1"/>
  <c r="P51" i="1"/>
  <c r="S80" i="1"/>
  <c r="P74" i="1"/>
  <c r="R87" i="1"/>
  <c r="S78" i="1"/>
  <c r="S36" i="1"/>
  <c r="S79" i="1"/>
  <c r="S81" i="1"/>
  <c r="S83" i="1"/>
  <c r="S35" i="1"/>
  <c r="S77" i="1"/>
  <c r="M38" i="1"/>
  <c r="M61" i="1"/>
  <c r="Q87" i="1"/>
  <c r="Q39" i="1"/>
  <c r="M51" i="1"/>
  <c r="P69" i="1"/>
  <c r="P57" i="1"/>
  <c r="M30" i="1"/>
  <c r="K45" i="1" s="1"/>
  <c r="M45" i="1" s="1"/>
  <c r="M26" i="1"/>
  <c r="K44" i="1" s="1"/>
  <c r="M44" i="1" s="1"/>
  <c r="M85" i="1"/>
  <c r="P38" i="1"/>
  <c r="P61" i="1"/>
  <c r="M57" i="1"/>
  <c r="M69" i="1"/>
  <c r="P30" i="1"/>
  <c r="N45" i="1" s="1"/>
  <c r="P45" i="1" s="1"/>
  <c r="P85" i="1"/>
  <c r="N44" i="1"/>
  <c r="P44" i="1" s="1"/>
  <c r="M42" i="1" l="1"/>
  <c r="M46" i="1"/>
  <c r="M89" i="1" s="1"/>
  <c r="L21" i="1" s="1"/>
  <c r="M21" i="1" s="1"/>
  <c r="M22" i="1" s="1"/>
  <c r="M91" i="1" s="1"/>
  <c r="P46" i="1"/>
  <c r="P42" i="1"/>
  <c r="P89" i="1" l="1"/>
  <c r="O21" i="1" s="1"/>
  <c r="P21" i="1" s="1"/>
  <c r="P22" i="1" s="1"/>
  <c r="P91" i="1" s="1"/>
  <c r="J72" i="1"/>
  <c r="R72" i="1" s="1"/>
  <c r="G72" i="1"/>
  <c r="Q72" i="1" s="1"/>
  <c r="S72" i="1" l="1"/>
  <c r="J85" i="1"/>
  <c r="R85" i="1" s="1"/>
  <c r="G85" i="1"/>
  <c r="Q85" i="1" s="1"/>
  <c r="G27" i="1"/>
  <c r="Q27" i="1" s="1"/>
  <c r="J27" i="1"/>
  <c r="R27" i="1" s="1"/>
  <c r="G28" i="1"/>
  <c r="Q28" i="1" s="1"/>
  <c r="J28" i="1"/>
  <c r="R28" i="1" s="1"/>
  <c r="G29" i="1"/>
  <c r="Q29" i="1" s="1"/>
  <c r="J29" i="1"/>
  <c r="R29" i="1" s="1"/>
  <c r="J39" i="1"/>
  <c r="R39" i="1" s="1"/>
  <c r="S39" i="1" s="1"/>
  <c r="J40" i="1"/>
  <c r="R40" i="1" s="1"/>
  <c r="S40" i="1" s="1"/>
  <c r="J41" i="1"/>
  <c r="R41" i="1" s="1"/>
  <c r="S41" i="1" s="1"/>
  <c r="S29" i="1" l="1"/>
  <c r="S28" i="1"/>
  <c r="S27" i="1"/>
  <c r="S85" i="1"/>
  <c r="J38" i="1"/>
  <c r="R38" i="1" s="1"/>
  <c r="J30" i="1"/>
  <c r="J26" i="1"/>
  <c r="R26" i="1" s="1"/>
  <c r="G26" i="1"/>
  <c r="G38" i="1"/>
  <c r="Q38" i="1" s="1"/>
  <c r="G30" i="1"/>
  <c r="Q30" i="1" s="1"/>
  <c r="S87" i="1"/>
  <c r="G88" i="1"/>
  <c r="Q88" i="1" s="1"/>
  <c r="S88" i="1" s="1"/>
  <c r="J73" i="1"/>
  <c r="R73" i="1" s="1"/>
  <c r="G73" i="1"/>
  <c r="Q73" i="1" s="1"/>
  <c r="S73" i="1" s="1"/>
  <c r="J71" i="1"/>
  <c r="R71" i="1" s="1"/>
  <c r="G71" i="1"/>
  <c r="Q71" i="1" s="1"/>
  <c r="S71" i="1" s="1"/>
  <c r="J68" i="1"/>
  <c r="R68" i="1" s="1"/>
  <c r="G68" i="1"/>
  <c r="Q68" i="1" s="1"/>
  <c r="J67" i="1"/>
  <c r="R67" i="1" s="1"/>
  <c r="G67" i="1"/>
  <c r="Q67" i="1" s="1"/>
  <c r="S67" i="1" s="1"/>
  <c r="J66" i="1"/>
  <c r="R66" i="1" s="1"/>
  <c r="G66" i="1"/>
  <c r="Q66" i="1" s="1"/>
  <c r="S66" i="1" s="1"/>
  <c r="G63" i="1"/>
  <c r="Q63" i="1" s="1"/>
  <c r="S63" i="1" s="1"/>
  <c r="J60" i="1"/>
  <c r="R60" i="1" s="1"/>
  <c r="G60" i="1"/>
  <c r="Q60" i="1" s="1"/>
  <c r="J59" i="1"/>
  <c r="R59" i="1" s="1"/>
  <c r="G59" i="1"/>
  <c r="Q59" i="1" s="1"/>
  <c r="J56" i="1"/>
  <c r="R56" i="1" s="1"/>
  <c r="G56" i="1"/>
  <c r="Q56" i="1" s="1"/>
  <c r="J55" i="1"/>
  <c r="R55" i="1" s="1"/>
  <c r="G55" i="1"/>
  <c r="Q55" i="1" s="1"/>
  <c r="J54" i="1"/>
  <c r="R54" i="1" s="1"/>
  <c r="G54" i="1"/>
  <c r="Q54" i="1" s="1"/>
  <c r="J53" i="1"/>
  <c r="R53" i="1" s="1"/>
  <c r="G53" i="1"/>
  <c r="Q53" i="1" s="1"/>
  <c r="S53" i="1" s="1"/>
  <c r="J50" i="1"/>
  <c r="R50" i="1" s="1"/>
  <c r="G50" i="1"/>
  <c r="Q50" i="1" s="1"/>
  <c r="J49" i="1"/>
  <c r="R49" i="1" s="1"/>
  <c r="G49" i="1"/>
  <c r="Q49" i="1" s="1"/>
  <c r="J48" i="1"/>
  <c r="R48" i="1" s="1"/>
  <c r="G48" i="1"/>
  <c r="Q48" i="1" s="1"/>
  <c r="S59" i="1" l="1"/>
  <c r="S68" i="1"/>
  <c r="E44" i="1"/>
  <c r="G44" i="1" s="1"/>
  <c r="Q44" i="1" s="1"/>
  <c r="Q26" i="1"/>
  <c r="S26" i="1" s="1"/>
  <c r="S49" i="1"/>
  <c r="S55" i="1"/>
  <c r="H45" i="1"/>
  <c r="J45" i="1" s="1"/>
  <c r="R45" i="1" s="1"/>
  <c r="R30" i="1"/>
  <c r="S30" i="1" s="1"/>
  <c r="S50" i="1"/>
  <c r="S56" i="1"/>
  <c r="S48" i="1"/>
  <c r="S54" i="1"/>
  <c r="S60" i="1"/>
  <c r="S38" i="1"/>
  <c r="J42" i="1"/>
  <c r="J61" i="1"/>
  <c r="R61" i="1" s="1"/>
  <c r="J57" i="1"/>
  <c r="R57" i="1" s="1"/>
  <c r="G42" i="1"/>
  <c r="Q42" i="1" s="1"/>
  <c r="J69" i="1"/>
  <c r="R69" i="1" s="1"/>
  <c r="H44" i="1"/>
  <c r="J44" i="1" s="1"/>
  <c r="R44" i="1" s="1"/>
  <c r="E45" i="1"/>
  <c r="G45" i="1" s="1"/>
  <c r="Q45" i="1" s="1"/>
  <c r="G74" i="1"/>
  <c r="Q74" i="1" s="1"/>
  <c r="J74" i="1"/>
  <c r="R74" i="1" s="1"/>
  <c r="J51" i="1"/>
  <c r="R51" i="1" s="1"/>
  <c r="G61" i="1"/>
  <c r="Q61" i="1" s="1"/>
  <c r="J64" i="1"/>
  <c r="R64" i="1" s="1"/>
  <c r="G69" i="1"/>
  <c r="Q69" i="1" s="1"/>
  <c r="S69" i="1" s="1"/>
  <c r="G64" i="1"/>
  <c r="Q64" i="1" s="1"/>
  <c r="G51" i="1"/>
  <c r="Q51" i="1" s="1"/>
  <c r="G57" i="1"/>
  <c r="Q57" i="1" s="1"/>
  <c r="S74" i="1" l="1"/>
  <c r="S45" i="1"/>
  <c r="S44" i="1"/>
  <c r="S61" i="1"/>
  <c r="R42" i="1"/>
  <c r="S42" i="1" s="1"/>
  <c r="S57" i="1"/>
  <c r="S51" i="1"/>
  <c r="S64" i="1"/>
  <c r="J46" i="1"/>
  <c r="R46" i="1" s="1"/>
  <c r="G46" i="1"/>
  <c r="Q46" i="1" s="1"/>
  <c r="S46" i="1" s="1"/>
  <c r="J89" i="1" l="1"/>
  <c r="R89" i="1" s="1"/>
  <c r="G89" i="1"/>
  <c r="Q89" i="1" s="1"/>
  <c r="S89" i="1" s="1"/>
  <c r="I21" i="1" l="1"/>
  <c r="J21" i="1" s="1"/>
  <c r="J22" i="1"/>
  <c r="R21" i="1"/>
  <c r="F21" i="1"/>
  <c r="G21" i="1" s="1"/>
  <c r="Q21" i="1" s="1"/>
  <c r="S21" i="1" s="1"/>
  <c r="J91" i="1" l="1"/>
  <c r="R91" i="1" s="1"/>
  <c r="R22" i="1"/>
  <c r="G22" i="1"/>
  <c r="G91" i="1" l="1"/>
  <c r="Q91" i="1" s="1"/>
  <c r="S91" i="1" s="1"/>
  <c r="Q22" i="1"/>
  <c r="S22" i="1" s="1"/>
</calcChain>
</file>

<file path=xl/sharedStrings.xml><?xml version="1.0" encoding="utf-8"?>
<sst xmlns="http://schemas.openxmlformats.org/spreadsheetml/2006/main" count="260" uniqueCount="159">
  <si>
    <t>до Договору про надання гранту інституційної підтримки</t>
  </si>
  <si>
    <t>№</t>
  </si>
  <si>
    <t>Найменування витрат</t>
  </si>
  <si>
    <t>Одиниця 
виміру</t>
  </si>
  <si>
    <t>Кількість/
Період</t>
  </si>
  <si>
    <t>Загальна сума, 
грн (=4*5)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</si>
  <si>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</si>
  <si>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</si>
  <si>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</si>
  <si>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</si>
  <si>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</si>
  <si>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</si>
  <si>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</si>
  <si>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</si>
  <si>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</si>
  <si>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</si>
  <si>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Пункт</t>
  </si>
  <si>
    <t>1.1</t>
  </si>
  <si>
    <t>Повне ПІБ, посада</t>
  </si>
  <si>
    <t>місяців</t>
  </si>
  <si>
    <t>1.2</t>
  </si>
  <si>
    <t>1.3</t>
  </si>
  <si>
    <t>2</t>
  </si>
  <si>
    <t>2.1</t>
  </si>
  <si>
    <t>2.2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</si>
  <si>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</si>
  <si>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</si>
  <si>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</si>
  <si>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</si>
  <si>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</si>
  <si>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</si>
  <si>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</si>
  <si>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</si>
  <si>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</si>
  <si>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</si>
  <si>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</si>
  <si>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</si>
  <si>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</si>
  <si>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</si>
  <si>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</si>
  <si>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</si>
  <si>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</si>
  <si>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</si>
  <si>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</si>
  <si>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</si>
  <si>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</si>
  <si>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</si>
  <si>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</si>
  <si>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</si>
  <si>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</si>
  <si>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</si>
  <si>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</si>
  <si>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</si>
  <si>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</si>
  <si>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</si>
  <si>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</si>
  <si>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</si>
  <si>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</si>
  <si>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</si>
  <si>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</si>
  <si>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</si>
  <si>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</si>
  <si>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</si>
  <si>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</si>
  <si>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</si>
  <si>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</si>
  <si>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</si>
  <si>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</si>
  <si>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Всього по статті 8 "Банківські витрати"</t>
  </si>
  <si>
    <t>9</t>
  </si>
  <si>
    <t>Аудиторські послуги</t>
  </si>
  <si>
    <t>9.1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</si>
  <si>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</si>
  <si>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</si>
  <si>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</si>
  <si>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</si>
  <si>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</si>
  <si>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</si>
  <si>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Вартість за
одиницю, грн</t>
  </si>
  <si>
    <t>За договорами ЦПХ</t>
  </si>
  <si>
    <t>1.1.1</t>
  </si>
  <si>
    <t>1.1.2</t>
  </si>
  <si>
    <t>1.1.3</t>
  </si>
  <si>
    <t>За договорами з ФОП</t>
  </si>
  <si>
    <t>Повне ПІБ, зазначити конкретну назву послуги/виконання робіт</t>
  </si>
  <si>
    <t>Підстаття:</t>
  </si>
  <si>
    <t>1.2.1</t>
  </si>
  <si>
    <t>1.2.2</t>
  </si>
  <si>
    <t>1.2.3</t>
  </si>
  <si>
    <t>1.3.1</t>
  </si>
  <si>
    <t>1.3.2</t>
  </si>
  <si>
    <t>1.3.3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</si>
  <si>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</si>
  <si>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</si>
  <si>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</si>
  <si>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10</t>
  </si>
  <si>
    <t>10.1</t>
  </si>
  <si>
    <t>Всього по статті 10 "Аудиторські послуги"</t>
  </si>
  <si>
    <t>9.2</t>
  </si>
  <si>
    <t>Інші витрати пов҆язані з основною діяльністю організації</t>
  </si>
  <si>
    <t>Всього по статті 9 "Інші витрати пов'҆язані з основною діяльністю організації"</t>
  </si>
  <si>
    <t>Розділ: 
Стаття:
Підстаття: 
Пункт:</t>
  </si>
  <si>
    <t>НЕ ЗАПОВНЮЄТЬСЯ!</t>
  </si>
  <si>
    <t>8.3</t>
  </si>
  <si>
    <t>Оплата праці</t>
  </si>
  <si>
    <t>Всього по статті 1 "Оплати праці"</t>
  </si>
  <si>
    <t>Штатних працівників</t>
  </si>
  <si>
    <t>Інші банківські витрати</t>
  </si>
  <si>
    <t>Оренда приміщення</t>
  </si>
  <si>
    <t>1.2.4</t>
  </si>
  <si>
    <t>1.2.5</t>
  </si>
  <si>
    <t>1.2.6</t>
  </si>
  <si>
    <t>1.2.7</t>
  </si>
  <si>
    <t>Повна назва організації Заявника: БЛАГОДІЙНА ОРГАНІЗАЦІЯ "ФОНД "ГЛОБАЛ ХАРМОНІ АРТ"</t>
  </si>
  <si>
    <t xml:space="preserve">Створення інформаційно-комунікаційного контенту проєкту / ФОП Трубенкова Альбіна Володимирівна </t>
  </si>
  <si>
    <t xml:space="preserve">Сценічний комплекс / ФОП Андрущенко Дмитро Володимирович </t>
  </si>
  <si>
    <t xml:space="preserve">Підготовка світлового забезпечення / ФОП Андрущенко Євген Володимирович </t>
  </si>
  <si>
    <t xml:space="preserve">Підготовка звукового забезпечення / ФОП Лютов Олексій Володимирович </t>
  </si>
  <si>
    <t>Візуалізація заходу / ТОВ «МЕДІА ТЕК»</t>
  </si>
  <si>
    <t>Поліграфічні послуги /  ТОВ РІА «ХХІІ століття»</t>
  </si>
  <si>
    <t>послуга</t>
  </si>
  <si>
    <t>9.3</t>
  </si>
  <si>
    <t>9.4</t>
  </si>
  <si>
    <t>9.5</t>
  </si>
  <si>
    <t>9.6</t>
  </si>
  <si>
    <t>9.7</t>
  </si>
  <si>
    <t>9.8</t>
  </si>
  <si>
    <t>9.9</t>
  </si>
  <si>
    <t>Юридичний супровід підготовки проекту / ФОП Цирен Олександр Костянтинович</t>
  </si>
  <si>
    <t>Бухгалтерські послуги / ФОП Пупов Сергій Валентинович</t>
  </si>
  <si>
    <t>Сюзанна Кіріна Аднанівна, директор</t>
  </si>
  <si>
    <t>Послуги бібліотекаря / Бабашина Лілія Олександрівна</t>
  </si>
  <si>
    <t xml:space="preserve">Послуги інструментовщика / Корж Олександр Юлійович </t>
  </si>
  <si>
    <t xml:space="preserve">Послуги інструментовщика / Коновалов Дмитро Юрійович </t>
  </si>
  <si>
    <t>Послуги хормейстера / Крутько Денис Олександрович</t>
  </si>
  <si>
    <t>Послуги бібліотекаря хору / Яковенко Арсен Іванович</t>
  </si>
  <si>
    <t>Послуги поета-перекладача / Катерина Вовчук Петрівна</t>
  </si>
  <si>
    <t>Послуги відеографа / Лисюк Віктор Володимирович</t>
  </si>
  <si>
    <t>Послуги копіювання нотного матеріалу та інших документів / ФОП Кудлай Олексій Вікторович</t>
  </si>
  <si>
    <t>арк.</t>
  </si>
  <si>
    <t>ЗВІТ</t>
  </si>
  <si>
    <t>про надходження та використання коштів для реалізації Проєкту інституційної підтримки</t>
  </si>
  <si>
    <t>Додаток № ___4__</t>
  </si>
  <si>
    <t>Фактичні витрати за рахунок інституційної підтримки УКФ
(заплановані витрати)
 до 31.12.2020 року включно</t>
  </si>
  <si>
    <t>Загальна сума витрат гранту інституційної підтримки
УКФ</t>
  </si>
  <si>
    <t>ПРИМІТКИ</t>
  </si>
  <si>
    <t>Планові витрати гранту інституційної підтримки
УКФ
(кредиторська заборгованість)
з 12.03.2020 року</t>
  </si>
  <si>
    <t>Фактичні витрати гранту інституційної підтримки
УКФ
(кредиторська заборгованість)
з 12.03.2020 року</t>
  </si>
  <si>
    <t>Планові витрати за рахунок інституційної
підтримки УКФ
(заплановані витрати)
 до 31.12.2020 року включно</t>
  </si>
  <si>
    <t xml:space="preserve">Стовпці: </t>
  </si>
  <si>
    <t>Загальна сума,
грн (=5*6)</t>
  </si>
  <si>
    <t>Загальна сума,
грн (=8*9)</t>
  </si>
  <si>
    <t>Загальна сума,
грн (=11*12)</t>
  </si>
  <si>
    <t>планова сума,
грн (=6+10)</t>
  </si>
  <si>
    <t>фактична сума,
грн (=7+13)</t>
  </si>
  <si>
    <t>різниця,
грн (=14-15)</t>
  </si>
  <si>
    <t>ФОНД:</t>
  </si>
  <si>
    <t>ГРАНТООТРИМУВАЧ:</t>
  </si>
  <si>
    <t>№ 4INST11-27124 від "10"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</si>
</sst>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4" fillId="0" borderId="0"/>
  </cellStyleXfs>
  <cellXfs count="26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vertical="top" wrapText="1"/>
    </xf>
    <xf numFmtId="165" fontId="9" fillId="4" borderId="23" xfId="0" applyNumberFormat="1" applyFont="1" applyFill="1" applyBorder="1" applyAlignment="1">
      <alignment vertical="top" wrapText="1"/>
    </xf>
    <xf numFmtId="3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vertical="top" wrapText="1"/>
    </xf>
    <xf numFmtId="4" fontId="9" fillId="4" borderId="22" xfId="0" applyNumberFormat="1" applyFont="1" applyFill="1" applyBorder="1" applyAlignment="1">
      <alignment horizontal="right" vertical="top" wrapText="1"/>
    </xf>
    <xf numFmtId="0" fontId="9" fillId="4" borderId="24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5" xfId="0" applyNumberFormat="1" applyFont="1" applyBorder="1" applyAlignment="1">
      <alignment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167" fontId="11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horizontal="center" vertical="top"/>
    </xf>
    <xf numFmtId="167" fontId="8" fillId="4" borderId="31" xfId="0" applyNumberFormat="1" applyFont="1" applyFill="1" applyBorder="1" applyAlignment="1">
      <alignment vertical="top"/>
    </xf>
    <xf numFmtId="167" fontId="8" fillId="4" borderId="32" xfId="0" applyNumberFormat="1" applyFont="1" applyFill="1" applyBorder="1" applyAlignment="1">
      <alignment vertical="top"/>
    </xf>
    <xf numFmtId="3" fontId="8" fillId="4" borderId="33" xfId="0" applyNumberFormat="1" applyFont="1" applyFill="1" applyBorder="1" applyAlignment="1">
      <alignment vertical="top"/>
    </xf>
    <xf numFmtId="4" fontId="8" fillId="4" borderId="13" xfId="0" applyNumberFormat="1" applyFont="1" applyFill="1" applyBorder="1" applyAlignment="1">
      <alignment vertical="top"/>
    </xf>
    <xf numFmtId="4" fontId="8" fillId="4" borderId="14" xfId="0" applyNumberFormat="1" applyFont="1" applyFill="1" applyBorder="1" applyAlignment="1">
      <alignment horizontal="right" vertical="top"/>
    </xf>
    <xf numFmtId="0" fontId="5" fillId="4" borderId="34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6" xfId="0" applyFont="1" applyFill="1" applyBorder="1" applyAlignment="1">
      <alignment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165" fontId="9" fillId="4" borderId="35" xfId="0" applyNumberFormat="1" applyFont="1" applyFill="1" applyBorder="1" applyAlignment="1">
      <alignment vertical="top" wrapText="1"/>
    </xf>
    <xf numFmtId="3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vertical="top" wrapText="1"/>
    </xf>
    <xf numFmtId="4" fontId="9" fillId="4" borderId="18" xfId="0" applyNumberFormat="1" applyFont="1" applyFill="1" applyBorder="1" applyAlignment="1">
      <alignment horizontal="right" vertical="top" wrapText="1"/>
    </xf>
    <xf numFmtId="0" fontId="9" fillId="4" borderId="19" xfId="0" applyFont="1" applyFill="1" applyBorder="1" applyAlignment="1">
      <alignment vertical="top" wrapText="1"/>
    </xf>
    <xf numFmtId="166" fontId="4" fillId="5" borderId="30" xfId="0" applyNumberFormat="1" applyFont="1" applyFill="1" applyBorder="1" applyAlignment="1">
      <alignment vertical="center" wrapText="1"/>
    </xf>
    <xf numFmtId="49" fontId="4" fillId="5" borderId="32" xfId="0" applyNumberFormat="1" applyFont="1" applyFill="1" applyBorder="1" applyAlignment="1">
      <alignment horizontal="center" vertical="center" wrapText="1"/>
    </xf>
    <xf numFmtId="166" fontId="4" fillId="5" borderId="31" xfId="0" applyNumberFormat="1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right" vertical="center" wrapText="1"/>
    </xf>
    <xf numFmtId="0" fontId="4" fillId="5" borderId="3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7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 wrapText="1"/>
    </xf>
    <xf numFmtId="166" fontId="5" fillId="0" borderId="38" xfId="0" applyNumberFormat="1" applyFont="1" applyBorder="1" applyAlignment="1">
      <alignment vertical="top" wrapText="1"/>
    </xf>
    <xf numFmtId="166" fontId="5" fillId="0" borderId="39" xfId="0" applyNumberFormat="1" applyFont="1" applyBorder="1" applyAlignment="1">
      <alignment horizontal="center" vertical="top" wrapText="1"/>
    </xf>
    <xf numFmtId="3" fontId="5" fillId="0" borderId="40" xfId="0" applyNumberFormat="1" applyFont="1" applyBorder="1" applyAlignment="1">
      <alignment horizontal="center" vertical="top" wrapText="1"/>
    </xf>
    <xf numFmtId="4" fontId="5" fillId="0" borderId="41" xfId="0" applyNumberFormat="1" applyFont="1" applyBorder="1" applyAlignment="1">
      <alignment horizontal="center" vertical="top" wrapText="1"/>
    </xf>
    <xf numFmtId="4" fontId="5" fillId="0" borderId="42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vertical="top" wrapText="1"/>
    </xf>
    <xf numFmtId="166" fontId="4" fillId="0" borderId="43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horizontal="center" vertical="top" wrapText="1"/>
    </xf>
    <xf numFmtId="166" fontId="4" fillId="0" borderId="44" xfId="0" applyNumberFormat="1" applyFont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166" fontId="5" fillId="0" borderId="46" xfId="0" applyNumberFormat="1" applyFont="1" applyBorder="1" applyAlignment="1">
      <alignment vertical="top" wrapText="1"/>
    </xf>
    <xf numFmtId="166" fontId="5" fillId="0" borderId="47" xfId="0" applyNumberFormat="1" applyFont="1" applyBorder="1" applyAlignment="1">
      <alignment horizontal="center" vertical="top" wrapText="1"/>
    </xf>
    <xf numFmtId="3" fontId="5" fillId="0" borderId="48" xfId="0" applyNumberFormat="1" applyFont="1" applyBorder="1" applyAlignment="1">
      <alignment horizontal="center" vertical="top" wrapText="1"/>
    </xf>
    <xf numFmtId="4" fontId="5" fillId="0" borderId="49" xfId="0" applyNumberFormat="1" applyFont="1" applyBorder="1" applyAlignment="1">
      <alignment horizontal="center" vertical="top" wrapText="1"/>
    </xf>
    <xf numFmtId="4" fontId="5" fillId="0" borderId="50" xfId="0" applyNumberFormat="1" applyFont="1" applyBorder="1" applyAlignment="1">
      <alignment horizontal="right" vertical="top" wrapText="1"/>
    </xf>
    <xf numFmtId="0" fontId="5" fillId="0" borderId="46" xfId="0" applyFont="1" applyBorder="1" applyAlignment="1">
      <alignment vertical="top" wrapText="1"/>
    </xf>
    <xf numFmtId="166" fontId="4" fillId="6" borderId="51" xfId="0" applyNumberFormat="1" applyFont="1" applyFill="1" applyBorder="1" applyAlignment="1">
      <alignment vertical="center"/>
    </xf>
    <xf numFmtId="49" fontId="4" fillId="6" borderId="52" xfId="0" applyNumberFormat="1" applyFont="1" applyFill="1" applyBorder="1" applyAlignment="1">
      <alignment horizontal="center" vertical="center"/>
    </xf>
    <xf numFmtId="166" fontId="5" fillId="6" borderId="53" xfId="0" applyNumberFormat="1" applyFont="1" applyFill="1" applyBorder="1" applyAlignment="1">
      <alignment vertical="center"/>
    </xf>
    <xf numFmtId="166" fontId="5" fillId="6" borderId="32" xfId="0" applyNumberFormat="1" applyFont="1" applyFill="1" applyBorder="1" applyAlignment="1">
      <alignment horizontal="center" vertical="center" wrapText="1"/>
    </xf>
    <xf numFmtId="3" fontId="5" fillId="6" borderId="51" xfId="0" applyNumberFormat="1" applyFont="1" applyFill="1" applyBorder="1" applyAlignment="1">
      <alignment horizontal="center" vertical="center" wrapText="1"/>
    </xf>
    <xf numFmtId="4" fontId="5" fillId="6" borderId="52" xfId="0" applyNumberFormat="1" applyFont="1" applyFill="1" applyBorder="1" applyAlignment="1">
      <alignment horizontal="center" vertical="center" wrapText="1"/>
    </xf>
    <xf numFmtId="4" fontId="5" fillId="6" borderId="53" xfId="0" applyNumberFormat="1" applyFont="1" applyFill="1" applyBorder="1" applyAlignment="1">
      <alignment horizontal="right" vertical="center" wrapText="1"/>
    </xf>
    <xf numFmtId="0" fontId="5" fillId="6" borderId="36" xfId="0" applyFont="1" applyFill="1" applyBorder="1" applyAlignment="1">
      <alignment vertical="center" wrapText="1"/>
    </xf>
    <xf numFmtId="167" fontId="5" fillId="0" borderId="54" xfId="0" applyNumberFormat="1" applyFont="1" applyBorder="1" applyAlignment="1">
      <alignment vertical="top" wrapText="1"/>
    </xf>
    <xf numFmtId="166" fontId="7" fillId="5" borderId="30" xfId="0" applyNumberFormat="1" applyFont="1" applyFill="1" applyBorder="1" applyAlignment="1">
      <alignment vertical="center" wrapText="1"/>
    </xf>
    <xf numFmtId="167" fontId="5" fillId="0" borderId="55" xfId="0" applyNumberFormat="1" applyFont="1" applyBorder="1" applyAlignment="1">
      <alignment vertical="top" wrapText="1"/>
    </xf>
    <xf numFmtId="167" fontId="5" fillId="0" borderId="26" xfId="0" applyNumberFormat="1" applyFont="1" applyBorder="1" applyAlignment="1">
      <alignment vertical="top" wrapText="1"/>
    </xf>
    <xf numFmtId="3" fontId="5" fillId="0" borderId="26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167" fontId="12" fillId="0" borderId="56" xfId="0" applyNumberFormat="1" applyFont="1" applyBorder="1" applyAlignment="1">
      <alignment vertical="top" wrapText="1"/>
    </xf>
    <xf numFmtId="166" fontId="7" fillId="6" borderId="51" xfId="0" applyNumberFormat="1" applyFont="1" applyFill="1" applyBorder="1" applyAlignment="1">
      <alignment vertical="center"/>
    </xf>
    <xf numFmtId="167" fontId="5" fillId="0" borderId="54" xfId="0" applyNumberFormat="1" applyFont="1" applyBorder="1" applyAlignment="1">
      <alignment horizontal="left" vertical="top" wrapText="1"/>
    </xf>
    <xf numFmtId="167" fontId="5" fillId="0" borderId="55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top" wrapText="1"/>
    </xf>
    <xf numFmtId="166" fontId="11" fillId="4" borderId="51" xfId="0" applyNumberFormat="1" applyFont="1" applyFill="1" applyBorder="1" applyAlignment="1">
      <alignment vertical="top"/>
    </xf>
    <xf numFmtId="166" fontId="8" fillId="4" borderId="52" xfId="0" applyNumberFormat="1" applyFont="1" applyFill="1" applyBorder="1" applyAlignment="1">
      <alignment horizontal="center" vertical="top"/>
    </xf>
    <xf numFmtId="166" fontId="8" fillId="4" borderId="53" xfId="0" applyNumberFormat="1" applyFont="1" applyFill="1" applyBorder="1" applyAlignment="1">
      <alignment vertical="top"/>
    </xf>
    <xf numFmtId="166" fontId="8" fillId="4" borderId="32" xfId="0" applyNumberFormat="1" applyFont="1" applyFill="1" applyBorder="1" applyAlignment="1">
      <alignment vertical="top"/>
    </xf>
    <xf numFmtId="3" fontId="8" fillId="4" borderId="51" xfId="0" applyNumberFormat="1" applyFont="1" applyFill="1" applyBorder="1" applyAlignment="1">
      <alignment vertical="top"/>
    </xf>
    <xf numFmtId="4" fontId="8" fillId="4" borderId="52" xfId="0" applyNumberFormat="1" applyFont="1" applyFill="1" applyBorder="1" applyAlignment="1">
      <alignment vertical="top"/>
    </xf>
    <xf numFmtId="4" fontId="8" fillId="4" borderId="53" xfId="0" applyNumberFormat="1" applyFont="1" applyFill="1" applyBorder="1" applyAlignment="1">
      <alignment horizontal="right" vertical="top"/>
    </xf>
    <xf numFmtId="0" fontId="8" fillId="4" borderId="36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58" xfId="0" applyNumberFormat="1" applyFont="1" applyBorder="1" applyAlignment="1">
      <alignment wrapText="1"/>
    </xf>
    <xf numFmtId="3" fontId="5" fillId="0" borderId="58" xfId="0" applyNumberFormat="1" applyFont="1" applyBorder="1" applyAlignment="1">
      <alignment wrapText="1"/>
    </xf>
    <xf numFmtId="4" fontId="5" fillId="0" borderId="58" xfId="0" applyNumberFormat="1" applyFont="1" applyBorder="1" applyAlignment="1">
      <alignment wrapText="1"/>
    </xf>
    <xf numFmtId="4" fontId="5" fillId="0" borderId="58" xfId="0" applyNumberFormat="1" applyFont="1" applyBorder="1" applyAlignment="1">
      <alignment horizontal="right" vertical="top" wrapText="1"/>
    </xf>
    <xf numFmtId="0" fontId="5" fillId="0" borderId="59" xfId="0" applyFont="1" applyBorder="1" applyAlignment="1">
      <alignment wrapText="1"/>
    </xf>
    <xf numFmtId="166" fontId="4" fillId="4" borderId="32" xfId="0" applyNumberFormat="1" applyFont="1" applyFill="1" applyBorder="1" applyAlignment="1">
      <alignment wrapText="1"/>
    </xf>
    <xf numFmtId="3" fontId="4" fillId="4" borderId="61" xfId="0" applyNumberFormat="1" applyFont="1" applyFill="1" applyBorder="1" applyAlignment="1">
      <alignment wrapText="1"/>
    </xf>
    <xf numFmtId="4" fontId="4" fillId="4" borderId="52" xfId="0" applyNumberFormat="1" applyFont="1" applyFill="1" applyBorder="1" applyAlignment="1">
      <alignment wrapText="1"/>
    </xf>
    <xf numFmtId="4" fontId="4" fillId="4" borderId="52" xfId="0" applyNumberFormat="1" applyFont="1" applyFill="1" applyBorder="1" applyAlignment="1">
      <alignment horizontal="right" vertical="top" wrapText="1"/>
    </xf>
    <xf numFmtId="3" fontId="4" fillId="4" borderId="52" xfId="0" applyNumberFormat="1" applyFont="1" applyFill="1" applyBorder="1" applyAlignment="1">
      <alignment wrapText="1"/>
    </xf>
    <xf numFmtId="4" fontId="4" fillId="4" borderId="62" xfId="0" applyNumberFormat="1" applyFont="1" applyFill="1" applyBorder="1" applyAlignment="1">
      <alignment horizontal="right" vertical="top" wrapText="1"/>
    </xf>
    <xf numFmtId="0" fontId="4" fillId="4" borderId="3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3" xfId="0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/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0" fillId="0" borderId="0" xfId="0" applyFont="1" applyAlignment="1"/>
    <xf numFmtId="166" fontId="20" fillId="0" borderId="38" xfId="0" applyNumberFormat="1" applyFont="1" applyBorder="1" applyAlignment="1">
      <alignment vertical="top" wrapText="1"/>
    </xf>
    <xf numFmtId="4" fontId="22" fillId="0" borderId="41" xfId="0" applyNumberFormat="1" applyFont="1" applyBorder="1" applyAlignment="1">
      <alignment horizontal="center" vertical="top" wrapText="1"/>
    </xf>
    <xf numFmtId="166" fontId="21" fillId="6" borderId="51" xfId="0" applyNumberFormat="1" applyFont="1" applyFill="1" applyBorder="1" applyAlignment="1">
      <alignment vertical="center"/>
    </xf>
    <xf numFmtId="4" fontId="4" fillId="5" borderId="68" xfId="0" applyNumberFormat="1" applyFont="1" applyFill="1" applyBorder="1" applyAlignment="1">
      <alignment horizontal="center" vertical="center" wrapText="1"/>
    </xf>
    <xf numFmtId="3" fontId="4" fillId="5" borderId="69" xfId="0" applyNumberFormat="1" applyFont="1" applyFill="1" applyBorder="1" applyAlignment="1">
      <alignment horizontal="center" vertical="center" wrapText="1"/>
    </xf>
    <xf numFmtId="0" fontId="4" fillId="5" borderId="70" xfId="0" applyFont="1" applyFill="1" applyBorder="1" applyAlignment="1">
      <alignment vertical="center" wrapText="1"/>
    </xf>
    <xf numFmtId="4" fontId="4" fillId="5" borderId="71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166" fontId="5" fillId="0" borderId="72" xfId="0" applyNumberFormat="1" applyFont="1" applyBorder="1" applyAlignment="1">
      <alignment vertical="top" wrapText="1"/>
    </xf>
    <xf numFmtId="166" fontId="5" fillId="0" borderId="72" xfId="0" applyNumberFormat="1" applyFont="1" applyBorder="1" applyAlignment="1">
      <alignment horizontal="center" vertical="top" wrapText="1"/>
    </xf>
    <xf numFmtId="3" fontId="5" fillId="0" borderId="73" xfId="0" applyNumberFormat="1" applyFont="1" applyBorder="1" applyAlignment="1">
      <alignment horizontal="center" vertical="top" wrapText="1"/>
    </xf>
    <xf numFmtId="4" fontId="5" fillId="0" borderId="74" xfId="0" applyNumberFormat="1" applyFont="1" applyBorder="1" applyAlignment="1">
      <alignment horizontal="center" vertical="top" wrapText="1"/>
    </xf>
    <xf numFmtId="4" fontId="5" fillId="0" borderId="75" xfId="0" applyNumberFormat="1" applyFont="1" applyBorder="1" applyAlignment="1">
      <alignment horizontal="right" vertical="top" wrapText="1"/>
    </xf>
    <xf numFmtId="0" fontId="5" fillId="0" borderId="76" xfId="0" applyFont="1" applyBorder="1" applyAlignment="1">
      <alignment vertical="top" wrapText="1"/>
    </xf>
    <xf numFmtId="166" fontId="5" fillId="0" borderId="77" xfId="0" applyNumberFormat="1" applyFont="1" applyBorder="1" applyAlignment="1">
      <alignment vertical="top" wrapText="1"/>
    </xf>
    <xf numFmtId="166" fontId="5" fillId="0" borderId="77" xfId="0" applyNumberFormat="1" applyFont="1" applyBorder="1" applyAlignment="1">
      <alignment horizontal="center" vertical="top" wrapText="1"/>
    </xf>
    <xf numFmtId="3" fontId="5" fillId="0" borderId="78" xfId="0" applyNumberFormat="1" applyFont="1" applyBorder="1" applyAlignment="1">
      <alignment horizontal="center" vertical="top" wrapText="1"/>
    </xf>
    <xf numFmtId="4" fontId="5" fillId="0" borderId="79" xfId="0" applyNumberFormat="1" applyFont="1" applyBorder="1" applyAlignment="1">
      <alignment horizontal="center" vertical="top" wrapText="1"/>
    </xf>
    <xf numFmtId="4" fontId="5" fillId="0" borderId="80" xfId="0" applyNumberFormat="1" applyFont="1" applyBorder="1" applyAlignment="1">
      <alignment horizontal="right" vertical="top" wrapText="1"/>
    </xf>
    <xf numFmtId="0" fontId="5" fillId="0" borderId="81" xfId="0" applyFont="1" applyBorder="1" applyAlignment="1">
      <alignment vertical="top" wrapText="1"/>
    </xf>
    <xf numFmtId="4" fontId="5" fillId="0" borderId="4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166" fontId="4" fillId="0" borderId="7" xfId="0" applyNumberFormat="1" applyFont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167" fontId="5" fillId="0" borderId="54" xfId="0" applyNumberFormat="1" applyFont="1" applyFill="1" applyBorder="1" applyAlignment="1">
      <alignment horizontal="left" vertical="top" wrapText="1"/>
    </xf>
    <xf numFmtId="166" fontId="5" fillId="0" borderId="39" xfId="0" applyNumberFormat="1" applyFont="1" applyFill="1" applyBorder="1" applyAlignment="1">
      <alignment horizontal="center" vertical="top" wrapText="1"/>
    </xf>
    <xf numFmtId="3" fontId="5" fillId="0" borderId="40" xfId="0" applyNumberFormat="1" applyFont="1" applyFill="1" applyBorder="1" applyAlignment="1">
      <alignment horizontal="center" vertical="top" wrapText="1"/>
    </xf>
    <xf numFmtId="4" fontId="5" fillId="0" borderId="41" xfId="0" applyNumberFormat="1" applyFont="1" applyFill="1" applyBorder="1" applyAlignment="1">
      <alignment horizontal="center" vertical="top" wrapText="1"/>
    </xf>
    <xf numFmtId="4" fontId="5" fillId="0" borderId="42" xfId="0" applyNumberFormat="1" applyFont="1" applyFill="1" applyBorder="1" applyAlignment="1">
      <alignment horizontal="right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88" xfId="0" applyFont="1" applyFill="1" applyBorder="1" applyAlignment="1">
      <alignment vertical="top" wrapText="1"/>
    </xf>
    <xf numFmtId="166" fontId="5" fillId="0" borderId="23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vertical="top" wrapText="1"/>
    </xf>
    <xf numFmtId="166" fontId="5" fillId="0" borderId="28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horizontal="right" vertical="top" wrapText="1"/>
    </xf>
    <xf numFmtId="0" fontId="0" fillId="0" borderId="0" xfId="0" applyFont="1" applyAlignment="1"/>
    <xf numFmtId="3" fontId="5" fillId="7" borderId="40" xfId="0" applyNumberFormat="1" applyFont="1" applyFill="1" applyBorder="1" applyAlignment="1">
      <alignment horizontal="center" vertical="top" wrapText="1"/>
    </xf>
    <xf numFmtId="3" fontId="5" fillId="0" borderId="86" xfId="0" applyNumberFormat="1" applyFont="1" applyFill="1" applyBorder="1" applyAlignment="1">
      <alignment horizontal="center" vertical="top" wrapText="1"/>
    </xf>
    <xf numFmtId="4" fontId="5" fillId="0" borderId="87" xfId="0" applyNumberFormat="1" applyFont="1" applyFill="1" applyBorder="1" applyAlignment="1">
      <alignment horizontal="center" vertical="top" wrapText="1"/>
    </xf>
    <xf numFmtId="4" fontId="5" fillId="0" borderId="40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167" fontId="5" fillId="0" borderId="55" xfId="0" applyNumberFormat="1" applyFont="1" applyFill="1" applyBorder="1" applyAlignment="1">
      <alignment horizontal="left" vertical="top" wrapText="1"/>
    </xf>
    <xf numFmtId="167" fontId="5" fillId="0" borderId="56" xfId="0" applyNumberFormat="1" applyFont="1" applyFill="1" applyBorder="1" applyAlignment="1">
      <alignment vertical="top" wrapText="1"/>
    </xf>
    <xf numFmtId="4" fontId="5" fillId="0" borderId="25" xfId="0" applyNumberFormat="1" applyFont="1" applyBorder="1" applyAlignment="1">
      <alignment horizontal="center" vertical="center" wrapText="1"/>
    </xf>
    <xf numFmtId="4" fontId="4" fillId="5" borderId="69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73" xfId="0" applyNumberFormat="1" applyFont="1" applyBorder="1" applyAlignment="1">
      <alignment horizontal="center" vertical="top" wrapText="1"/>
    </xf>
    <xf numFmtId="4" fontId="5" fillId="0" borderId="78" xfId="0" applyNumberFormat="1" applyFont="1" applyBorder="1" applyAlignment="1">
      <alignment horizontal="center" vertical="top" wrapText="1"/>
    </xf>
    <xf numFmtId="4" fontId="5" fillId="6" borderId="51" xfId="0" applyNumberFormat="1" applyFont="1" applyFill="1" applyBorder="1" applyAlignment="1">
      <alignment horizontal="center" vertical="center" wrapText="1"/>
    </xf>
    <xf numFmtId="4" fontId="5" fillId="7" borderId="40" xfId="0" applyNumberFormat="1" applyFont="1" applyFill="1" applyBorder="1" applyAlignment="1">
      <alignment horizontal="center" vertical="top" wrapText="1"/>
    </xf>
    <xf numFmtId="4" fontId="5" fillId="0" borderId="86" xfId="0" applyNumberFormat="1" applyFont="1" applyFill="1" applyBorder="1" applyAlignment="1">
      <alignment horizontal="center" vertical="top" wrapText="1"/>
    </xf>
    <xf numFmtId="4" fontId="8" fillId="4" borderId="33" xfId="0" applyNumberFormat="1" applyFont="1" applyFill="1" applyBorder="1" applyAlignment="1">
      <alignment horizontal="center" vertical="top"/>
    </xf>
    <xf numFmtId="4" fontId="8" fillId="4" borderId="13" xfId="0" applyNumberFormat="1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center" wrapText="1"/>
    </xf>
    <xf numFmtId="4" fontId="9" fillId="4" borderId="16" xfId="0" applyNumberFormat="1" applyFont="1" applyFill="1" applyBorder="1" applyAlignment="1">
      <alignment horizontal="center" vertical="top" wrapText="1"/>
    </xf>
    <xf numFmtId="4" fontId="9" fillId="4" borderId="17" xfId="0" applyNumberFormat="1" applyFont="1" applyFill="1" applyBorder="1" applyAlignment="1">
      <alignment horizontal="center" vertical="top" wrapText="1"/>
    </xf>
    <xf numFmtId="4" fontId="8" fillId="4" borderId="51" xfId="0" applyNumberFormat="1" applyFont="1" applyFill="1" applyBorder="1" applyAlignment="1">
      <alignment horizontal="center" vertical="top"/>
    </xf>
    <xf numFmtId="4" fontId="8" fillId="4" borderId="52" xfId="0" applyNumberFormat="1" applyFont="1" applyFill="1" applyBorder="1" applyAlignment="1">
      <alignment horizontal="center" vertical="top"/>
    </xf>
    <xf numFmtId="4" fontId="5" fillId="0" borderId="58" xfId="0" applyNumberFormat="1" applyFont="1" applyBorder="1" applyAlignment="1">
      <alignment horizontal="center" wrapText="1"/>
    </xf>
    <xf numFmtId="4" fontId="4" fillId="4" borderId="5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166" fontId="5" fillId="0" borderId="23" xfId="0" applyNumberFormat="1" applyFont="1" applyFill="1" applyBorder="1" applyAlignment="1">
      <alignment vertical="top" wrapText="1"/>
    </xf>
    <xf numFmtId="166" fontId="5" fillId="0" borderId="28" xfId="0" applyNumberFormat="1" applyFont="1" applyFill="1" applyBorder="1" applyAlignment="1">
      <alignment vertical="top" wrapText="1"/>
    </xf>
    <xf numFmtId="166" fontId="5" fillId="0" borderId="29" xfId="0" applyNumberFormat="1" applyFont="1" applyFill="1" applyBorder="1" applyAlignment="1">
      <alignment vertical="top" wrapText="1"/>
    </xf>
    <xf numFmtId="167" fontId="5" fillId="0" borderId="54" xfId="0" applyNumberFormat="1" applyFont="1" applyFill="1" applyBorder="1" applyAlignment="1">
      <alignment vertical="top" wrapText="1"/>
    </xf>
    <xf numFmtId="0" fontId="1" fillId="0" borderId="90" xfId="0" applyFont="1" applyBorder="1" applyAlignment="1">
      <alignment wrapText="1"/>
    </xf>
    <xf numFmtId="0" fontId="1" fillId="0" borderId="9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10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164" fontId="7" fillId="2" borderId="8" xfId="0" applyNumberFormat="1" applyFont="1" applyFill="1" applyBorder="1" applyAlignment="1">
      <alignment horizontal="center" vertical="center" wrapText="1"/>
    </xf>
    <xf numFmtId="0" fontId="6" fillId="0" borderId="15" xfId="0" applyFont="1" applyBorder="1"/>
    <xf numFmtId="0" fontId="23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166" fontId="8" fillId="4" borderId="57" xfId="0" applyNumberFormat="1" applyFont="1" applyFill="1" applyBorder="1" applyAlignment="1">
      <alignment horizontal="left" wrapText="1"/>
    </xf>
    <xf numFmtId="0" fontId="6" fillId="0" borderId="58" xfId="0" applyFont="1" applyBorder="1"/>
    <xf numFmtId="0" fontId="6" fillId="0" borderId="60" xfId="0" applyFont="1" applyBorder="1"/>
    <xf numFmtId="3" fontId="5" fillId="0" borderId="64" xfId="0" applyNumberFormat="1" applyFont="1" applyBorder="1" applyAlignment="1">
      <alignment horizontal="center" wrapText="1"/>
    </xf>
    <xf numFmtId="0" fontId="6" fillId="0" borderId="64" xfId="0" applyFont="1" applyBorder="1"/>
    <xf numFmtId="167" fontId="5" fillId="0" borderId="0" xfId="0" applyNumberFormat="1" applyFont="1" applyAlignment="1">
      <alignment horizontal="center" wrapText="1"/>
    </xf>
    <xf numFmtId="166" fontId="5" fillId="0" borderId="57" xfId="0" applyNumberFormat="1" applyFont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89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center" vertical="center" wrapText="1"/>
    </xf>
    <xf numFmtId="3" fontId="5" fillId="0" borderId="65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446293</xdr:colOff>
      <xdr:row>0</xdr:row>
      <xdr:rowOff>91245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31076" y="91245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60"/>
  <sheetViews>
    <sheetView tabSelected="1" zoomScale="69" zoomScaleNormal="69" workbookViewId="0">
      <selection activeCell="C8" sqref="C8"/>
    </sheetView>
  </sheetViews>
  <sheetFormatPr defaultColWidth="12.6328125" defaultRowHeight="13.85" x14ac:dyDescent="0.25"/>
  <cols>
    <col min="1" max="1" width="11" customWidth="1"/>
    <col min="2" max="2" width="7.7265625" bestFit="1" customWidth="1"/>
    <col min="3" max="3" width="55.90625" bestFit="1" customWidth="1"/>
    <col min="4" max="4" width="8.453125" bestFit="1" customWidth="1"/>
    <col min="5" max="5" width="9.08984375" bestFit="1" customWidth="1"/>
    <col min="6" max="6" width="12.26953125" bestFit="1" customWidth="1"/>
    <col min="7" max="7" width="14.26953125" bestFit="1" customWidth="1"/>
    <col min="8" max="8" width="9.08984375" bestFit="1" customWidth="1"/>
    <col min="9" max="9" width="12.26953125" bestFit="1" customWidth="1"/>
    <col min="10" max="10" width="14.26953125" bestFit="1" customWidth="1"/>
    <col min="11" max="11" width="9.08984375" style="191" bestFit="1" customWidth="1"/>
    <col min="12" max="12" width="12.26953125" style="191" bestFit="1" customWidth="1"/>
    <col min="13" max="13" width="14.26953125" style="191" bestFit="1" customWidth="1"/>
    <col min="14" max="14" width="9.08984375" style="191" bestFit="1" customWidth="1"/>
    <col min="15" max="15" width="12.26953125" style="191" bestFit="1" customWidth="1"/>
    <col min="16" max="16" width="14.26953125" style="191" bestFit="1" customWidth="1"/>
    <col min="17" max="17" width="13.26953125" style="191" bestFit="1" customWidth="1"/>
    <col min="18" max="18" width="14.26953125" style="191" bestFit="1" customWidth="1"/>
    <col min="19" max="19" width="11" style="191" bestFit="1" customWidth="1"/>
    <col min="20" max="20" width="9.7265625" bestFit="1" customWidth="1"/>
    <col min="21" max="38" width="6.632812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14.4" x14ac:dyDescent="0.3">
      <c r="A2" s="1"/>
      <c r="B2" s="2"/>
      <c r="C2" s="4" t="s">
        <v>142</v>
      </c>
      <c r="D2" s="1"/>
      <c r="E2" s="3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4.4" x14ac:dyDescent="0.3">
      <c r="A3" s="1"/>
      <c r="B3" s="2"/>
      <c r="C3" s="5" t="s">
        <v>0</v>
      </c>
      <c r="D3" s="1"/>
      <c r="E3" s="3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ht="14.4" x14ac:dyDescent="0.3">
      <c r="A4" s="1"/>
      <c r="B4" s="2"/>
      <c r="C4" s="5" t="s">
        <v>158</v>
      </c>
      <c r="D4" s="1"/>
      <c r="E4" s="3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4" x14ac:dyDescent="0.25">
      <c r="A12" s="221" t="s">
        <v>140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4.4" x14ac:dyDescent="0.25">
      <c r="A13" s="221" t="s">
        <v>141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55" x14ac:dyDescent="0.25">
      <c r="A14" s="7"/>
      <c r="B14" s="7"/>
      <c r="C14" s="7"/>
      <c r="D14" s="7"/>
      <c r="E14" s="8"/>
      <c r="F14" s="7"/>
      <c r="G14" s="7"/>
      <c r="H14" s="8"/>
      <c r="I14" s="7"/>
      <c r="J14" s="7"/>
      <c r="K14" s="192"/>
      <c r="L14" s="192"/>
      <c r="M14" s="192"/>
      <c r="N14" s="192"/>
      <c r="O14" s="192"/>
      <c r="P14" s="192"/>
      <c r="Q14" s="192"/>
      <c r="R14" s="192"/>
      <c r="S14" s="192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4.4" x14ac:dyDescent="0.3">
      <c r="A15" s="223" t="s">
        <v>113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 thickBot="1" x14ac:dyDescent="0.3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5.05" customHeight="1" x14ac:dyDescent="0.3">
      <c r="A17" s="225" t="s">
        <v>101</v>
      </c>
      <c r="B17" s="227" t="s">
        <v>1</v>
      </c>
      <c r="C17" s="227" t="s">
        <v>2</v>
      </c>
      <c r="D17" s="229" t="s">
        <v>3</v>
      </c>
      <c r="E17" s="233" t="s">
        <v>146</v>
      </c>
      <c r="F17" s="234"/>
      <c r="G17" s="235"/>
      <c r="H17" s="233" t="s">
        <v>147</v>
      </c>
      <c r="I17" s="234"/>
      <c r="J17" s="235"/>
      <c r="K17" s="233" t="s">
        <v>148</v>
      </c>
      <c r="L17" s="234"/>
      <c r="M17" s="235"/>
      <c r="N17" s="233" t="s">
        <v>143</v>
      </c>
      <c r="O17" s="234"/>
      <c r="P17" s="235"/>
      <c r="Q17" s="233" t="s">
        <v>144</v>
      </c>
      <c r="R17" s="234"/>
      <c r="S17" s="235"/>
      <c r="T17" s="231" t="s">
        <v>145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25.95" thickBot="1" x14ac:dyDescent="0.35">
      <c r="A18" s="226"/>
      <c r="B18" s="228"/>
      <c r="C18" s="228"/>
      <c r="D18" s="230"/>
      <c r="E18" s="16" t="s">
        <v>4</v>
      </c>
      <c r="F18" s="17" t="s">
        <v>78</v>
      </c>
      <c r="G18" s="18" t="s">
        <v>5</v>
      </c>
      <c r="H18" s="16" t="s">
        <v>4</v>
      </c>
      <c r="I18" s="17" t="s">
        <v>78</v>
      </c>
      <c r="J18" s="18" t="s">
        <v>150</v>
      </c>
      <c r="K18" s="16" t="s">
        <v>4</v>
      </c>
      <c r="L18" s="17" t="s">
        <v>78</v>
      </c>
      <c r="M18" s="18" t="s">
        <v>151</v>
      </c>
      <c r="N18" s="16" t="s">
        <v>4</v>
      </c>
      <c r="O18" s="17" t="s">
        <v>78</v>
      </c>
      <c r="P18" s="18" t="s">
        <v>152</v>
      </c>
      <c r="Q18" s="16" t="s">
        <v>153</v>
      </c>
      <c r="R18" s="17" t="s">
        <v>154</v>
      </c>
      <c r="S18" s="18" t="s">
        <v>155</v>
      </c>
      <c r="T18" s="2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thickBot="1" x14ac:dyDescent="0.35">
      <c r="A19" s="19" t="s">
        <v>149</v>
      </c>
      <c r="B19" s="19">
        <v>1</v>
      </c>
      <c r="C19" s="19">
        <v>2</v>
      </c>
      <c r="D19" s="19">
        <v>3</v>
      </c>
      <c r="E19" s="21">
        <v>4</v>
      </c>
      <c r="F19" s="22">
        <v>5</v>
      </c>
      <c r="G19" s="20">
        <v>6</v>
      </c>
      <c r="H19" s="21">
        <v>5</v>
      </c>
      <c r="I19" s="22">
        <v>6</v>
      </c>
      <c r="J19" s="20">
        <v>7</v>
      </c>
      <c r="K19" s="21">
        <v>8</v>
      </c>
      <c r="L19" s="22">
        <v>9</v>
      </c>
      <c r="M19" s="20">
        <v>10</v>
      </c>
      <c r="N19" s="21">
        <v>11</v>
      </c>
      <c r="O19" s="22">
        <v>12</v>
      </c>
      <c r="P19" s="20">
        <v>13</v>
      </c>
      <c r="Q19" s="21">
        <v>14</v>
      </c>
      <c r="R19" s="22">
        <v>15</v>
      </c>
      <c r="S19" s="20">
        <v>16</v>
      </c>
      <c r="T19" s="23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6.149999999999999" x14ac:dyDescent="0.25">
      <c r="A20" s="24" t="s">
        <v>6</v>
      </c>
      <c r="B20" s="25" t="s">
        <v>7</v>
      </c>
      <c r="C20" s="26" t="s">
        <v>8</v>
      </c>
      <c r="D20" s="27"/>
      <c r="E20" s="28"/>
      <c r="F20" s="29"/>
      <c r="G20" s="30"/>
      <c r="H20" s="28"/>
      <c r="I20" s="29"/>
      <c r="J20" s="30"/>
      <c r="K20" s="28"/>
      <c r="L20" s="29"/>
      <c r="M20" s="30"/>
      <c r="N20" s="28"/>
      <c r="O20" s="29"/>
      <c r="P20" s="30"/>
      <c r="Q20" s="28"/>
      <c r="R20" s="29"/>
      <c r="S20" s="30"/>
      <c r="T20" s="31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5" thickBot="1" x14ac:dyDescent="0.3">
      <c r="A21" s="33" t="s">
        <v>9</v>
      </c>
      <c r="B21" s="34" t="s">
        <v>10</v>
      </c>
      <c r="C21" s="35" t="s">
        <v>11</v>
      </c>
      <c r="D21" s="36" t="s">
        <v>12</v>
      </c>
      <c r="E21" s="37">
        <v>1</v>
      </c>
      <c r="F21" s="38">
        <f>G89</f>
        <v>23868</v>
      </c>
      <c r="G21" s="39">
        <f>E21*F21</f>
        <v>23868</v>
      </c>
      <c r="H21" s="37">
        <v>1</v>
      </c>
      <c r="I21" s="38">
        <f>J89</f>
        <v>23868</v>
      </c>
      <c r="J21" s="39">
        <f>H21*I21</f>
        <v>23868</v>
      </c>
      <c r="K21" s="37">
        <v>1</v>
      </c>
      <c r="L21" s="38">
        <f>M89</f>
        <v>379617.2</v>
      </c>
      <c r="M21" s="39">
        <f>K21*L21</f>
        <v>379617.2</v>
      </c>
      <c r="N21" s="37">
        <v>1</v>
      </c>
      <c r="O21" s="38">
        <f>P89</f>
        <v>379617.2</v>
      </c>
      <c r="P21" s="39">
        <f>N21*O21</f>
        <v>379617.2</v>
      </c>
      <c r="Q21" s="195">
        <f>G21+M21</f>
        <v>403485.2</v>
      </c>
      <c r="R21" s="38">
        <f>J21+P21</f>
        <v>403485.2</v>
      </c>
      <c r="S21" s="39">
        <f>Q21-R21</f>
        <v>0</v>
      </c>
      <c r="T21" s="4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6.149999999999999" thickBot="1" x14ac:dyDescent="0.3">
      <c r="A22" s="41" t="s">
        <v>13</v>
      </c>
      <c r="B22" s="42"/>
      <c r="C22" s="43"/>
      <c r="D22" s="44"/>
      <c r="E22" s="45"/>
      <c r="F22" s="46"/>
      <c r="G22" s="47">
        <f>SUM(G21)</f>
        <v>23868</v>
      </c>
      <c r="H22" s="45"/>
      <c r="I22" s="46"/>
      <c r="J22" s="47">
        <f t="shared" ref="J22" si="0">SUM(J21)</f>
        <v>23868</v>
      </c>
      <c r="K22" s="45"/>
      <c r="L22" s="46"/>
      <c r="M22" s="47">
        <f t="shared" ref="M22" si="1">SUM(M21)</f>
        <v>379617.2</v>
      </c>
      <c r="N22" s="45"/>
      <c r="O22" s="46"/>
      <c r="P22" s="47">
        <f t="shared" ref="P22" si="2">SUM(P21)</f>
        <v>379617.2</v>
      </c>
      <c r="Q22" s="205">
        <f t="shared" ref="Q22:Q84" si="3">G22+M22</f>
        <v>403485.2</v>
      </c>
      <c r="R22" s="206">
        <f t="shared" ref="R22:R84" si="4">J22+P22</f>
        <v>403485.2</v>
      </c>
      <c r="S22" s="47">
        <f t="shared" ref="S22:S84" si="5">Q22-R22</f>
        <v>0</v>
      </c>
      <c r="T22" s="4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 thickBot="1" x14ac:dyDescent="0.3">
      <c r="A23" s="241"/>
      <c r="B23" s="222"/>
      <c r="C23" s="222"/>
      <c r="D23" s="49"/>
      <c r="E23" s="50"/>
      <c r="F23" s="51"/>
      <c r="G23" s="52"/>
      <c r="H23" s="50"/>
      <c r="I23" s="51"/>
      <c r="J23" s="52"/>
      <c r="K23" s="50"/>
      <c r="L23" s="51"/>
      <c r="M23" s="52"/>
      <c r="N23" s="50"/>
      <c r="O23" s="51"/>
      <c r="P23" s="52"/>
      <c r="Q23" s="207"/>
      <c r="R23" s="207"/>
      <c r="S23" s="52"/>
      <c r="T23" s="5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6.7" thickBot="1" x14ac:dyDescent="0.3">
      <c r="A24" s="54" t="s">
        <v>6</v>
      </c>
      <c r="B24" s="55" t="s">
        <v>14</v>
      </c>
      <c r="C24" s="56" t="s">
        <v>15</v>
      </c>
      <c r="D24" s="57"/>
      <c r="E24" s="58"/>
      <c r="F24" s="59"/>
      <c r="G24" s="60"/>
      <c r="H24" s="58"/>
      <c r="I24" s="59"/>
      <c r="J24" s="60"/>
      <c r="K24" s="58"/>
      <c r="L24" s="59"/>
      <c r="M24" s="60"/>
      <c r="N24" s="58"/>
      <c r="O24" s="59"/>
      <c r="P24" s="60"/>
      <c r="Q24" s="208"/>
      <c r="R24" s="209"/>
      <c r="S24" s="60"/>
      <c r="T24" s="61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142" customFormat="1" ht="15" thickBot="1" x14ac:dyDescent="0.3">
      <c r="A25" s="62" t="s">
        <v>9</v>
      </c>
      <c r="B25" s="63" t="s">
        <v>10</v>
      </c>
      <c r="C25" s="62" t="s">
        <v>104</v>
      </c>
      <c r="D25" s="64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6"/>
      <c r="R25" s="66"/>
      <c r="S25" s="67"/>
      <c r="T25" s="6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1:38" ht="15" thickBot="1" x14ac:dyDescent="0.3">
      <c r="A26" s="62" t="s">
        <v>85</v>
      </c>
      <c r="B26" s="63" t="s">
        <v>17</v>
      </c>
      <c r="C26" s="62" t="s">
        <v>106</v>
      </c>
      <c r="D26" s="64"/>
      <c r="E26" s="65"/>
      <c r="F26" s="146"/>
      <c r="G26" s="67">
        <f>SUM(G27:G29)</f>
        <v>0</v>
      </c>
      <c r="H26" s="147"/>
      <c r="I26" s="66"/>
      <c r="J26" s="149">
        <f>SUM(J27:J29)</f>
        <v>0</v>
      </c>
      <c r="K26" s="147"/>
      <c r="L26" s="66"/>
      <c r="M26" s="149">
        <f>SUM(M27:M29)</f>
        <v>39760</v>
      </c>
      <c r="N26" s="147"/>
      <c r="O26" s="66"/>
      <c r="P26" s="149">
        <f>SUM(P27:P29)</f>
        <v>39760</v>
      </c>
      <c r="Q26" s="196">
        <f t="shared" si="3"/>
        <v>39760</v>
      </c>
      <c r="R26" s="66">
        <f t="shared" si="4"/>
        <v>39760</v>
      </c>
      <c r="S26" s="149">
        <f t="shared" si="5"/>
        <v>0</v>
      </c>
      <c r="T26" s="68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1:38" ht="14.4" x14ac:dyDescent="0.25">
      <c r="A27" s="70" t="s">
        <v>16</v>
      </c>
      <c r="B27" s="71" t="s">
        <v>80</v>
      </c>
      <c r="C27" s="72" t="s">
        <v>130</v>
      </c>
      <c r="D27" s="73" t="s">
        <v>19</v>
      </c>
      <c r="E27" s="74"/>
      <c r="F27" s="75"/>
      <c r="G27" s="76">
        <f t="shared" ref="G27:G29" si="6">E27*F27</f>
        <v>0</v>
      </c>
      <c r="H27" s="74"/>
      <c r="I27" s="75"/>
      <c r="J27" s="76">
        <f t="shared" ref="J27:J29" si="7">H27*I27</f>
        <v>0</v>
      </c>
      <c r="K27" s="74">
        <v>2.84</v>
      </c>
      <c r="L27" s="75">
        <v>14000</v>
      </c>
      <c r="M27" s="76">
        <f t="shared" ref="M27:M29" si="8">K27*L27</f>
        <v>39760</v>
      </c>
      <c r="N27" s="74">
        <v>2.84</v>
      </c>
      <c r="O27" s="75">
        <v>14000</v>
      </c>
      <c r="P27" s="76">
        <f t="shared" ref="P27:P29" si="9">N27*O27</f>
        <v>39760</v>
      </c>
      <c r="Q27" s="163">
        <f t="shared" si="3"/>
        <v>39760</v>
      </c>
      <c r="R27" s="75">
        <f t="shared" si="4"/>
        <v>39760</v>
      </c>
      <c r="S27" s="76">
        <f t="shared" si="5"/>
        <v>0</v>
      </c>
      <c r="T27" s="169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4.4" x14ac:dyDescent="0.25">
      <c r="A28" s="78" t="s">
        <v>16</v>
      </c>
      <c r="B28" s="79" t="s">
        <v>81</v>
      </c>
      <c r="C28" s="72" t="s">
        <v>18</v>
      </c>
      <c r="D28" s="73" t="s">
        <v>19</v>
      </c>
      <c r="E28" s="74"/>
      <c r="F28" s="75"/>
      <c r="G28" s="76">
        <f t="shared" si="6"/>
        <v>0</v>
      </c>
      <c r="H28" s="74"/>
      <c r="I28" s="75"/>
      <c r="J28" s="76">
        <f t="shared" si="7"/>
        <v>0</v>
      </c>
      <c r="K28" s="74"/>
      <c r="L28" s="75"/>
      <c r="M28" s="76">
        <f t="shared" si="8"/>
        <v>0</v>
      </c>
      <c r="N28" s="74"/>
      <c r="O28" s="75"/>
      <c r="P28" s="76">
        <f t="shared" si="9"/>
        <v>0</v>
      </c>
      <c r="Q28" s="163">
        <f t="shared" si="3"/>
        <v>0</v>
      </c>
      <c r="R28" s="75">
        <f t="shared" si="4"/>
        <v>0</v>
      </c>
      <c r="S28" s="76">
        <f t="shared" si="5"/>
        <v>0</v>
      </c>
      <c r="T28" s="16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 thickBot="1" x14ac:dyDescent="0.3">
      <c r="A29" s="80" t="s">
        <v>16</v>
      </c>
      <c r="B29" s="81" t="s">
        <v>82</v>
      </c>
      <c r="C29" s="82" t="s">
        <v>18</v>
      </c>
      <c r="D29" s="83" t="s">
        <v>19</v>
      </c>
      <c r="E29" s="84"/>
      <c r="F29" s="85"/>
      <c r="G29" s="86">
        <f t="shared" si="6"/>
        <v>0</v>
      </c>
      <c r="H29" s="84"/>
      <c r="I29" s="85"/>
      <c r="J29" s="86">
        <f t="shared" si="7"/>
        <v>0</v>
      </c>
      <c r="K29" s="84"/>
      <c r="L29" s="85"/>
      <c r="M29" s="86">
        <f t="shared" si="8"/>
        <v>0</v>
      </c>
      <c r="N29" s="84"/>
      <c r="O29" s="85"/>
      <c r="P29" s="86">
        <f t="shared" si="9"/>
        <v>0</v>
      </c>
      <c r="Q29" s="197">
        <f t="shared" si="3"/>
        <v>0</v>
      </c>
      <c r="R29" s="85">
        <f t="shared" si="4"/>
        <v>0</v>
      </c>
      <c r="S29" s="86">
        <f t="shared" si="5"/>
        <v>0</v>
      </c>
      <c r="T29" s="8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42" customFormat="1" ht="15" thickBot="1" x14ac:dyDescent="0.3">
      <c r="A30" s="62" t="s">
        <v>85</v>
      </c>
      <c r="B30" s="63" t="s">
        <v>20</v>
      </c>
      <c r="C30" s="62" t="s">
        <v>79</v>
      </c>
      <c r="D30" s="64"/>
      <c r="E30" s="65"/>
      <c r="F30" s="66"/>
      <c r="G30" s="149">
        <f>SUM(G31:G37)</f>
        <v>0</v>
      </c>
      <c r="H30" s="65"/>
      <c r="I30" s="66"/>
      <c r="J30" s="149">
        <f>SUM(J31:J37)</f>
        <v>0</v>
      </c>
      <c r="K30" s="65"/>
      <c r="L30" s="66"/>
      <c r="M30" s="149">
        <f>SUM(M31:M37)</f>
        <v>98000</v>
      </c>
      <c r="N30" s="65"/>
      <c r="O30" s="66"/>
      <c r="P30" s="149">
        <f>SUM(P31:P37)</f>
        <v>98000</v>
      </c>
      <c r="Q30" s="66">
        <f t="shared" si="3"/>
        <v>98000</v>
      </c>
      <c r="R30" s="66">
        <f t="shared" si="4"/>
        <v>98000</v>
      </c>
      <c r="S30" s="149">
        <f t="shared" si="5"/>
        <v>0</v>
      </c>
      <c r="T30" s="148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1:38" s="142" customFormat="1" ht="14.4" x14ac:dyDescent="0.25">
      <c r="A31" s="168" t="s">
        <v>16</v>
      </c>
      <c r="B31" s="71" t="s">
        <v>86</v>
      </c>
      <c r="C31" s="215" t="s">
        <v>131</v>
      </c>
      <c r="D31" s="179" t="s">
        <v>19</v>
      </c>
      <c r="E31" s="243" t="s">
        <v>102</v>
      </c>
      <c r="F31" s="244"/>
      <c r="G31" s="245"/>
      <c r="H31" s="243" t="s">
        <v>102</v>
      </c>
      <c r="I31" s="244"/>
      <c r="J31" s="245"/>
      <c r="K31" s="180">
        <v>1</v>
      </c>
      <c r="L31" s="181">
        <v>14000</v>
      </c>
      <c r="M31" s="182">
        <f t="shared" ref="M31:M37" si="10">K31*L31</f>
        <v>14000</v>
      </c>
      <c r="N31" s="180">
        <v>1</v>
      </c>
      <c r="O31" s="181">
        <v>14000</v>
      </c>
      <c r="P31" s="182">
        <f t="shared" ref="P31:P37" si="11">N31*O31</f>
        <v>14000</v>
      </c>
      <c r="Q31" s="198">
        <f t="shared" si="3"/>
        <v>14000</v>
      </c>
      <c r="R31" s="181">
        <f t="shared" si="4"/>
        <v>14000</v>
      </c>
      <c r="S31" s="182">
        <f t="shared" si="5"/>
        <v>0</v>
      </c>
      <c r="T31" s="18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42" customFormat="1" ht="14.4" x14ac:dyDescent="0.25">
      <c r="A32" s="78" t="s">
        <v>16</v>
      </c>
      <c r="B32" s="79" t="s">
        <v>87</v>
      </c>
      <c r="C32" s="216" t="s">
        <v>132</v>
      </c>
      <c r="D32" s="184" t="s">
        <v>19</v>
      </c>
      <c r="E32" s="246"/>
      <c r="F32" s="247"/>
      <c r="G32" s="248"/>
      <c r="H32" s="246"/>
      <c r="I32" s="247"/>
      <c r="J32" s="248"/>
      <c r="K32" s="175">
        <v>1</v>
      </c>
      <c r="L32" s="176">
        <v>14000</v>
      </c>
      <c r="M32" s="185">
        <f t="shared" si="10"/>
        <v>14000</v>
      </c>
      <c r="N32" s="175">
        <v>1</v>
      </c>
      <c r="O32" s="176">
        <v>14000</v>
      </c>
      <c r="P32" s="185">
        <f t="shared" si="11"/>
        <v>14000</v>
      </c>
      <c r="Q32" s="199">
        <f t="shared" si="3"/>
        <v>14000</v>
      </c>
      <c r="R32" s="176">
        <f t="shared" si="4"/>
        <v>14000</v>
      </c>
      <c r="S32" s="185">
        <f t="shared" si="5"/>
        <v>0</v>
      </c>
      <c r="T32" s="177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67" customFormat="1" ht="14.4" x14ac:dyDescent="0.25">
      <c r="A33" s="78" t="s">
        <v>16</v>
      </c>
      <c r="B33" s="79" t="s">
        <v>88</v>
      </c>
      <c r="C33" s="216" t="s">
        <v>133</v>
      </c>
      <c r="D33" s="184" t="s">
        <v>19</v>
      </c>
      <c r="E33" s="246"/>
      <c r="F33" s="247"/>
      <c r="G33" s="248"/>
      <c r="H33" s="246"/>
      <c r="I33" s="247"/>
      <c r="J33" s="248"/>
      <c r="K33" s="175">
        <v>1</v>
      </c>
      <c r="L33" s="176">
        <v>14000</v>
      </c>
      <c r="M33" s="185">
        <f t="shared" si="10"/>
        <v>14000</v>
      </c>
      <c r="N33" s="175">
        <v>1</v>
      </c>
      <c r="O33" s="176">
        <v>14000</v>
      </c>
      <c r="P33" s="185">
        <f t="shared" si="11"/>
        <v>14000</v>
      </c>
      <c r="Q33" s="199">
        <f t="shared" si="3"/>
        <v>14000</v>
      </c>
      <c r="R33" s="176">
        <f t="shared" si="4"/>
        <v>14000</v>
      </c>
      <c r="S33" s="185">
        <f t="shared" si="5"/>
        <v>0</v>
      </c>
      <c r="T33" s="177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67" customFormat="1" ht="14.4" x14ac:dyDescent="0.25">
      <c r="A34" s="78" t="s">
        <v>16</v>
      </c>
      <c r="B34" s="79" t="s">
        <v>109</v>
      </c>
      <c r="C34" s="217" t="s">
        <v>134</v>
      </c>
      <c r="D34" s="184" t="s">
        <v>19</v>
      </c>
      <c r="E34" s="246"/>
      <c r="F34" s="247"/>
      <c r="G34" s="248"/>
      <c r="H34" s="246"/>
      <c r="I34" s="247"/>
      <c r="J34" s="248"/>
      <c r="K34" s="175">
        <v>1</v>
      </c>
      <c r="L34" s="176">
        <v>14000</v>
      </c>
      <c r="M34" s="185">
        <f t="shared" si="10"/>
        <v>14000</v>
      </c>
      <c r="N34" s="175">
        <v>1</v>
      </c>
      <c r="O34" s="176">
        <v>14000</v>
      </c>
      <c r="P34" s="185">
        <f t="shared" si="11"/>
        <v>14000</v>
      </c>
      <c r="Q34" s="199">
        <f t="shared" si="3"/>
        <v>14000</v>
      </c>
      <c r="R34" s="176">
        <f t="shared" si="4"/>
        <v>14000</v>
      </c>
      <c r="S34" s="185">
        <f t="shared" si="5"/>
        <v>0</v>
      </c>
      <c r="T34" s="177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67" customFormat="1" ht="14.4" x14ac:dyDescent="0.25">
      <c r="A35" s="78" t="s">
        <v>16</v>
      </c>
      <c r="B35" s="79" t="s">
        <v>110</v>
      </c>
      <c r="C35" s="217" t="s">
        <v>135</v>
      </c>
      <c r="D35" s="184" t="s">
        <v>19</v>
      </c>
      <c r="E35" s="246"/>
      <c r="F35" s="247"/>
      <c r="G35" s="248"/>
      <c r="H35" s="246"/>
      <c r="I35" s="247"/>
      <c r="J35" s="248"/>
      <c r="K35" s="175">
        <v>1</v>
      </c>
      <c r="L35" s="176">
        <v>14000</v>
      </c>
      <c r="M35" s="185">
        <f t="shared" si="10"/>
        <v>14000</v>
      </c>
      <c r="N35" s="175">
        <v>1</v>
      </c>
      <c r="O35" s="176">
        <v>14000</v>
      </c>
      <c r="P35" s="185">
        <f t="shared" si="11"/>
        <v>14000</v>
      </c>
      <c r="Q35" s="199">
        <f t="shared" si="3"/>
        <v>14000</v>
      </c>
      <c r="R35" s="176">
        <f t="shared" si="4"/>
        <v>14000</v>
      </c>
      <c r="S35" s="185">
        <f t="shared" si="5"/>
        <v>0</v>
      </c>
      <c r="T35" s="177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67" customFormat="1" ht="14.4" x14ac:dyDescent="0.25">
      <c r="A36" s="78" t="s">
        <v>16</v>
      </c>
      <c r="B36" s="79" t="s">
        <v>111</v>
      </c>
      <c r="C36" s="217" t="s">
        <v>136</v>
      </c>
      <c r="D36" s="184" t="s">
        <v>19</v>
      </c>
      <c r="E36" s="246"/>
      <c r="F36" s="247"/>
      <c r="G36" s="248"/>
      <c r="H36" s="246"/>
      <c r="I36" s="247"/>
      <c r="J36" s="248"/>
      <c r="K36" s="175">
        <v>1</v>
      </c>
      <c r="L36" s="176">
        <v>14000</v>
      </c>
      <c r="M36" s="185">
        <f t="shared" si="10"/>
        <v>14000</v>
      </c>
      <c r="N36" s="175">
        <v>1</v>
      </c>
      <c r="O36" s="176">
        <v>14000</v>
      </c>
      <c r="P36" s="185">
        <f t="shared" si="11"/>
        <v>14000</v>
      </c>
      <c r="Q36" s="199">
        <f t="shared" si="3"/>
        <v>14000</v>
      </c>
      <c r="R36" s="176">
        <f t="shared" si="4"/>
        <v>14000</v>
      </c>
      <c r="S36" s="185">
        <f t="shared" si="5"/>
        <v>0</v>
      </c>
      <c r="T36" s="177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67" customFormat="1" ht="15" thickBot="1" x14ac:dyDescent="0.3">
      <c r="A37" s="78" t="s">
        <v>16</v>
      </c>
      <c r="B37" s="79" t="s">
        <v>112</v>
      </c>
      <c r="C37" s="217" t="s">
        <v>137</v>
      </c>
      <c r="D37" s="184" t="s">
        <v>19</v>
      </c>
      <c r="E37" s="246"/>
      <c r="F37" s="247"/>
      <c r="G37" s="248"/>
      <c r="H37" s="246"/>
      <c r="I37" s="247"/>
      <c r="J37" s="248"/>
      <c r="K37" s="175">
        <v>1</v>
      </c>
      <c r="L37" s="176">
        <v>14000</v>
      </c>
      <c r="M37" s="185">
        <f t="shared" si="10"/>
        <v>14000</v>
      </c>
      <c r="N37" s="175">
        <v>1</v>
      </c>
      <c r="O37" s="176">
        <v>14000</v>
      </c>
      <c r="P37" s="185">
        <f t="shared" si="11"/>
        <v>14000</v>
      </c>
      <c r="Q37" s="199">
        <f t="shared" si="3"/>
        <v>14000</v>
      </c>
      <c r="R37" s="176">
        <f t="shared" si="4"/>
        <v>14000</v>
      </c>
      <c r="S37" s="185">
        <f t="shared" si="5"/>
        <v>0</v>
      </c>
      <c r="T37" s="17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42" customFormat="1" ht="15" thickBot="1" x14ac:dyDescent="0.3">
      <c r="A38" s="62" t="s">
        <v>85</v>
      </c>
      <c r="B38" s="63" t="s">
        <v>21</v>
      </c>
      <c r="C38" s="62" t="s">
        <v>83</v>
      </c>
      <c r="D38" s="64"/>
      <c r="E38" s="65"/>
      <c r="F38" s="66"/>
      <c r="G38" s="149">
        <f>SUM(G39:G41)</f>
        <v>0</v>
      </c>
      <c r="H38" s="147"/>
      <c r="I38" s="66"/>
      <c r="J38" s="149">
        <f>SUM(J39:J41)</f>
        <v>0</v>
      </c>
      <c r="K38" s="147"/>
      <c r="L38" s="66"/>
      <c r="M38" s="149">
        <f>SUM(M39:M41)</f>
        <v>0</v>
      </c>
      <c r="N38" s="147"/>
      <c r="O38" s="66"/>
      <c r="P38" s="149">
        <f>SUM(P39:P41)</f>
        <v>0</v>
      </c>
      <c r="Q38" s="196">
        <f t="shared" si="3"/>
        <v>0</v>
      </c>
      <c r="R38" s="66">
        <f t="shared" si="4"/>
        <v>0</v>
      </c>
      <c r="S38" s="149">
        <f t="shared" si="5"/>
        <v>0</v>
      </c>
      <c r="T38" s="68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38" s="142" customFormat="1" ht="14.4" x14ac:dyDescent="0.25">
      <c r="A39" s="80" t="s">
        <v>16</v>
      </c>
      <c r="B39" s="81" t="s">
        <v>89</v>
      </c>
      <c r="C39" s="151" t="s">
        <v>84</v>
      </c>
      <c r="D39" s="152"/>
      <c r="E39" s="249" t="s">
        <v>102</v>
      </c>
      <c r="F39" s="250"/>
      <c r="G39" s="251"/>
      <c r="H39" s="249"/>
      <c r="I39" s="250"/>
      <c r="J39" s="251">
        <f t="shared" ref="J39:J41" si="12">H39*I39</f>
        <v>0</v>
      </c>
      <c r="K39" s="153"/>
      <c r="L39" s="154"/>
      <c r="M39" s="155">
        <f t="shared" ref="M39:M41" si="13">K39*L39</f>
        <v>0</v>
      </c>
      <c r="N39" s="153"/>
      <c r="O39" s="154"/>
      <c r="P39" s="155">
        <f t="shared" ref="P39:P41" si="14">N39*O39</f>
        <v>0</v>
      </c>
      <c r="Q39" s="200">
        <f t="shared" si="3"/>
        <v>0</v>
      </c>
      <c r="R39" s="154">
        <f t="shared" si="4"/>
        <v>0</v>
      </c>
      <c r="S39" s="155">
        <f t="shared" si="5"/>
        <v>0</v>
      </c>
      <c r="T39" s="156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42" customFormat="1" ht="14.4" x14ac:dyDescent="0.25">
      <c r="A40" s="80" t="s">
        <v>16</v>
      </c>
      <c r="B40" s="81" t="s">
        <v>90</v>
      </c>
      <c r="C40" s="157" t="s">
        <v>84</v>
      </c>
      <c r="D40" s="158"/>
      <c r="E40" s="252"/>
      <c r="F40" s="253"/>
      <c r="G40" s="254"/>
      <c r="H40" s="252"/>
      <c r="I40" s="253"/>
      <c r="J40" s="254">
        <f t="shared" si="12"/>
        <v>0</v>
      </c>
      <c r="K40" s="159"/>
      <c r="L40" s="160"/>
      <c r="M40" s="161">
        <f t="shared" si="13"/>
        <v>0</v>
      </c>
      <c r="N40" s="159"/>
      <c r="O40" s="160"/>
      <c r="P40" s="161">
        <f t="shared" si="14"/>
        <v>0</v>
      </c>
      <c r="Q40" s="201">
        <f t="shared" si="3"/>
        <v>0</v>
      </c>
      <c r="R40" s="160">
        <f t="shared" si="4"/>
        <v>0</v>
      </c>
      <c r="S40" s="161">
        <f t="shared" si="5"/>
        <v>0</v>
      </c>
      <c r="T40" s="162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42" customFormat="1" ht="15" thickBot="1" x14ac:dyDescent="0.3">
      <c r="A41" s="80" t="s">
        <v>16</v>
      </c>
      <c r="B41" s="81" t="s">
        <v>91</v>
      </c>
      <c r="C41" s="82" t="s">
        <v>84</v>
      </c>
      <c r="D41" s="83"/>
      <c r="E41" s="255"/>
      <c r="F41" s="256"/>
      <c r="G41" s="257"/>
      <c r="H41" s="255"/>
      <c r="I41" s="256"/>
      <c r="J41" s="257">
        <f t="shared" si="12"/>
        <v>0</v>
      </c>
      <c r="K41" s="84"/>
      <c r="L41" s="85"/>
      <c r="M41" s="86">
        <f t="shared" si="13"/>
        <v>0</v>
      </c>
      <c r="N41" s="84"/>
      <c r="O41" s="85"/>
      <c r="P41" s="86">
        <f t="shared" si="14"/>
        <v>0</v>
      </c>
      <c r="Q41" s="197">
        <f t="shared" si="3"/>
        <v>0</v>
      </c>
      <c r="R41" s="85">
        <f t="shared" si="4"/>
        <v>0</v>
      </c>
      <c r="S41" s="86">
        <f t="shared" si="5"/>
        <v>0</v>
      </c>
      <c r="T41" s="8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5" thickBot="1" x14ac:dyDescent="0.3">
      <c r="A42" s="88" t="s">
        <v>105</v>
      </c>
      <c r="B42" s="89"/>
      <c r="C42" s="90"/>
      <c r="D42" s="91"/>
      <c r="E42" s="92"/>
      <c r="F42" s="93"/>
      <c r="G42" s="94">
        <f>G26+G30+G38</f>
        <v>0</v>
      </c>
      <c r="H42" s="92"/>
      <c r="I42" s="93"/>
      <c r="J42" s="94">
        <f>J26+J30+J38</f>
        <v>0</v>
      </c>
      <c r="K42" s="92"/>
      <c r="L42" s="93"/>
      <c r="M42" s="94">
        <f>M26+M30+M38</f>
        <v>137760</v>
      </c>
      <c r="N42" s="92"/>
      <c r="O42" s="93"/>
      <c r="P42" s="94">
        <f>P26+P30+P38</f>
        <v>137760</v>
      </c>
      <c r="Q42" s="202">
        <f t="shared" si="3"/>
        <v>137760</v>
      </c>
      <c r="R42" s="93">
        <f t="shared" si="4"/>
        <v>137760</v>
      </c>
      <c r="S42" s="94">
        <f t="shared" si="5"/>
        <v>0</v>
      </c>
      <c r="T42" s="9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5" thickBot="1" x14ac:dyDescent="0.3">
      <c r="A43" s="62" t="s">
        <v>9</v>
      </c>
      <c r="B43" s="63" t="s">
        <v>22</v>
      </c>
      <c r="C43" s="62" t="s">
        <v>92</v>
      </c>
      <c r="D43" s="64"/>
      <c r="E43" s="65"/>
      <c r="F43" s="66"/>
      <c r="G43" s="67"/>
      <c r="H43" s="65"/>
      <c r="I43" s="66"/>
      <c r="J43" s="67"/>
      <c r="K43" s="65"/>
      <c r="L43" s="66"/>
      <c r="M43" s="67"/>
      <c r="N43" s="65"/>
      <c r="O43" s="66"/>
      <c r="P43" s="67"/>
      <c r="Q43" s="66"/>
      <c r="R43" s="66"/>
      <c r="S43" s="67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38" ht="14.4" x14ac:dyDescent="0.25">
      <c r="A44" s="70" t="s">
        <v>16</v>
      </c>
      <c r="B44" s="71" t="s">
        <v>23</v>
      </c>
      <c r="C44" s="143" t="s">
        <v>93</v>
      </c>
      <c r="D44" s="73"/>
      <c r="E44" s="163">
        <f>G26</f>
        <v>0</v>
      </c>
      <c r="F44" s="144">
        <v>0.22</v>
      </c>
      <c r="G44" s="76">
        <f>E44*F44</f>
        <v>0</v>
      </c>
      <c r="H44" s="163">
        <f>J26</f>
        <v>0</v>
      </c>
      <c r="I44" s="144">
        <v>0.22</v>
      </c>
      <c r="J44" s="76">
        <f>H44*I44</f>
        <v>0</v>
      </c>
      <c r="K44" s="163">
        <f>M26</f>
        <v>39760</v>
      </c>
      <c r="L44" s="144">
        <v>0.22</v>
      </c>
      <c r="M44" s="76">
        <f>K44*L44</f>
        <v>8747.2000000000007</v>
      </c>
      <c r="N44" s="163">
        <f>P26</f>
        <v>39760</v>
      </c>
      <c r="O44" s="144">
        <v>0.22</v>
      </c>
      <c r="P44" s="76">
        <f>N44*O44</f>
        <v>8747.2000000000007</v>
      </c>
      <c r="Q44" s="163">
        <f t="shared" si="3"/>
        <v>8747.2000000000007</v>
      </c>
      <c r="R44" s="163">
        <f t="shared" si="4"/>
        <v>8747.2000000000007</v>
      </c>
      <c r="S44" s="76">
        <f t="shared" si="5"/>
        <v>0</v>
      </c>
      <c r="T44" s="77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5" thickBot="1" x14ac:dyDescent="0.3">
      <c r="A45" s="78" t="s">
        <v>16</v>
      </c>
      <c r="B45" s="79" t="s">
        <v>24</v>
      </c>
      <c r="C45" s="143" t="s">
        <v>79</v>
      </c>
      <c r="D45" s="73"/>
      <c r="E45" s="163">
        <f>G30</f>
        <v>0</v>
      </c>
      <c r="F45" s="144">
        <v>0.22</v>
      </c>
      <c r="G45" s="76">
        <f t="shared" ref="G45" si="15">E45*F45</f>
        <v>0</v>
      </c>
      <c r="H45" s="163">
        <f>J30</f>
        <v>0</v>
      </c>
      <c r="I45" s="144">
        <v>0.22</v>
      </c>
      <c r="J45" s="76">
        <f t="shared" ref="J45" si="16">H45*I45</f>
        <v>0</v>
      </c>
      <c r="K45" s="163">
        <f>M30</f>
        <v>98000</v>
      </c>
      <c r="L45" s="144">
        <v>0.22</v>
      </c>
      <c r="M45" s="76">
        <f t="shared" ref="M45" si="17">K45*L45</f>
        <v>21560</v>
      </c>
      <c r="N45" s="163">
        <f>P30</f>
        <v>98000</v>
      </c>
      <c r="O45" s="144">
        <v>0.22</v>
      </c>
      <c r="P45" s="76">
        <f t="shared" ref="P45" si="18">N45*O45</f>
        <v>21560</v>
      </c>
      <c r="Q45" s="163">
        <f t="shared" si="3"/>
        <v>21560</v>
      </c>
      <c r="R45" s="163">
        <f t="shared" si="4"/>
        <v>21560</v>
      </c>
      <c r="S45" s="76">
        <f t="shared" si="5"/>
        <v>0</v>
      </c>
      <c r="T45" s="77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5" thickBot="1" x14ac:dyDescent="0.3">
      <c r="A46" s="88" t="s">
        <v>94</v>
      </c>
      <c r="B46" s="89"/>
      <c r="C46" s="90"/>
      <c r="D46" s="91"/>
      <c r="E46" s="92"/>
      <c r="F46" s="93"/>
      <c r="G46" s="94">
        <f>SUM(G44:G45)</f>
        <v>0</v>
      </c>
      <c r="H46" s="92"/>
      <c r="I46" s="93"/>
      <c r="J46" s="94">
        <f>SUM(J44:J45)</f>
        <v>0</v>
      </c>
      <c r="K46" s="92"/>
      <c r="L46" s="93"/>
      <c r="M46" s="94">
        <f>SUM(M44:M45)</f>
        <v>30307.200000000001</v>
      </c>
      <c r="N46" s="92"/>
      <c r="O46" s="93"/>
      <c r="P46" s="94">
        <f>SUM(P44:P45)</f>
        <v>30307.200000000001</v>
      </c>
      <c r="Q46" s="202">
        <f t="shared" si="3"/>
        <v>30307.200000000001</v>
      </c>
      <c r="R46" s="93">
        <f t="shared" si="4"/>
        <v>30307.200000000001</v>
      </c>
      <c r="S46" s="94">
        <f t="shared" si="5"/>
        <v>0</v>
      </c>
      <c r="T46" s="9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5" thickBot="1" x14ac:dyDescent="0.3">
      <c r="A47" s="62" t="s">
        <v>9</v>
      </c>
      <c r="B47" s="63" t="s">
        <v>25</v>
      </c>
      <c r="C47" s="62" t="s">
        <v>26</v>
      </c>
      <c r="D47" s="64"/>
      <c r="E47" s="65"/>
      <c r="F47" s="66"/>
      <c r="G47" s="67"/>
      <c r="H47" s="65"/>
      <c r="I47" s="66"/>
      <c r="J47" s="67"/>
      <c r="K47" s="65"/>
      <c r="L47" s="66"/>
      <c r="M47" s="67"/>
      <c r="N47" s="65"/>
      <c r="O47" s="66"/>
      <c r="P47" s="67"/>
      <c r="Q47" s="66"/>
      <c r="R47" s="66"/>
      <c r="S47" s="67"/>
      <c r="T47" s="68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1:38" ht="14.4" x14ac:dyDescent="0.25">
      <c r="A48" s="70" t="s">
        <v>16</v>
      </c>
      <c r="B48" s="71" t="s">
        <v>27</v>
      </c>
      <c r="C48" s="218" t="s">
        <v>108</v>
      </c>
      <c r="D48" s="171" t="s">
        <v>19</v>
      </c>
      <c r="E48" s="190">
        <v>2.34</v>
      </c>
      <c r="F48" s="173">
        <v>10200</v>
      </c>
      <c r="G48" s="174">
        <f t="shared" ref="G48:G50" si="19">E48*F48</f>
        <v>23868</v>
      </c>
      <c r="H48" s="190">
        <v>2.34</v>
      </c>
      <c r="I48" s="173">
        <v>10200</v>
      </c>
      <c r="J48" s="174">
        <f t="shared" ref="J48:J50" si="20">H48*I48</f>
        <v>23868</v>
      </c>
      <c r="K48" s="172">
        <v>1</v>
      </c>
      <c r="L48" s="173">
        <v>10200</v>
      </c>
      <c r="M48" s="174">
        <f t="shared" ref="M48:M50" si="21">K48*L48</f>
        <v>10200</v>
      </c>
      <c r="N48" s="172">
        <v>1</v>
      </c>
      <c r="O48" s="173">
        <v>10200</v>
      </c>
      <c r="P48" s="174">
        <f t="shared" ref="P48:P50" si="22">N48*O48</f>
        <v>10200</v>
      </c>
      <c r="Q48" s="190">
        <f t="shared" si="3"/>
        <v>34068</v>
      </c>
      <c r="R48" s="173">
        <f t="shared" si="4"/>
        <v>34068</v>
      </c>
      <c r="S48" s="174">
        <f t="shared" si="5"/>
        <v>0</v>
      </c>
      <c r="T48" s="169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25.35" x14ac:dyDescent="0.25">
      <c r="A49" s="78" t="s">
        <v>16</v>
      </c>
      <c r="B49" s="79" t="s">
        <v>29</v>
      </c>
      <c r="C49" s="96" t="s">
        <v>28</v>
      </c>
      <c r="D49" s="73" t="s">
        <v>19</v>
      </c>
      <c r="E49" s="74"/>
      <c r="F49" s="75"/>
      <c r="G49" s="76">
        <f t="shared" si="19"/>
        <v>0</v>
      </c>
      <c r="H49" s="74"/>
      <c r="I49" s="75"/>
      <c r="J49" s="76">
        <f t="shared" si="20"/>
        <v>0</v>
      </c>
      <c r="K49" s="74"/>
      <c r="L49" s="75"/>
      <c r="M49" s="76">
        <f t="shared" si="21"/>
        <v>0</v>
      </c>
      <c r="N49" s="74"/>
      <c r="O49" s="75"/>
      <c r="P49" s="76">
        <f t="shared" si="22"/>
        <v>0</v>
      </c>
      <c r="Q49" s="163">
        <f t="shared" si="3"/>
        <v>0</v>
      </c>
      <c r="R49" s="75">
        <f t="shared" si="4"/>
        <v>0</v>
      </c>
      <c r="S49" s="76">
        <f t="shared" si="5"/>
        <v>0</v>
      </c>
      <c r="T49" s="7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25.95" thickBot="1" x14ac:dyDescent="0.3">
      <c r="A50" s="80" t="s">
        <v>16</v>
      </c>
      <c r="B50" s="81" t="s">
        <v>30</v>
      </c>
      <c r="C50" s="96" t="s">
        <v>28</v>
      </c>
      <c r="D50" s="83" t="s">
        <v>19</v>
      </c>
      <c r="E50" s="84"/>
      <c r="F50" s="85"/>
      <c r="G50" s="86">
        <f t="shared" si="19"/>
        <v>0</v>
      </c>
      <c r="H50" s="84"/>
      <c r="I50" s="85"/>
      <c r="J50" s="86">
        <f t="shared" si="20"/>
        <v>0</v>
      </c>
      <c r="K50" s="84"/>
      <c r="L50" s="85"/>
      <c r="M50" s="86">
        <f t="shared" si="21"/>
        <v>0</v>
      </c>
      <c r="N50" s="84"/>
      <c r="O50" s="85"/>
      <c r="P50" s="86">
        <f t="shared" si="22"/>
        <v>0</v>
      </c>
      <c r="Q50" s="197">
        <f t="shared" si="3"/>
        <v>0</v>
      </c>
      <c r="R50" s="85">
        <f t="shared" si="4"/>
        <v>0</v>
      </c>
      <c r="S50" s="86">
        <f t="shared" si="5"/>
        <v>0</v>
      </c>
      <c r="T50" s="87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5" thickBot="1" x14ac:dyDescent="0.3">
      <c r="A51" s="88" t="s">
        <v>31</v>
      </c>
      <c r="B51" s="89"/>
      <c r="C51" s="90"/>
      <c r="D51" s="91"/>
      <c r="E51" s="92"/>
      <c r="F51" s="93"/>
      <c r="G51" s="94">
        <f>SUM(G48:G50)</f>
        <v>23868</v>
      </c>
      <c r="H51" s="92"/>
      <c r="I51" s="93"/>
      <c r="J51" s="94">
        <f t="shared" ref="J51" si="23">SUM(J48:J50)</f>
        <v>23868</v>
      </c>
      <c r="K51" s="92"/>
      <c r="L51" s="93"/>
      <c r="M51" s="94">
        <f t="shared" ref="M51" si="24">SUM(M48:M50)</f>
        <v>10200</v>
      </c>
      <c r="N51" s="92"/>
      <c r="O51" s="93"/>
      <c r="P51" s="94">
        <f t="shared" ref="P51" si="25">SUM(P48:P50)</f>
        <v>10200</v>
      </c>
      <c r="Q51" s="202">
        <f t="shared" si="3"/>
        <v>34068</v>
      </c>
      <c r="R51" s="93">
        <f t="shared" si="4"/>
        <v>34068</v>
      </c>
      <c r="S51" s="94">
        <f t="shared" si="5"/>
        <v>0</v>
      </c>
      <c r="T51" s="9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25.95" thickBot="1" x14ac:dyDescent="0.3">
      <c r="A52" s="62" t="s">
        <v>9</v>
      </c>
      <c r="B52" s="63" t="s">
        <v>32</v>
      </c>
      <c r="C52" s="97" t="s">
        <v>33</v>
      </c>
      <c r="D52" s="64"/>
      <c r="E52" s="65"/>
      <c r="F52" s="66"/>
      <c r="G52" s="67"/>
      <c r="H52" s="65"/>
      <c r="I52" s="66"/>
      <c r="J52" s="67"/>
      <c r="K52" s="65"/>
      <c r="L52" s="66"/>
      <c r="M52" s="67"/>
      <c r="N52" s="65"/>
      <c r="O52" s="66"/>
      <c r="P52" s="67"/>
      <c r="Q52" s="66"/>
      <c r="R52" s="66"/>
      <c r="S52" s="67"/>
      <c r="T52" s="68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1:38" ht="14.4" x14ac:dyDescent="0.25">
      <c r="A53" s="70" t="s">
        <v>16</v>
      </c>
      <c r="B53" s="71" t="s">
        <v>34</v>
      </c>
      <c r="C53" s="96" t="s">
        <v>35</v>
      </c>
      <c r="D53" s="73" t="s">
        <v>19</v>
      </c>
      <c r="E53" s="74"/>
      <c r="F53" s="75"/>
      <c r="G53" s="76">
        <f t="shared" ref="G53:G56" si="26">E53*F53</f>
        <v>0</v>
      </c>
      <c r="H53" s="74"/>
      <c r="I53" s="75"/>
      <c r="J53" s="76">
        <f t="shared" ref="J53:J56" si="27">H53*I53</f>
        <v>0</v>
      </c>
      <c r="K53" s="74"/>
      <c r="L53" s="75"/>
      <c r="M53" s="76">
        <f t="shared" ref="M53:M56" si="28">K53*L53</f>
        <v>0</v>
      </c>
      <c r="N53" s="74"/>
      <c r="O53" s="75"/>
      <c r="P53" s="76">
        <f t="shared" ref="P53:P56" si="29">N53*O53</f>
        <v>0</v>
      </c>
      <c r="Q53" s="163">
        <f t="shared" si="3"/>
        <v>0</v>
      </c>
      <c r="R53" s="75">
        <f t="shared" si="4"/>
        <v>0</v>
      </c>
      <c r="S53" s="76">
        <f t="shared" si="5"/>
        <v>0</v>
      </c>
      <c r="T53" s="77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4" x14ac:dyDescent="0.25">
      <c r="A54" s="78" t="s">
        <v>16</v>
      </c>
      <c r="B54" s="79" t="s">
        <v>36</v>
      </c>
      <c r="C54" s="98" t="s">
        <v>37</v>
      </c>
      <c r="D54" s="73" t="s">
        <v>19</v>
      </c>
      <c r="E54" s="84"/>
      <c r="F54" s="85"/>
      <c r="G54" s="76">
        <f t="shared" si="26"/>
        <v>0</v>
      </c>
      <c r="H54" s="84"/>
      <c r="I54" s="85"/>
      <c r="J54" s="76">
        <f t="shared" si="27"/>
        <v>0</v>
      </c>
      <c r="K54" s="84"/>
      <c r="L54" s="85"/>
      <c r="M54" s="76">
        <f t="shared" si="28"/>
        <v>0</v>
      </c>
      <c r="N54" s="84"/>
      <c r="O54" s="85"/>
      <c r="P54" s="76">
        <f t="shared" si="29"/>
        <v>0</v>
      </c>
      <c r="Q54" s="197">
        <f t="shared" si="3"/>
        <v>0</v>
      </c>
      <c r="R54" s="85">
        <f t="shared" si="4"/>
        <v>0</v>
      </c>
      <c r="S54" s="76">
        <f t="shared" si="5"/>
        <v>0</v>
      </c>
      <c r="T54" s="7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4.4" x14ac:dyDescent="0.25">
      <c r="A55" s="78" t="s">
        <v>16</v>
      </c>
      <c r="B55" s="79" t="s">
        <v>38</v>
      </c>
      <c r="C55" s="99" t="s">
        <v>39</v>
      </c>
      <c r="D55" s="73" t="s">
        <v>19</v>
      </c>
      <c r="E55" s="100"/>
      <c r="F55" s="101"/>
      <c r="G55" s="76">
        <f t="shared" si="26"/>
        <v>0</v>
      </c>
      <c r="H55" s="100"/>
      <c r="I55" s="101"/>
      <c r="J55" s="76">
        <f t="shared" si="27"/>
        <v>0</v>
      </c>
      <c r="K55" s="100"/>
      <c r="L55" s="101"/>
      <c r="M55" s="76">
        <f t="shared" si="28"/>
        <v>0</v>
      </c>
      <c r="N55" s="100"/>
      <c r="O55" s="101"/>
      <c r="P55" s="76">
        <f t="shared" si="29"/>
        <v>0</v>
      </c>
      <c r="Q55" s="101">
        <f t="shared" si="3"/>
        <v>0</v>
      </c>
      <c r="R55" s="101">
        <f t="shared" si="4"/>
        <v>0</v>
      </c>
      <c r="S55" s="76">
        <f t="shared" si="5"/>
        <v>0</v>
      </c>
      <c r="T55" s="77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25.95" thickBot="1" x14ac:dyDescent="0.3">
      <c r="A56" s="80" t="s">
        <v>16</v>
      </c>
      <c r="B56" s="79" t="s">
        <v>40</v>
      </c>
      <c r="C56" s="102" t="s">
        <v>41</v>
      </c>
      <c r="D56" s="83" t="s">
        <v>19</v>
      </c>
      <c r="E56" s="84"/>
      <c r="F56" s="85"/>
      <c r="G56" s="86">
        <f t="shared" si="26"/>
        <v>0</v>
      </c>
      <c r="H56" s="84"/>
      <c r="I56" s="85"/>
      <c r="J56" s="86">
        <f t="shared" si="27"/>
        <v>0</v>
      </c>
      <c r="K56" s="84"/>
      <c r="L56" s="85"/>
      <c r="M56" s="86">
        <f t="shared" si="28"/>
        <v>0</v>
      </c>
      <c r="N56" s="84"/>
      <c r="O56" s="85"/>
      <c r="P56" s="86">
        <f t="shared" si="29"/>
        <v>0</v>
      </c>
      <c r="Q56" s="197">
        <f t="shared" si="3"/>
        <v>0</v>
      </c>
      <c r="R56" s="85">
        <f t="shared" si="4"/>
        <v>0</v>
      </c>
      <c r="S56" s="86">
        <f t="shared" si="5"/>
        <v>0</v>
      </c>
      <c r="T56" s="87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5" thickBot="1" x14ac:dyDescent="0.3">
      <c r="A57" s="103" t="s">
        <v>42</v>
      </c>
      <c r="B57" s="89"/>
      <c r="C57" s="90"/>
      <c r="D57" s="91"/>
      <c r="E57" s="92"/>
      <c r="F57" s="93"/>
      <c r="G57" s="94">
        <f>SUM(G53:G56)</f>
        <v>0</v>
      </c>
      <c r="H57" s="92"/>
      <c r="I57" s="93"/>
      <c r="J57" s="94">
        <f t="shared" ref="J57" si="30">SUM(J53:J56)</f>
        <v>0</v>
      </c>
      <c r="K57" s="92"/>
      <c r="L57" s="93"/>
      <c r="M57" s="94">
        <f t="shared" ref="M57" si="31">SUM(M53:M56)</f>
        <v>0</v>
      </c>
      <c r="N57" s="92"/>
      <c r="O57" s="93"/>
      <c r="P57" s="94">
        <f t="shared" ref="P57" si="32">SUM(P53:P56)</f>
        <v>0</v>
      </c>
      <c r="Q57" s="202">
        <f t="shared" si="3"/>
        <v>0</v>
      </c>
      <c r="R57" s="93">
        <f t="shared" si="4"/>
        <v>0</v>
      </c>
      <c r="S57" s="94">
        <f t="shared" si="5"/>
        <v>0</v>
      </c>
      <c r="T57" s="9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5" thickBot="1" x14ac:dyDescent="0.3">
      <c r="A58" s="62" t="s">
        <v>9</v>
      </c>
      <c r="B58" s="63" t="s">
        <v>43</v>
      </c>
      <c r="C58" s="62" t="s">
        <v>44</v>
      </c>
      <c r="D58" s="64"/>
      <c r="E58" s="65"/>
      <c r="F58" s="66"/>
      <c r="G58" s="67"/>
      <c r="H58" s="65"/>
      <c r="I58" s="66"/>
      <c r="J58" s="67"/>
      <c r="K58" s="65"/>
      <c r="L58" s="66"/>
      <c r="M58" s="67"/>
      <c r="N58" s="65"/>
      <c r="O58" s="66"/>
      <c r="P58" s="67"/>
      <c r="Q58" s="66"/>
      <c r="R58" s="66"/>
      <c r="S58" s="67"/>
      <c r="T58" s="68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1:38" ht="14.4" x14ac:dyDescent="0.25">
      <c r="A59" s="70" t="s">
        <v>16</v>
      </c>
      <c r="B59" s="71" t="s">
        <v>45</v>
      </c>
      <c r="C59" s="170"/>
      <c r="D59" s="73" t="s">
        <v>19</v>
      </c>
      <c r="E59" s="74"/>
      <c r="F59" s="75"/>
      <c r="G59" s="76">
        <f t="shared" ref="G59:G60" si="33">E59*F59</f>
        <v>0</v>
      </c>
      <c r="H59" s="74"/>
      <c r="I59" s="75"/>
      <c r="J59" s="76">
        <f t="shared" ref="J59:J60" si="34">H59*I59</f>
        <v>0</v>
      </c>
      <c r="K59" s="74"/>
      <c r="L59" s="75"/>
      <c r="M59" s="76">
        <f t="shared" ref="M59:M60" si="35">K59*L59</f>
        <v>0</v>
      </c>
      <c r="N59" s="74"/>
      <c r="O59" s="75"/>
      <c r="P59" s="76">
        <f t="shared" ref="P59:P60" si="36">N59*O59</f>
        <v>0</v>
      </c>
      <c r="Q59" s="163">
        <f t="shared" si="3"/>
        <v>0</v>
      </c>
      <c r="R59" s="75">
        <f t="shared" si="4"/>
        <v>0</v>
      </c>
      <c r="S59" s="76">
        <f t="shared" si="5"/>
        <v>0</v>
      </c>
      <c r="T59" s="16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" thickBot="1" x14ac:dyDescent="0.3">
      <c r="A60" s="78" t="s">
        <v>16</v>
      </c>
      <c r="B60" s="79" t="s">
        <v>46</v>
      </c>
      <c r="C60" s="170"/>
      <c r="D60" s="73" t="s">
        <v>19</v>
      </c>
      <c r="E60" s="74"/>
      <c r="F60" s="75"/>
      <c r="G60" s="76">
        <f t="shared" si="33"/>
        <v>0</v>
      </c>
      <c r="H60" s="74"/>
      <c r="I60" s="75"/>
      <c r="J60" s="76">
        <f t="shared" si="34"/>
        <v>0</v>
      </c>
      <c r="K60" s="74"/>
      <c r="L60" s="75"/>
      <c r="M60" s="76">
        <f t="shared" si="35"/>
        <v>0</v>
      </c>
      <c r="N60" s="74"/>
      <c r="O60" s="75"/>
      <c r="P60" s="76">
        <f t="shared" si="36"/>
        <v>0</v>
      </c>
      <c r="Q60" s="163">
        <f t="shared" si="3"/>
        <v>0</v>
      </c>
      <c r="R60" s="75">
        <f t="shared" si="4"/>
        <v>0</v>
      </c>
      <c r="S60" s="76">
        <f t="shared" si="5"/>
        <v>0</v>
      </c>
      <c r="T60" s="16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5" thickBot="1" x14ac:dyDescent="0.3">
      <c r="A61" s="88" t="s">
        <v>47</v>
      </c>
      <c r="B61" s="89"/>
      <c r="C61" s="90"/>
      <c r="D61" s="91"/>
      <c r="E61" s="92"/>
      <c r="F61" s="93"/>
      <c r="G61" s="94">
        <f>SUM(G59:G60)</f>
        <v>0</v>
      </c>
      <c r="H61" s="92"/>
      <c r="I61" s="93"/>
      <c r="J61" s="94">
        <f>SUM(J59:J60)</f>
        <v>0</v>
      </c>
      <c r="K61" s="92"/>
      <c r="L61" s="93"/>
      <c r="M61" s="94">
        <f>SUM(M59:M60)</f>
        <v>0</v>
      </c>
      <c r="N61" s="92"/>
      <c r="O61" s="93"/>
      <c r="P61" s="94">
        <f>SUM(P59:P60)</f>
        <v>0</v>
      </c>
      <c r="Q61" s="202">
        <f t="shared" si="3"/>
        <v>0</v>
      </c>
      <c r="R61" s="93">
        <f t="shared" si="4"/>
        <v>0</v>
      </c>
      <c r="S61" s="94">
        <f t="shared" si="5"/>
        <v>0</v>
      </c>
      <c r="T61" s="9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thickBot="1" x14ac:dyDescent="0.3">
      <c r="A62" s="62" t="s">
        <v>9</v>
      </c>
      <c r="B62" s="63" t="s">
        <v>48</v>
      </c>
      <c r="C62" s="62" t="s">
        <v>49</v>
      </c>
      <c r="D62" s="64"/>
      <c r="E62" s="65"/>
      <c r="F62" s="66"/>
      <c r="G62" s="67"/>
      <c r="H62" s="65"/>
      <c r="I62" s="66"/>
      <c r="J62" s="67"/>
      <c r="K62" s="65"/>
      <c r="L62" s="66"/>
      <c r="M62" s="67"/>
      <c r="N62" s="65"/>
      <c r="O62" s="66"/>
      <c r="P62" s="67"/>
      <c r="Q62" s="66"/>
      <c r="R62" s="66"/>
      <c r="S62" s="67"/>
      <c r="T62" s="68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38" ht="15" thickBot="1" x14ac:dyDescent="0.3">
      <c r="A63" s="70" t="s">
        <v>16</v>
      </c>
      <c r="B63" s="71" t="s">
        <v>50</v>
      </c>
      <c r="C63" s="170"/>
      <c r="D63" s="171" t="s">
        <v>51</v>
      </c>
      <c r="E63" s="172"/>
      <c r="F63" s="173"/>
      <c r="G63" s="174">
        <f t="shared" ref="G63" si="37">E63*F63</f>
        <v>0</v>
      </c>
      <c r="H63" s="172"/>
      <c r="I63" s="173"/>
      <c r="J63" s="174"/>
      <c r="K63" s="172"/>
      <c r="L63" s="173"/>
      <c r="M63" s="174"/>
      <c r="N63" s="172"/>
      <c r="O63" s="173"/>
      <c r="P63" s="174"/>
      <c r="Q63" s="190">
        <f t="shared" si="3"/>
        <v>0</v>
      </c>
      <c r="R63" s="173">
        <f t="shared" si="4"/>
        <v>0</v>
      </c>
      <c r="S63" s="174">
        <f t="shared" si="5"/>
        <v>0</v>
      </c>
      <c r="T63" s="169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5" thickBot="1" x14ac:dyDescent="0.3">
      <c r="A64" s="88" t="s">
        <v>52</v>
      </c>
      <c r="B64" s="89"/>
      <c r="C64" s="90"/>
      <c r="D64" s="91"/>
      <c r="E64" s="92"/>
      <c r="F64" s="93"/>
      <c r="G64" s="94">
        <f>SUM(G63:G63)</f>
        <v>0</v>
      </c>
      <c r="H64" s="92"/>
      <c r="I64" s="93"/>
      <c r="J64" s="94">
        <f>SUM(J63:J63)</f>
        <v>0</v>
      </c>
      <c r="K64" s="92"/>
      <c r="L64" s="93"/>
      <c r="M64" s="94">
        <f>SUM(M63:M63)</f>
        <v>0</v>
      </c>
      <c r="N64" s="92"/>
      <c r="O64" s="93"/>
      <c r="P64" s="94">
        <f>SUM(P63:P63)</f>
        <v>0</v>
      </c>
      <c r="Q64" s="202">
        <f t="shared" si="3"/>
        <v>0</v>
      </c>
      <c r="R64" s="93">
        <f t="shared" si="4"/>
        <v>0</v>
      </c>
      <c r="S64" s="94">
        <f t="shared" si="5"/>
        <v>0</v>
      </c>
      <c r="T64" s="95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25.95" thickBot="1" x14ac:dyDescent="0.3">
      <c r="A65" s="62" t="s">
        <v>9</v>
      </c>
      <c r="B65" s="63" t="s">
        <v>53</v>
      </c>
      <c r="C65" s="62" t="s">
        <v>54</v>
      </c>
      <c r="D65" s="64"/>
      <c r="E65" s="65"/>
      <c r="F65" s="66"/>
      <c r="G65" s="67"/>
      <c r="H65" s="65"/>
      <c r="I65" s="66"/>
      <c r="J65" s="67"/>
      <c r="K65" s="65"/>
      <c r="L65" s="66"/>
      <c r="M65" s="67"/>
      <c r="N65" s="65"/>
      <c r="O65" s="66"/>
      <c r="P65" s="67"/>
      <c r="Q65" s="66"/>
      <c r="R65" s="66"/>
      <c r="S65" s="67"/>
      <c r="T65" s="68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1:38" ht="14.4" x14ac:dyDescent="0.25">
      <c r="A66" s="70" t="s">
        <v>16</v>
      </c>
      <c r="B66" s="71" t="s">
        <v>55</v>
      </c>
      <c r="C66" s="104" t="s">
        <v>56</v>
      </c>
      <c r="D66" s="73" t="s">
        <v>19</v>
      </c>
      <c r="E66" s="74"/>
      <c r="F66" s="75"/>
      <c r="G66" s="76">
        <f t="shared" ref="G66:G68" si="38">E66*F66</f>
        <v>0</v>
      </c>
      <c r="H66" s="74"/>
      <c r="I66" s="75"/>
      <c r="J66" s="76">
        <f t="shared" ref="J66:J68" si="39">H66*I66</f>
        <v>0</v>
      </c>
      <c r="K66" s="74"/>
      <c r="L66" s="75"/>
      <c r="M66" s="76">
        <f t="shared" ref="M66:M68" si="40">K66*L66</f>
        <v>0</v>
      </c>
      <c r="N66" s="74"/>
      <c r="O66" s="75"/>
      <c r="P66" s="76">
        <f t="shared" ref="P66:P68" si="41">N66*O66</f>
        <v>0</v>
      </c>
      <c r="Q66" s="163">
        <f t="shared" si="3"/>
        <v>0</v>
      </c>
      <c r="R66" s="75">
        <f t="shared" si="4"/>
        <v>0</v>
      </c>
      <c r="S66" s="76">
        <f t="shared" si="5"/>
        <v>0</v>
      </c>
      <c r="T66" s="77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4.4" x14ac:dyDescent="0.25">
      <c r="A67" s="78" t="s">
        <v>16</v>
      </c>
      <c r="B67" s="79" t="s">
        <v>57</v>
      </c>
      <c r="C67" s="104" t="s">
        <v>58</v>
      </c>
      <c r="D67" s="73" t="s">
        <v>19</v>
      </c>
      <c r="E67" s="74"/>
      <c r="F67" s="75"/>
      <c r="G67" s="76">
        <f t="shared" si="38"/>
        <v>0</v>
      </c>
      <c r="H67" s="74"/>
      <c r="I67" s="75"/>
      <c r="J67" s="76">
        <f t="shared" si="39"/>
        <v>0</v>
      </c>
      <c r="K67" s="74"/>
      <c r="L67" s="75"/>
      <c r="M67" s="76">
        <f t="shared" si="40"/>
        <v>0</v>
      </c>
      <c r="N67" s="74"/>
      <c r="O67" s="75"/>
      <c r="P67" s="76">
        <f t="shared" si="41"/>
        <v>0</v>
      </c>
      <c r="Q67" s="163">
        <f t="shared" si="3"/>
        <v>0</v>
      </c>
      <c r="R67" s="75">
        <f t="shared" si="4"/>
        <v>0</v>
      </c>
      <c r="S67" s="76">
        <f t="shared" si="5"/>
        <v>0</v>
      </c>
      <c r="T67" s="77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25.95" thickBot="1" x14ac:dyDescent="0.3">
      <c r="A68" s="80" t="s">
        <v>16</v>
      </c>
      <c r="B68" s="81" t="s">
        <v>59</v>
      </c>
      <c r="C68" s="105" t="s">
        <v>60</v>
      </c>
      <c r="D68" s="83" t="s">
        <v>19</v>
      </c>
      <c r="E68" s="84"/>
      <c r="F68" s="85"/>
      <c r="G68" s="86">
        <f t="shared" si="38"/>
        <v>0</v>
      </c>
      <c r="H68" s="84"/>
      <c r="I68" s="85"/>
      <c r="J68" s="86">
        <f t="shared" si="39"/>
        <v>0</v>
      </c>
      <c r="K68" s="84"/>
      <c r="L68" s="85"/>
      <c r="M68" s="86">
        <f t="shared" si="40"/>
        <v>0</v>
      </c>
      <c r="N68" s="84"/>
      <c r="O68" s="85"/>
      <c r="P68" s="86">
        <f t="shared" si="41"/>
        <v>0</v>
      </c>
      <c r="Q68" s="197">
        <f t="shared" si="3"/>
        <v>0</v>
      </c>
      <c r="R68" s="85">
        <f t="shared" si="4"/>
        <v>0</v>
      </c>
      <c r="S68" s="86">
        <f t="shared" si="5"/>
        <v>0</v>
      </c>
      <c r="T68" s="87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" thickBot="1" x14ac:dyDescent="0.3">
      <c r="A69" s="88" t="s">
        <v>61</v>
      </c>
      <c r="B69" s="89"/>
      <c r="C69" s="90"/>
      <c r="D69" s="91"/>
      <c r="E69" s="92"/>
      <c r="F69" s="93"/>
      <c r="G69" s="94">
        <f>SUM(G66:G68)</f>
        <v>0</v>
      </c>
      <c r="H69" s="92"/>
      <c r="I69" s="93"/>
      <c r="J69" s="94">
        <f t="shared" ref="J69" si="42">SUM(J66:J68)</f>
        <v>0</v>
      </c>
      <c r="K69" s="92"/>
      <c r="L69" s="93"/>
      <c r="M69" s="94">
        <f t="shared" ref="M69" si="43">SUM(M66:M68)</f>
        <v>0</v>
      </c>
      <c r="N69" s="92"/>
      <c r="O69" s="93"/>
      <c r="P69" s="94">
        <f t="shared" ref="P69" si="44">SUM(P66:P68)</f>
        <v>0</v>
      </c>
      <c r="Q69" s="202">
        <f t="shared" si="3"/>
        <v>0</v>
      </c>
      <c r="R69" s="93">
        <f t="shared" si="4"/>
        <v>0</v>
      </c>
      <c r="S69" s="94">
        <f t="shared" si="5"/>
        <v>0</v>
      </c>
      <c r="T69" s="95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5" thickBot="1" x14ac:dyDescent="0.3">
      <c r="A70" s="62" t="s">
        <v>9</v>
      </c>
      <c r="B70" s="63" t="s">
        <v>62</v>
      </c>
      <c r="C70" s="97" t="s">
        <v>63</v>
      </c>
      <c r="D70" s="64"/>
      <c r="E70" s="65"/>
      <c r="F70" s="66"/>
      <c r="G70" s="67"/>
      <c r="H70" s="65"/>
      <c r="I70" s="66"/>
      <c r="J70" s="67"/>
      <c r="K70" s="65"/>
      <c r="L70" s="66"/>
      <c r="M70" s="67"/>
      <c r="N70" s="65"/>
      <c r="O70" s="66"/>
      <c r="P70" s="67"/>
      <c r="Q70" s="66"/>
      <c r="R70" s="66"/>
      <c r="S70" s="67"/>
      <c r="T70" s="68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38" ht="14.4" x14ac:dyDescent="0.25">
      <c r="A71" s="70" t="s">
        <v>16</v>
      </c>
      <c r="B71" s="71" t="s">
        <v>64</v>
      </c>
      <c r="C71" s="96" t="s">
        <v>65</v>
      </c>
      <c r="D71" s="73"/>
      <c r="E71" s="74"/>
      <c r="F71" s="75"/>
      <c r="G71" s="76">
        <f t="shared" ref="G71:G73" si="45">E71*F71</f>
        <v>0</v>
      </c>
      <c r="H71" s="74"/>
      <c r="I71" s="75"/>
      <c r="J71" s="76">
        <f t="shared" ref="J71:J73" si="46">H71*I71</f>
        <v>0</v>
      </c>
      <c r="K71" s="74"/>
      <c r="L71" s="75"/>
      <c r="M71" s="76">
        <f t="shared" ref="M71:M73" si="47">K71*L71</f>
        <v>0</v>
      </c>
      <c r="N71" s="74"/>
      <c r="O71" s="75"/>
      <c r="P71" s="76">
        <f t="shared" ref="P71:P73" si="48">N71*O71</f>
        <v>0</v>
      </c>
      <c r="Q71" s="163">
        <f t="shared" si="3"/>
        <v>0</v>
      </c>
      <c r="R71" s="75">
        <f t="shared" si="4"/>
        <v>0</v>
      </c>
      <c r="S71" s="76">
        <f t="shared" si="5"/>
        <v>0</v>
      </c>
      <c r="T71" s="77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66" customFormat="1" ht="14.4" x14ac:dyDescent="0.25">
      <c r="A72" s="78" t="s">
        <v>16</v>
      </c>
      <c r="B72" s="79" t="s">
        <v>66</v>
      </c>
      <c r="C72" s="96" t="s">
        <v>67</v>
      </c>
      <c r="D72" s="73"/>
      <c r="E72" s="74"/>
      <c r="F72" s="75"/>
      <c r="G72" s="76">
        <f t="shared" si="45"/>
        <v>0</v>
      </c>
      <c r="H72" s="74"/>
      <c r="I72" s="75"/>
      <c r="J72" s="76">
        <f t="shared" si="46"/>
        <v>0</v>
      </c>
      <c r="K72" s="74"/>
      <c r="L72" s="75"/>
      <c r="M72" s="76">
        <f t="shared" si="47"/>
        <v>0</v>
      </c>
      <c r="N72" s="74"/>
      <c r="O72" s="75"/>
      <c r="P72" s="76">
        <f t="shared" si="48"/>
        <v>0</v>
      </c>
      <c r="Q72" s="163">
        <f t="shared" si="3"/>
        <v>0</v>
      </c>
      <c r="R72" s="75">
        <f t="shared" si="4"/>
        <v>0</v>
      </c>
      <c r="S72" s="76">
        <f t="shared" si="5"/>
        <v>0</v>
      </c>
      <c r="T72" s="77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thickBot="1" x14ac:dyDescent="0.3">
      <c r="A73" s="78" t="s">
        <v>16</v>
      </c>
      <c r="B73" s="79" t="s">
        <v>103</v>
      </c>
      <c r="C73" s="96" t="s">
        <v>107</v>
      </c>
      <c r="D73" s="73"/>
      <c r="E73" s="74"/>
      <c r="F73" s="75"/>
      <c r="G73" s="76">
        <f t="shared" si="45"/>
        <v>0</v>
      </c>
      <c r="H73" s="74"/>
      <c r="I73" s="75"/>
      <c r="J73" s="76">
        <f t="shared" si="46"/>
        <v>0</v>
      </c>
      <c r="K73" s="74"/>
      <c r="L73" s="75"/>
      <c r="M73" s="76">
        <f t="shared" si="47"/>
        <v>0</v>
      </c>
      <c r="N73" s="74"/>
      <c r="O73" s="75"/>
      <c r="P73" s="76">
        <f t="shared" si="48"/>
        <v>0</v>
      </c>
      <c r="Q73" s="163">
        <f t="shared" si="3"/>
        <v>0</v>
      </c>
      <c r="R73" s="75">
        <f t="shared" si="4"/>
        <v>0</v>
      </c>
      <c r="S73" s="76">
        <f t="shared" si="5"/>
        <v>0</v>
      </c>
      <c r="T73" s="77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" thickBot="1" x14ac:dyDescent="0.3">
      <c r="A74" s="103" t="s">
        <v>68</v>
      </c>
      <c r="B74" s="89"/>
      <c r="C74" s="90"/>
      <c r="D74" s="91"/>
      <c r="E74" s="92"/>
      <c r="F74" s="93"/>
      <c r="G74" s="94">
        <f>SUM(G71:G73)</f>
        <v>0</v>
      </c>
      <c r="H74" s="92"/>
      <c r="I74" s="93"/>
      <c r="J74" s="94">
        <f>SUM(J71:J73)</f>
        <v>0</v>
      </c>
      <c r="K74" s="92"/>
      <c r="L74" s="93"/>
      <c r="M74" s="94">
        <f>SUM(M71:M73)</f>
        <v>0</v>
      </c>
      <c r="N74" s="92"/>
      <c r="O74" s="93"/>
      <c r="P74" s="94">
        <f>SUM(P71:P73)</f>
        <v>0</v>
      </c>
      <c r="Q74" s="202">
        <f t="shared" si="3"/>
        <v>0</v>
      </c>
      <c r="R74" s="93">
        <f t="shared" si="4"/>
        <v>0</v>
      </c>
      <c r="S74" s="94">
        <f t="shared" si="5"/>
        <v>0</v>
      </c>
      <c r="T74" s="95"/>
      <c r="U74" s="10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142" customFormat="1" ht="15" thickBot="1" x14ac:dyDescent="0.3">
      <c r="A75" s="62" t="s">
        <v>9</v>
      </c>
      <c r="B75" s="63" t="s">
        <v>69</v>
      </c>
      <c r="C75" s="97" t="s">
        <v>99</v>
      </c>
      <c r="D75" s="64"/>
      <c r="E75" s="65"/>
      <c r="F75" s="66"/>
      <c r="G75" s="67"/>
      <c r="H75" s="65"/>
      <c r="I75" s="66"/>
      <c r="J75" s="67"/>
      <c r="K75" s="65"/>
      <c r="L75" s="66"/>
      <c r="M75" s="67"/>
      <c r="N75" s="65"/>
      <c r="O75" s="66"/>
      <c r="P75" s="67"/>
      <c r="Q75" s="66"/>
      <c r="R75" s="66"/>
      <c r="S75" s="67"/>
      <c r="T75" s="68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38" s="150" customFormat="1" ht="25.35" x14ac:dyDescent="0.25">
      <c r="A76" s="70" t="s">
        <v>16</v>
      </c>
      <c r="B76" s="71" t="s">
        <v>71</v>
      </c>
      <c r="C76" s="170" t="s">
        <v>138</v>
      </c>
      <c r="D76" s="73" t="s">
        <v>139</v>
      </c>
      <c r="E76" s="249" t="s">
        <v>102</v>
      </c>
      <c r="F76" s="250"/>
      <c r="G76" s="251"/>
      <c r="H76" s="249" t="s">
        <v>102</v>
      </c>
      <c r="I76" s="250"/>
      <c r="J76" s="251"/>
      <c r="K76" s="172">
        <v>4250</v>
      </c>
      <c r="L76" s="173">
        <v>2</v>
      </c>
      <c r="M76" s="76">
        <f>K76*L76</f>
        <v>8500</v>
      </c>
      <c r="N76" s="172">
        <v>4250</v>
      </c>
      <c r="O76" s="173">
        <v>2</v>
      </c>
      <c r="P76" s="76">
        <f>N76*O76</f>
        <v>8500</v>
      </c>
      <c r="Q76" s="190">
        <f t="shared" si="3"/>
        <v>8500</v>
      </c>
      <c r="R76" s="173">
        <f t="shared" si="4"/>
        <v>8500</v>
      </c>
      <c r="S76" s="76">
        <f t="shared" si="5"/>
        <v>0</v>
      </c>
      <c r="T76" s="16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186" customFormat="1" ht="25.35" x14ac:dyDescent="0.25">
      <c r="A77" s="78" t="s">
        <v>16</v>
      </c>
      <c r="B77" s="79" t="s">
        <v>98</v>
      </c>
      <c r="C77" s="170" t="s">
        <v>114</v>
      </c>
      <c r="D77" s="171" t="s">
        <v>19</v>
      </c>
      <c r="E77" s="252"/>
      <c r="F77" s="253"/>
      <c r="G77" s="254"/>
      <c r="H77" s="252"/>
      <c r="I77" s="253"/>
      <c r="J77" s="254"/>
      <c r="K77" s="187">
        <v>2</v>
      </c>
      <c r="L77" s="173">
        <v>14000</v>
      </c>
      <c r="M77" s="76">
        <f t="shared" ref="M77:M84" si="49">K77*L77</f>
        <v>28000</v>
      </c>
      <c r="N77" s="187">
        <v>2</v>
      </c>
      <c r="O77" s="173">
        <v>14000</v>
      </c>
      <c r="P77" s="76">
        <f t="shared" ref="P77:P84" si="50">N77*O77</f>
        <v>28000</v>
      </c>
      <c r="Q77" s="203">
        <f t="shared" si="3"/>
        <v>28000</v>
      </c>
      <c r="R77" s="173">
        <f t="shared" si="4"/>
        <v>28000</v>
      </c>
      <c r="S77" s="76">
        <f t="shared" si="5"/>
        <v>0</v>
      </c>
      <c r="T77" s="16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186" customFormat="1" ht="25.35" x14ac:dyDescent="0.25">
      <c r="A78" s="78" t="s">
        <v>16</v>
      </c>
      <c r="B78" s="79" t="s">
        <v>121</v>
      </c>
      <c r="C78" s="193" t="s">
        <v>128</v>
      </c>
      <c r="D78" s="171" t="s">
        <v>19</v>
      </c>
      <c r="E78" s="252"/>
      <c r="F78" s="253"/>
      <c r="G78" s="254"/>
      <c r="H78" s="252"/>
      <c r="I78" s="253"/>
      <c r="J78" s="254"/>
      <c r="K78" s="172">
        <v>1</v>
      </c>
      <c r="L78" s="173">
        <v>6900</v>
      </c>
      <c r="M78" s="76">
        <f t="shared" si="49"/>
        <v>6900</v>
      </c>
      <c r="N78" s="172">
        <v>1</v>
      </c>
      <c r="O78" s="173">
        <v>6900</v>
      </c>
      <c r="P78" s="76">
        <f t="shared" si="50"/>
        <v>6900</v>
      </c>
      <c r="Q78" s="190">
        <f t="shared" si="3"/>
        <v>6900</v>
      </c>
      <c r="R78" s="173">
        <f t="shared" si="4"/>
        <v>6900</v>
      </c>
      <c r="S78" s="76">
        <f t="shared" si="5"/>
        <v>0</v>
      </c>
      <c r="T78" s="16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186" customFormat="1" ht="14.4" x14ac:dyDescent="0.25">
      <c r="A79" s="78" t="s">
        <v>16</v>
      </c>
      <c r="B79" s="79" t="s">
        <v>122</v>
      </c>
      <c r="C79" s="193" t="s">
        <v>129</v>
      </c>
      <c r="D79" s="171" t="s">
        <v>19</v>
      </c>
      <c r="E79" s="252"/>
      <c r="F79" s="253"/>
      <c r="G79" s="254"/>
      <c r="H79" s="252"/>
      <c r="I79" s="253"/>
      <c r="J79" s="254"/>
      <c r="K79" s="172">
        <v>3</v>
      </c>
      <c r="L79" s="173">
        <v>17000</v>
      </c>
      <c r="M79" s="76">
        <f t="shared" si="49"/>
        <v>51000</v>
      </c>
      <c r="N79" s="172">
        <v>3</v>
      </c>
      <c r="O79" s="173">
        <v>17000</v>
      </c>
      <c r="P79" s="76">
        <f t="shared" si="50"/>
        <v>51000</v>
      </c>
      <c r="Q79" s="190">
        <f t="shared" si="3"/>
        <v>51000</v>
      </c>
      <c r="R79" s="173">
        <f t="shared" si="4"/>
        <v>51000</v>
      </c>
      <c r="S79" s="76">
        <f t="shared" si="5"/>
        <v>0</v>
      </c>
      <c r="T79" s="16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186" customFormat="1" ht="14.4" x14ac:dyDescent="0.25">
      <c r="A80" s="78" t="s">
        <v>16</v>
      </c>
      <c r="B80" s="79" t="s">
        <v>123</v>
      </c>
      <c r="C80" s="193" t="s">
        <v>119</v>
      </c>
      <c r="D80" s="171" t="s">
        <v>19</v>
      </c>
      <c r="E80" s="252"/>
      <c r="F80" s="253"/>
      <c r="G80" s="254"/>
      <c r="H80" s="252"/>
      <c r="I80" s="253"/>
      <c r="J80" s="254"/>
      <c r="K80" s="172">
        <v>2</v>
      </c>
      <c r="L80" s="173">
        <v>14500</v>
      </c>
      <c r="M80" s="76">
        <f t="shared" si="49"/>
        <v>29000</v>
      </c>
      <c r="N80" s="172">
        <v>2</v>
      </c>
      <c r="O80" s="173">
        <v>14500</v>
      </c>
      <c r="P80" s="76">
        <f t="shared" si="50"/>
        <v>29000</v>
      </c>
      <c r="Q80" s="190">
        <f t="shared" si="3"/>
        <v>29000</v>
      </c>
      <c r="R80" s="173">
        <f t="shared" si="4"/>
        <v>29000</v>
      </c>
      <c r="S80" s="76">
        <f t="shared" si="5"/>
        <v>0</v>
      </c>
      <c r="T80" s="16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186" customFormat="1" ht="14.4" x14ac:dyDescent="0.25">
      <c r="A81" s="78" t="s">
        <v>16</v>
      </c>
      <c r="B81" s="79" t="s">
        <v>124</v>
      </c>
      <c r="C81" s="170" t="s">
        <v>115</v>
      </c>
      <c r="D81" s="171" t="s">
        <v>19</v>
      </c>
      <c r="E81" s="252"/>
      <c r="F81" s="253"/>
      <c r="G81" s="254"/>
      <c r="H81" s="252"/>
      <c r="I81" s="253"/>
      <c r="J81" s="254"/>
      <c r="K81" s="172">
        <v>2</v>
      </c>
      <c r="L81" s="173">
        <v>9900</v>
      </c>
      <c r="M81" s="76">
        <f t="shared" si="49"/>
        <v>19800</v>
      </c>
      <c r="N81" s="172">
        <v>2</v>
      </c>
      <c r="O81" s="173">
        <v>9900</v>
      </c>
      <c r="P81" s="76">
        <f t="shared" si="50"/>
        <v>19800</v>
      </c>
      <c r="Q81" s="190">
        <f t="shared" si="3"/>
        <v>19800</v>
      </c>
      <c r="R81" s="173">
        <f t="shared" si="4"/>
        <v>19800</v>
      </c>
      <c r="S81" s="76">
        <f t="shared" si="5"/>
        <v>0</v>
      </c>
      <c r="T81" s="16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s="186" customFormat="1" ht="25.35" x14ac:dyDescent="0.25">
      <c r="A82" s="78" t="s">
        <v>16</v>
      </c>
      <c r="B82" s="79" t="s">
        <v>125</v>
      </c>
      <c r="C82" s="170" t="s">
        <v>116</v>
      </c>
      <c r="D82" s="171" t="s">
        <v>19</v>
      </c>
      <c r="E82" s="252"/>
      <c r="F82" s="253"/>
      <c r="G82" s="254"/>
      <c r="H82" s="252"/>
      <c r="I82" s="253"/>
      <c r="J82" s="254"/>
      <c r="K82" s="172">
        <v>2</v>
      </c>
      <c r="L82" s="173">
        <v>7300</v>
      </c>
      <c r="M82" s="76">
        <f t="shared" si="49"/>
        <v>14600</v>
      </c>
      <c r="N82" s="172">
        <v>2</v>
      </c>
      <c r="O82" s="173">
        <v>7300</v>
      </c>
      <c r="P82" s="76">
        <f t="shared" si="50"/>
        <v>14600</v>
      </c>
      <c r="Q82" s="190">
        <f t="shared" si="3"/>
        <v>14600</v>
      </c>
      <c r="R82" s="173">
        <f t="shared" si="4"/>
        <v>14600</v>
      </c>
      <c r="S82" s="76">
        <f t="shared" si="5"/>
        <v>0</v>
      </c>
      <c r="T82" s="169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s="186" customFormat="1" ht="14.4" x14ac:dyDescent="0.25">
      <c r="A83" s="78" t="s">
        <v>16</v>
      </c>
      <c r="B83" s="79" t="s">
        <v>126</v>
      </c>
      <c r="C83" s="170" t="s">
        <v>117</v>
      </c>
      <c r="D83" s="171" t="s">
        <v>19</v>
      </c>
      <c r="E83" s="252"/>
      <c r="F83" s="253"/>
      <c r="G83" s="254"/>
      <c r="H83" s="252"/>
      <c r="I83" s="253"/>
      <c r="J83" s="254"/>
      <c r="K83" s="175">
        <v>2</v>
      </c>
      <c r="L83" s="176">
        <v>8600</v>
      </c>
      <c r="M83" s="76">
        <f t="shared" si="49"/>
        <v>17200</v>
      </c>
      <c r="N83" s="175">
        <v>2</v>
      </c>
      <c r="O83" s="176">
        <v>8600</v>
      </c>
      <c r="P83" s="76">
        <f t="shared" si="50"/>
        <v>17200</v>
      </c>
      <c r="Q83" s="199">
        <f t="shared" si="3"/>
        <v>17200</v>
      </c>
      <c r="R83" s="176">
        <f t="shared" si="4"/>
        <v>17200</v>
      </c>
      <c r="S83" s="76">
        <f t="shared" si="5"/>
        <v>0</v>
      </c>
      <c r="T83" s="177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s="186" customFormat="1" ht="15" thickBot="1" x14ac:dyDescent="0.3">
      <c r="A84" s="78" t="s">
        <v>16</v>
      </c>
      <c r="B84" s="79" t="s">
        <v>127</v>
      </c>
      <c r="C84" s="170" t="s">
        <v>118</v>
      </c>
      <c r="D84" s="171" t="s">
        <v>19</v>
      </c>
      <c r="E84" s="252"/>
      <c r="F84" s="253"/>
      <c r="G84" s="254"/>
      <c r="H84" s="252"/>
      <c r="I84" s="253"/>
      <c r="J84" s="254"/>
      <c r="K84" s="188">
        <v>2</v>
      </c>
      <c r="L84" s="189">
        <v>6175</v>
      </c>
      <c r="M84" s="76">
        <f t="shared" si="49"/>
        <v>12350</v>
      </c>
      <c r="N84" s="188">
        <v>2</v>
      </c>
      <c r="O84" s="189">
        <v>6175</v>
      </c>
      <c r="P84" s="76">
        <f t="shared" si="50"/>
        <v>12350</v>
      </c>
      <c r="Q84" s="204">
        <f t="shared" si="3"/>
        <v>12350</v>
      </c>
      <c r="R84" s="189">
        <f t="shared" si="4"/>
        <v>12350</v>
      </c>
      <c r="S84" s="76">
        <f t="shared" si="5"/>
        <v>0</v>
      </c>
      <c r="T84" s="17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142" customFormat="1" ht="15" thickBot="1" x14ac:dyDescent="0.3">
      <c r="A85" s="103" t="s">
        <v>100</v>
      </c>
      <c r="B85" s="89"/>
      <c r="C85" s="90"/>
      <c r="D85" s="91"/>
      <c r="E85" s="92"/>
      <c r="F85" s="93"/>
      <c r="G85" s="94">
        <f>SUM(G75:G84)</f>
        <v>0</v>
      </c>
      <c r="H85" s="92"/>
      <c r="I85" s="93"/>
      <c r="J85" s="94">
        <f>SUM(J75:J84)</f>
        <v>0</v>
      </c>
      <c r="K85" s="92"/>
      <c r="L85" s="93"/>
      <c r="M85" s="94">
        <f>SUM(M75:M84)</f>
        <v>187350</v>
      </c>
      <c r="N85" s="92"/>
      <c r="O85" s="93"/>
      <c r="P85" s="94">
        <f>SUM(P75:P84)</f>
        <v>187350</v>
      </c>
      <c r="Q85" s="202">
        <f t="shared" ref="Q85:Q91" si="51">G85+M85</f>
        <v>187350</v>
      </c>
      <c r="R85" s="93">
        <f t="shared" ref="R85:R91" si="52">J85+P85</f>
        <v>187350</v>
      </c>
      <c r="S85" s="94">
        <f t="shared" ref="S85:S91" si="53">Q85-R85</f>
        <v>0</v>
      </c>
      <c r="T85" s="95"/>
      <c r="U85" s="10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5" thickBot="1" x14ac:dyDescent="0.3">
      <c r="A86" s="62" t="s">
        <v>9</v>
      </c>
      <c r="B86" s="107" t="s">
        <v>95</v>
      </c>
      <c r="C86" s="97" t="s">
        <v>70</v>
      </c>
      <c r="D86" s="64"/>
      <c r="E86" s="65"/>
      <c r="F86" s="66"/>
      <c r="G86" s="67"/>
      <c r="H86" s="65"/>
      <c r="I86" s="66"/>
      <c r="J86" s="67"/>
      <c r="K86" s="65"/>
      <c r="L86" s="66"/>
      <c r="M86" s="67"/>
      <c r="N86" s="65"/>
      <c r="O86" s="66"/>
      <c r="P86" s="67"/>
      <c r="Q86" s="66"/>
      <c r="R86" s="66"/>
      <c r="S86" s="67"/>
      <c r="T86" s="68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38" ht="15" thickBot="1" x14ac:dyDescent="0.3">
      <c r="A87" s="78" t="s">
        <v>16</v>
      </c>
      <c r="B87" s="108" t="s">
        <v>96</v>
      </c>
      <c r="C87" s="194" t="s">
        <v>70</v>
      </c>
      <c r="D87" s="73" t="s">
        <v>120</v>
      </c>
      <c r="E87" s="258" t="s">
        <v>102</v>
      </c>
      <c r="F87" s="259"/>
      <c r="G87" s="260"/>
      <c r="H87" s="258" t="s">
        <v>102</v>
      </c>
      <c r="I87" s="259"/>
      <c r="J87" s="260"/>
      <c r="K87" s="74">
        <v>1</v>
      </c>
      <c r="L87" s="75">
        <v>14000</v>
      </c>
      <c r="M87" s="76">
        <f>K87*L87</f>
        <v>14000</v>
      </c>
      <c r="N87" s="74">
        <v>1</v>
      </c>
      <c r="O87" s="75">
        <v>14000</v>
      </c>
      <c r="P87" s="76">
        <f>N87*O87</f>
        <v>14000</v>
      </c>
      <c r="Q87" s="163">
        <f t="shared" si="51"/>
        <v>14000</v>
      </c>
      <c r="R87" s="75">
        <f>J87+P87</f>
        <v>14000</v>
      </c>
      <c r="S87" s="76">
        <f t="shared" si="53"/>
        <v>0</v>
      </c>
      <c r="T87" s="77"/>
      <c r="U87" s="10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5" thickBot="1" x14ac:dyDescent="0.3">
      <c r="A88" s="145" t="s">
        <v>97</v>
      </c>
      <c r="B88" s="89"/>
      <c r="C88" s="90"/>
      <c r="D88" s="91"/>
      <c r="E88" s="92"/>
      <c r="F88" s="93"/>
      <c r="G88" s="94">
        <f>G87</f>
        <v>0</v>
      </c>
      <c r="H88" s="94"/>
      <c r="I88" s="94"/>
      <c r="J88" s="94">
        <v>0</v>
      </c>
      <c r="K88" s="92"/>
      <c r="L88" s="93"/>
      <c r="M88" s="94">
        <f t="shared" ref="M88" si="54">M87</f>
        <v>14000</v>
      </c>
      <c r="N88" s="92"/>
      <c r="O88" s="93"/>
      <c r="P88" s="94">
        <f t="shared" ref="P88" si="55">P87</f>
        <v>14000</v>
      </c>
      <c r="Q88" s="202">
        <f t="shared" si="51"/>
        <v>14000</v>
      </c>
      <c r="R88" s="93">
        <f t="shared" si="52"/>
        <v>14000</v>
      </c>
      <c r="S88" s="94">
        <f t="shared" si="53"/>
        <v>0</v>
      </c>
      <c r="T88" s="95"/>
      <c r="U88" s="10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6.7" thickBot="1" x14ac:dyDescent="0.3">
      <c r="A89" s="109" t="s">
        <v>72</v>
      </c>
      <c r="B89" s="110"/>
      <c r="C89" s="111"/>
      <c r="D89" s="112"/>
      <c r="E89" s="113"/>
      <c r="F89" s="114"/>
      <c r="G89" s="115">
        <f>G42+G46+G51+G57+G61+G64+G69+G74+G85+G88</f>
        <v>23868</v>
      </c>
      <c r="H89" s="115">
        <f t="shared" ref="H89:J89" si="56">H42+H46+H51+H57+H61+H64+H69+H74+H85+H88</f>
        <v>0</v>
      </c>
      <c r="I89" s="115">
        <f t="shared" si="56"/>
        <v>0</v>
      </c>
      <c r="J89" s="115">
        <f t="shared" si="56"/>
        <v>23868</v>
      </c>
      <c r="K89" s="113"/>
      <c r="L89" s="114"/>
      <c r="M89" s="115">
        <f>M42+M46+M51+M57+M61+M64+M69+M74+M85+M88</f>
        <v>379617.2</v>
      </c>
      <c r="N89" s="113"/>
      <c r="O89" s="114"/>
      <c r="P89" s="115">
        <f>P42+P46+P51+P57+P61+P64+P69+P74+P85+P88</f>
        <v>379617.2</v>
      </c>
      <c r="Q89" s="210">
        <f t="shared" si="51"/>
        <v>403485.2</v>
      </c>
      <c r="R89" s="211">
        <f t="shared" si="52"/>
        <v>403485.2</v>
      </c>
      <c r="S89" s="115">
        <f t="shared" si="53"/>
        <v>0</v>
      </c>
      <c r="T89" s="116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</row>
    <row r="90" spans="1:38" ht="15" thickBot="1" x14ac:dyDescent="0.35">
      <c r="A90" s="242"/>
      <c r="B90" s="237"/>
      <c r="C90" s="237"/>
      <c r="D90" s="118"/>
      <c r="E90" s="119"/>
      <c r="F90" s="120"/>
      <c r="G90" s="121"/>
      <c r="H90" s="119"/>
      <c r="I90" s="120"/>
      <c r="J90" s="121"/>
      <c r="K90" s="119"/>
      <c r="L90" s="120"/>
      <c r="M90" s="121"/>
      <c r="N90" s="119"/>
      <c r="O90" s="120"/>
      <c r="P90" s="121"/>
      <c r="Q90" s="212"/>
      <c r="R90" s="212"/>
      <c r="S90" s="121"/>
      <c r="T90" s="12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 thickBot="1" x14ac:dyDescent="0.35">
      <c r="A91" s="236" t="s">
        <v>73</v>
      </c>
      <c r="B91" s="237"/>
      <c r="C91" s="238"/>
      <c r="D91" s="123"/>
      <c r="E91" s="124"/>
      <c r="F91" s="125"/>
      <c r="G91" s="126">
        <f>G22-G89</f>
        <v>0</v>
      </c>
      <c r="H91" s="127"/>
      <c r="I91" s="125"/>
      <c r="J91" s="128">
        <f>J22-J89</f>
        <v>0</v>
      </c>
      <c r="K91" s="127"/>
      <c r="L91" s="125"/>
      <c r="M91" s="128">
        <f>M22-M89</f>
        <v>0</v>
      </c>
      <c r="N91" s="127"/>
      <c r="O91" s="125"/>
      <c r="P91" s="128">
        <f>P22-P89</f>
        <v>0</v>
      </c>
      <c r="Q91" s="213">
        <f t="shared" si="51"/>
        <v>0</v>
      </c>
      <c r="R91" s="213">
        <f t="shared" si="52"/>
        <v>0</v>
      </c>
      <c r="S91" s="128">
        <f t="shared" si="53"/>
        <v>0</v>
      </c>
      <c r="T91" s="12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4.4" x14ac:dyDescent="0.3">
      <c r="A92" s="130"/>
      <c r="B92" s="131"/>
      <c r="C92" s="130"/>
      <c r="D92" s="130"/>
      <c r="E92" s="50"/>
      <c r="F92" s="130"/>
      <c r="G92" s="130"/>
      <c r="H92" s="50"/>
      <c r="I92" s="130"/>
      <c r="J92" s="130"/>
      <c r="K92" s="130"/>
      <c r="L92" s="130"/>
      <c r="M92" s="130"/>
      <c r="N92" s="130"/>
      <c r="O92" s="130"/>
      <c r="P92" s="130"/>
      <c r="Q92" s="134"/>
      <c r="R92" s="134"/>
      <c r="S92" s="130"/>
      <c r="T92" s="13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4.4" x14ac:dyDescent="0.3">
      <c r="A93" s="130"/>
      <c r="B93" s="131"/>
      <c r="C93" s="130"/>
      <c r="D93" s="130"/>
      <c r="E93" s="50"/>
      <c r="F93" s="130"/>
      <c r="G93" s="130"/>
      <c r="H93" s="50"/>
      <c r="I93" s="130"/>
      <c r="J93" s="130"/>
      <c r="K93" s="130"/>
      <c r="L93" s="130"/>
      <c r="M93" s="130"/>
      <c r="N93" s="130"/>
      <c r="O93" s="130"/>
      <c r="P93" s="130"/>
      <c r="Q93" s="134"/>
      <c r="R93" s="134"/>
      <c r="S93" s="130"/>
      <c r="T93" s="13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4.4" x14ac:dyDescent="0.3">
      <c r="A94" s="130" t="s">
        <v>74</v>
      </c>
      <c r="B94" s="131"/>
      <c r="C94" s="132"/>
      <c r="D94" s="130"/>
      <c r="E94" s="133"/>
      <c r="F94" s="132"/>
      <c r="G94" s="130"/>
      <c r="H94" s="133"/>
      <c r="I94" s="132"/>
      <c r="J94" s="132"/>
      <c r="K94" s="132"/>
      <c r="L94" s="132"/>
      <c r="M94" s="132"/>
      <c r="N94" s="132"/>
      <c r="O94" s="132"/>
      <c r="P94" s="132"/>
      <c r="Q94" s="165"/>
      <c r="R94" s="165"/>
      <c r="S94" s="164"/>
      <c r="T94" s="13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4.4" x14ac:dyDescent="0.3">
      <c r="A95" s="1"/>
      <c r="B95" s="1"/>
      <c r="C95" s="134" t="s">
        <v>75</v>
      </c>
      <c r="D95" s="130"/>
      <c r="E95" s="239" t="s">
        <v>76</v>
      </c>
      <c r="F95" s="240"/>
      <c r="G95" s="130"/>
      <c r="H95" s="50"/>
      <c r="I95" s="135" t="s">
        <v>77</v>
      </c>
      <c r="J95" s="130"/>
      <c r="K95" s="130"/>
      <c r="L95" s="130"/>
      <c r="M95" s="130"/>
      <c r="N95" s="130"/>
      <c r="O95" s="130"/>
      <c r="P95" s="130"/>
      <c r="Q95" s="134"/>
      <c r="R95" s="134"/>
      <c r="S95" s="130"/>
      <c r="T95" s="13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55" x14ac:dyDescent="0.35">
      <c r="A96" s="1"/>
      <c r="B96" s="1"/>
      <c r="C96" s="136"/>
      <c r="D96" s="137"/>
      <c r="E96" s="138"/>
      <c r="F96" s="139"/>
      <c r="G96" s="140"/>
      <c r="H96" s="141"/>
      <c r="I96" s="139"/>
      <c r="J96" s="140"/>
      <c r="K96" s="140"/>
      <c r="L96" s="140"/>
      <c r="M96" s="140"/>
      <c r="N96" s="140"/>
      <c r="O96" s="140"/>
      <c r="P96" s="140"/>
      <c r="Q96" s="214"/>
      <c r="R96" s="214"/>
      <c r="S96" s="140"/>
      <c r="T96" s="13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4.4" x14ac:dyDescent="0.3">
      <c r="A97" s="130"/>
      <c r="B97" s="131"/>
      <c r="C97" s="130"/>
      <c r="D97" s="130"/>
      <c r="E97" s="50"/>
      <c r="F97" s="130"/>
      <c r="G97" s="130"/>
      <c r="H97" s="50"/>
      <c r="I97" s="130"/>
      <c r="J97" s="130"/>
      <c r="K97" s="130"/>
      <c r="L97" s="130"/>
      <c r="M97" s="130"/>
      <c r="N97" s="130"/>
      <c r="O97" s="130"/>
      <c r="P97" s="130"/>
      <c r="Q97" s="134"/>
      <c r="R97" s="134"/>
      <c r="S97" s="130"/>
      <c r="T97" s="13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4.4" x14ac:dyDescent="0.3">
      <c r="A98" s="130"/>
      <c r="B98" s="131"/>
      <c r="C98" s="130"/>
      <c r="D98" s="130"/>
      <c r="E98" s="50"/>
      <c r="F98" s="130"/>
      <c r="G98" s="130"/>
      <c r="H98" s="50"/>
      <c r="I98" s="130"/>
      <c r="J98" s="130"/>
      <c r="K98" s="130"/>
      <c r="L98" s="130"/>
      <c r="M98" s="130"/>
      <c r="N98" s="130"/>
      <c r="O98" s="130"/>
      <c r="P98" s="130"/>
      <c r="Q98" s="9"/>
      <c r="R98" s="134"/>
      <c r="S98" s="130"/>
      <c r="T98" s="13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4.4" x14ac:dyDescent="0.3">
      <c r="A99" s="130"/>
      <c r="B99" s="131"/>
      <c r="C99" s="9" t="s">
        <v>156</v>
      </c>
      <c r="D99" s="130"/>
      <c r="E99" s="50"/>
      <c r="F99" s="130"/>
      <c r="G99" s="130"/>
      <c r="H99" s="50"/>
      <c r="I99" s="130"/>
      <c r="J99" s="130"/>
      <c r="K99" s="130"/>
      <c r="L99" s="130"/>
      <c r="M99" s="130"/>
      <c r="N99" s="130"/>
      <c r="O99" s="130"/>
      <c r="P99" s="261" t="s">
        <v>157</v>
      </c>
      <c r="Q99" s="261"/>
      <c r="R99" s="134"/>
      <c r="S99" s="130"/>
      <c r="T99" s="13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4.4" x14ac:dyDescent="0.3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5"/>
      <c r="R100" s="1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4.4" x14ac:dyDescent="0.3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5"/>
      <c r="R101" s="1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4.4" x14ac:dyDescent="0.3">
      <c r="A102" s="1"/>
      <c r="B102" s="2"/>
      <c r="C102" s="219"/>
      <c r="D102" s="1"/>
      <c r="E102" s="3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219"/>
      <c r="Q102" s="220"/>
      <c r="R102" s="1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4.4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5"/>
      <c r="R103" s="1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4.4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5"/>
      <c r="R104" s="1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4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5"/>
      <c r="R105" s="15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4.4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5"/>
      <c r="R106" s="15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4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5"/>
      <c r="R107" s="15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4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5"/>
      <c r="R108" s="1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4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5"/>
      <c r="R109" s="1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4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5"/>
      <c r="R110" s="15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4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5"/>
      <c r="R111" s="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4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5"/>
      <c r="R112" s="15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4.4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5"/>
      <c r="R113" s="15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4.4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5"/>
      <c r="R114" s="1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4.4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5"/>
      <c r="R115" s="15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4.4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5"/>
      <c r="R116" s="15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4.4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5"/>
      <c r="R117" s="15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4.4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5"/>
      <c r="R118" s="15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4.4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5"/>
      <c r="R119" s="15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4.4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5"/>
      <c r="R120" s="15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4.4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5"/>
      <c r="R121" s="15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4.4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5"/>
      <c r="R122" s="15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4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5"/>
      <c r="R123" s="15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4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5"/>
      <c r="R124" s="15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4.4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5"/>
      <c r="R125" s="15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4.4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5"/>
      <c r="R126" s="15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4.4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5"/>
      <c r="R127" s="15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4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5"/>
      <c r="R128" s="15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4.4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5"/>
      <c r="R129" s="15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4.4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5"/>
      <c r="R130" s="15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4.4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5"/>
      <c r="R131" s="15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4.4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5"/>
      <c r="R132" s="15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4.4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5"/>
      <c r="R133" s="15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4.4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5"/>
      <c r="R134" s="15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4.4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5"/>
      <c r="R135" s="15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4.4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5"/>
      <c r="R136" s="15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4.4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5"/>
      <c r="R137" s="15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4.4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5"/>
      <c r="R138" s="15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4.4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5"/>
      <c r="R139" s="15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4.4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5"/>
      <c r="R140" s="15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4.4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5"/>
      <c r="R141" s="15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4.4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5"/>
      <c r="R142" s="15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4.4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5"/>
      <c r="R143" s="15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4.4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5"/>
      <c r="R144" s="15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4.4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5"/>
      <c r="R145" s="15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4.4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5"/>
      <c r="R146" s="15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4.4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5"/>
      <c r="R147" s="15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4.4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5"/>
      <c r="R148" s="15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4.4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5"/>
      <c r="R149" s="15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4.4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5"/>
      <c r="R150" s="15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4.4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5"/>
      <c r="R151" s="15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4.4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5"/>
      <c r="R152" s="15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4.4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5"/>
      <c r="R153" s="15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4.4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5"/>
      <c r="R154" s="15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4.4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5"/>
      <c r="R155" s="15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4.4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5"/>
      <c r="R156" s="15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4.4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5"/>
      <c r="R157" s="15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4.4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5"/>
      <c r="R158" s="15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4.4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5"/>
      <c r="R159" s="15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4.4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5"/>
      <c r="R160" s="15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4.4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5"/>
      <c r="R161" s="15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4.4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5"/>
      <c r="R162" s="15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4.4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5"/>
      <c r="R163" s="15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4.4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5"/>
      <c r="R164" s="15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4.4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5"/>
      <c r="R165" s="15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4.4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5"/>
      <c r="R166" s="15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4.4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5"/>
      <c r="R167" s="15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4.4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5"/>
      <c r="R168" s="15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4.4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5"/>
      <c r="R169" s="15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4.4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5"/>
      <c r="R170" s="15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4.4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5"/>
      <c r="R171" s="15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4.4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5"/>
      <c r="R172" s="15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4.4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5"/>
      <c r="R173" s="15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4.4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5"/>
      <c r="R174" s="15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4.4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5"/>
      <c r="R175" s="15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4.4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5"/>
      <c r="R176" s="15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4.4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5"/>
      <c r="R177" s="15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4.4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5"/>
      <c r="R178" s="15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4.4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5"/>
      <c r="R179" s="15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4.4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5"/>
      <c r="R180" s="15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4.4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5"/>
      <c r="R181" s="15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4.4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5"/>
      <c r="R182" s="15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4.4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5"/>
      <c r="R183" s="15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4.4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5"/>
      <c r="R184" s="15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4.4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5"/>
      <c r="R185" s="15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4.4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5"/>
      <c r="R186" s="15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4.4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5"/>
      <c r="R187" s="15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4.4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5"/>
      <c r="R188" s="15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4.4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5"/>
      <c r="R189" s="15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4.4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5"/>
      <c r="R190" s="15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4.4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5"/>
      <c r="R191" s="15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4.4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5"/>
      <c r="R192" s="15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4.4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5"/>
      <c r="R193" s="15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4.4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5"/>
      <c r="R194" s="15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4.4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5"/>
      <c r="R195" s="15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4.4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5"/>
      <c r="R196" s="15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4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5"/>
      <c r="R197" s="15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4.4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5"/>
      <c r="R198" s="15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4.4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5"/>
      <c r="R199" s="15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4.4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5"/>
      <c r="R200" s="15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4.4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5"/>
      <c r="R201" s="15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4.4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5"/>
      <c r="R202" s="15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4.4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5"/>
      <c r="R203" s="15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4.4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5"/>
      <c r="R204" s="15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4.4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5"/>
      <c r="R205" s="15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4.4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5"/>
      <c r="R206" s="15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4.4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5"/>
      <c r="R207" s="15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4.4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5"/>
      <c r="R208" s="15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4.4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5"/>
      <c r="R209" s="15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4.4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5"/>
      <c r="R210" s="15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4.4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5"/>
      <c r="R211" s="15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4.4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5"/>
      <c r="R212" s="15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4.4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5"/>
      <c r="R213" s="15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4.4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5"/>
      <c r="R214" s="15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4.4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5"/>
      <c r="R215" s="15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4.4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5"/>
      <c r="R216" s="15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4.4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5"/>
      <c r="R217" s="15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4.4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5"/>
      <c r="R218" s="15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4.4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5"/>
      <c r="R219" s="15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4.4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5"/>
      <c r="R220" s="15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4.4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5"/>
      <c r="R221" s="15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4.4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5"/>
      <c r="R222" s="15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4.4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5"/>
      <c r="R223" s="15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4.4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5"/>
      <c r="R224" s="15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4.4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5"/>
      <c r="R225" s="15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4.4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5"/>
      <c r="R226" s="15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4.4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5"/>
      <c r="R227" s="15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4.4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5"/>
      <c r="R228" s="15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4.4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5"/>
      <c r="R229" s="15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4.4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5"/>
      <c r="R230" s="15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4.4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5"/>
      <c r="R231" s="15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4.4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5"/>
      <c r="R232" s="15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4.4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5"/>
      <c r="R233" s="15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4.4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5"/>
      <c r="R234" s="15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4.4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5"/>
      <c r="R235" s="15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4.4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5"/>
      <c r="R236" s="15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4.4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5"/>
      <c r="R237" s="15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4.4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5"/>
      <c r="R238" s="15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4.4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5"/>
      <c r="R239" s="15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4.4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5"/>
      <c r="R240" s="15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4.4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5"/>
      <c r="R241" s="15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4.4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5"/>
      <c r="R242" s="15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4.4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5"/>
      <c r="R243" s="15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4.4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5"/>
      <c r="R244" s="15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4.4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5"/>
      <c r="R245" s="15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4.4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5"/>
      <c r="R246" s="15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4.4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5"/>
      <c r="R247" s="15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4.4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5"/>
      <c r="R248" s="15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4.4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5"/>
      <c r="R249" s="15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4.4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5"/>
      <c r="R250" s="15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4.4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5"/>
      <c r="R251" s="15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4.4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5"/>
      <c r="R252" s="15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4.4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5"/>
      <c r="R253" s="15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4.4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5"/>
      <c r="R254" s="15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4.4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5"/>
      <c r="R255" s="15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4.4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5"/>
      <c r="R256" s="15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4.4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5"/>
      <c r="R257" s="15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4.4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5"/>
      <c r="R258" s="15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4.4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5"/>
      <c r="R259" s="15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4.4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5"/>
      <c r="R260" s="15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4.4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5"/>
      <c r="R261" s="15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4.4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5"/>
      <c r="R262" s="15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4.4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5"/>
      <c r="R263" s="15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4.4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5"/>
      <c r="R264" s="15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4.4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5"/>
      <c r="R265" s="15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4.4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5"/>
      <c r="R266" s="1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4.4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5"/>
      <c r="R267" s="1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4.4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5"/>
      <c r="R268" s="1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4.4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5"/>
      <c r="R269" s="1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4.4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4.4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4.4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4.4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4.4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4.4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4.4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4.4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4.4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4.4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4.4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4.4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4.4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4.4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4.4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4.4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4.4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4.4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4.4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4.4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4.4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4.4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4.4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4.4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4.4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4.4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4.4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4.4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4.4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4.4" x14ac:dyDescent="0.3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4.4" x14ac:dyDescent="0.3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4.4" x14ac:dyDescent="0.3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4.4" x14ac:dyDescent="0.3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4.4" x14ac:dyDescent="0.3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4.4" x14ac:dyDescent="0.3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4.4" x14ac:dyDescent="0.3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4.4" x14ac:dyDescent="0.3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4.4" x14ac:dyDescent="0.3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4.4" x14ac:dyDescent="0.3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4.4" x14ac:dyDescent="0.3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4.4" x14ac:dyDescent="0.3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4.4" x14ac:dyDescent="0.3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4.4" x14ac:dyDescent="0.3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4.4" x14ac:dyDescent="0.3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4.4" x14ac:dyDescent="0.3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4.4" x14ac:dyDescent="0.3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4.4" x14ac:dyDescent="0.3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4.4" x14ac:dyDescent="0.3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4.4" x14ac:dyDescent="0.3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4.4" x14ac:dyDescent="0.3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4.4" x14ac:dyDescent="0.3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4.4" x14ac:dyDescent="0.3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4.4" x14ac:dyDescent="0.3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4.4" x14ac:dyDescent="0.3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4.4" x14ac:dyDescent="0.3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4.4" x14ac:dyDescent="0.3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4.4" x14ac:dyDescent="0.3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4.4" x14ac:dyDescent="0.3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4.4" x14ac:dyDescent="0.3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4.4" x14ac:dyDescent="0.3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4.4" x14ac:dyDescent="0.3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4.4" x14ac:dyDescent="0.3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4.4" x14ac:dyDescent="0.3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4.4" x14ac:dyDescent="0.3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4.4" x14ac:dyDescent="0.3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4.4" x14ac:dyDescent="0.3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4.4" x14ac:dyDescent="0.3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4.4" x14ac:dyDescent="0.3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4.4" x14ac:dyDescent="0.3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4.4" x14ac:dyDescent="0.3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4.4" x14ac:dyDescent="0.3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4.4" x14ac:dyDescent="0.3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4.4" x14ac:dyDescent="0.3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4.4" x14ac:dyDescent="0.3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4.4" x14ac:dyDescent="0.3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4.4" x14ac:dyDescent="0.3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4.4" x14ac:dyDescent="0.3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4.4" x14ac:dyDescent="0.3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4.4" x14ac:dyDescent="0.3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4.4" x14ac:dyDescent="0.3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4.4" x14ac:dyDescent="0.3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4.4" x14ac:dyDescent="0.3">
      <c r="A351" s="1"/>
      <c r="B351" s="2"/>
      <c r="C351" s="1"/>
      <c r="D351" s="1"/>
      <c r="E351" s="3"/>
      <c r="F351" s="1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4.4" x14ac:dyDescent="0.3">
      <c r="A352" s="1"/>
      <c r="B352" s="2"/>
      <c r="C352" s="1"/>
      <c r="D352" s="1"/>
      <c r="E352" s="3"/>
      <c r="F352" s="1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4.4" x14ac:dyDescent="0.3">
      <c r="A353" s="1"/>
      <c r="B353" s="2"/>
      <c r="C353" s="1"/>
      <c r="D353" s="1"/>
      <c r="E353" s="3"/>
      <c r="F353" s="1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4.4" x14ac:dyDescent="0.3">
      <c r="A354" s="1"/>
      <c r="B354" s="2"/>
      <c r="C354" s="1"/>
      <c r="D354" s="1"/>
      <c r="E354" s="3"/>
      <c r="F354" s="1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4.4" x14ac:dyDescent="0.3">
      <c r="A355" s="1"/>
      <c r="B355" s="2"/>
      <c r="C355" s="1"/>
      <c r="D355" s="1"/>
      <c r="E355" s="3"/>
      <c r="F355" s="1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4.4" x14ac:dyDescent="0.3">
      <c r="A356" s="1"/>
      <c r="B356" s="2"/>
      <c r="C356" s="1"/>
      <c r="D356" s="1"/>
      <c r="E356" s="3"/>
      <c r="F356" s="1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4.4" x14ac:dyDescent="0.3">
      <c r="A357" s="1"/>
      <c r="B357" s="2"/>
      <c r="C357" s="1"/>
      <c r="D357" s="1"/>
      <c r="E357" s="3"/>
      <c r="F357" s="1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4.4" x14ac:dyDescent="0.3">
      <c r="A358" s="1"/>
      <c r="B358" s="2"/>
      <c r="C358" s="1"/>
      <c r="D358" s="1"/>
      <c r="E358" s="3"/>
      <c r="F358" s="1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4.4" x14ac:dyDescent="0.3">
      <c r="A359" s="1"/>
      <c r="B359" s="2"/>
      <c r="C359" s="1"/>
      <c r="D359" s="1"/>
      <c r="E359" s="3"/>
      <c r="F359" s="1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4.4" x14ac:dyDescent="0.3">
      <c r="A360" s="1"/>
      <c r="B360" s="2"/>
      <c r="C360" s="1"/>
      <c r="D360" s="1"/>
      <c r="E360" s="3"/>
      <c r="F360" s="1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4.4" x14ac:dyDescent="0.3">
      <c r="A361" s="1"/>
      <c r="B361" s="2"/>
      <c r="C361" s="1"/>
      <c r="D361" s="1"/>
      <c r="E361" s="3"/>
      <c r="F361" s="1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4.4" x14ac:dyDescent="0.3">
      <c r="A362" s="1"/>
      <c r="B362" s="2"/>
      <c r="C362" s="1"/>
      <c r="D362" s="1"/>
      <c r="E362" s="3"/>
      <c r="F362" s="1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4.4" x14ac:dyDescent="0.3">
      <c r="A363" s="1"/>
      <c r="B363" s="2"/>
      <c r="C363" s="1"/>
      <c r="D363" s="1"/>
      <c r="E363" s="3"/>
      <c r="F363" s="1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4.4" x14ac:dyDescent="0.3">
      <c r="A364" s="1"/>
      <c r="B364" s="2"/>
      <c r="C364" s="1"/>
      <c r="D364" s="1"/>
      <c r="E364" s="3"/>
      <c r="F364" s="1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4.4" x14ac:dyDescent="0.3">
      <c r="A365" s="1"/>
      <c r="B365" s="2"/>
      <c r="C365" s="1"/>
      <c r="D365" s="1"/>
      <c r="E365" s="3"/>
      <c r="F365" s="1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4.4" x14ac:dyDescent="0.3">
      <c r="A366" s="1"/>
      <c r="B366" s="2"/>
      <c r="C366" s="1"/>
      <c r="D366" s="1"/>
      <c r="E366" s="3"/>
      <c r="F366" s="1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4.4" x14ac:dyDescent="0.3">
      <c r="A367" s="1"/>
      <c r="B367" s="2"/>
      <c r="C367" s="1"/>
      <c r="D367" s="1"/>
      <c r="E367" s="3"/>
      <c r="F367" s="1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4.4" x14ac:dyDescent="0.3">
      <c r="A368" s="1"/>
      <c r="B368" s="2"/>
      <c r="C368" s="1"/>
      <c r="D368" s="1"/>
      <c r="E368" s="3"/>
      <c r="F368" s="1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4.4" x14ac:dyDescent="0.3">
      <c r="A369" s="1"/>
      <c r="B369" s="2"/>
      <c r="C369" s="1"/>
      <c r="D369" s="1"/>
      <c r="E369" s="3"/>
      <c r="F369" s="1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4.4" x14ac:dyDescent="0.3">
      <c r="A370" s="1"/>
      <c r="B370" s="2"/>
      <c r="C370" s="1"/>
      <c r="D370" s="1"/>
      <c r="E370" s="3"/>
      <c r="F370" s="1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4.4" x14ac:dyDescent="0.3">
      <c r="A371" s="1"/>
      <c r="B371" s="2"/>
      <c r="C371" s="1"/>
      <c r="D371" s="1"/>
      <c r="E371" s="3"/>
      <c r="F371" s="1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4.4" x14ac:dyDescent="0.3">
      <c r="A372" s="1"/>
      <c r="B372" s="2"/>
      <c r="C372" s="1"/>
      <c r="D372" s="1"/>
      <c r="E372" s="3"/>
      <c r="F372" s="1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4.4" x14ac:dyDescent="0.3">
      <c r="A373" s="1"/>
      <c r="B373" s="2"/>
      <c r="C373" s="1"/>
      <c r="D373" s="1"/>
      <c r="E373" s="3"/>
      <c r="F373" s="1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4.4" x14ac:dyDescent="0.3">
      <c r="A374" s="1"/>
      <c r="B374" s="2"/>
      <c r="C374" s="1"/>
      <c r="D374" s="1"/>
      <c r="E374" s="3"/>
      <c r="F374" s="1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4.4" x14ac:dyDescent="0.3">
      <c r="A375" s="1"/>
      <c r="B375" s="2"/>
      <c r="C375" s="1"/>
      <c r="D375" s="1"/>
      <c r="E375" s="3"/>
      <c r="F375" s="1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4.4" x14ac:dyDescent="0.3">
      <c r="A376" s="1"/>
      <c r="B376" s="2"/>
      <c r="C376" s="1"/>
      <c r="D376" s="1"/>
      <c r="E376" s="3"/>
      <c r="F376" s="1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4.4" x14ac:dyDescent="0.3">
      <c r="A377" s="1"/>
      <c r="B377" s="2"/>
      <c r="C377" s="1"/>
      <c r="D377" s="1"/>
      <c r="E377" s="3"/>
      <c r="F377" s="1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4.4" x14ac:dyDescent="0.3">
      <c r="A378" s="1"/>
      <c r="B378" s="2"/>
      <c r="C378" s="1"/>
      <c r="D378" s="1"/>
      <c r="E378" s="3"/>
      <c r="F378" s="1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4.4" x14ac:dyDescent="0.3">
      <c r="A379" s="1"/>
      <c r="B379" s="2"/>
      <c r="C379" s="1"/>
      <c r="D379" s="1"/>
      <c r="E379" s="3"/>
      <c r="F379" s="1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4.4" x14ac:dyDescent="0.3">
      <c r="A380" s="1"/>
      <c r="B380" s="2"/>
      <c r="C380" s="1"/>
      <c r="D380" s="1"/>
      <c r="E380" s="3"/>
      <c r="F380" s="1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4.4" x14ac:dyDescent="0.3">
      <c r="A381" s="1"/>
      <c r="B381" s="2"/>
      <c r="C381" s="1"/>
      <c r="D381" s="1"/>
      <c r="E381" s="3"/>
      <c r="F381" s="1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4.4" x14ac:dyDescent="0.3">
      <c r="A382" s="1"/>
      <c r="B382" s="2"/>
      <c r="C382" s="1"/>
      <c r="D382" s="1"/>
      <c r="E382" s="3"/>
      <c r="F382" s="1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4.4" x14ac:dyDescent="0.3">
      <c r="A383" s="1"/>
      <c r="B383" s="2"/>
      <c r="C383" s="1"/>
      <c r="D383" s="1"/>
      <c r="E383" s="3"/>
      <c r="F383" s="1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4.4" x14ac:dyDescent="0.3">
      <c r="A384" s="1"/>
      <c r="B384" s="2"/>
      <c r="C384" s="1"/>
      <c r="D384" s="1"/>
      <c r="E384" s="3"/>
      <c r="F384" s="1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4.4" x14ac:dyDescent="0.3">
      <c r="A385" s="1"/>
      <c r="B385" s="2"/>
      <c r="C385" s="1"/>
      <c r="D385" s="1"/>
      <c r="E385" s="3"/>
      <c r="F385" s="1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4.4" x14ac:dyDescent="0.3">
      <c r="A386" s="1"/>
      <c r="B386" s="2"/>
      <c r="C386" s="1"/>
      <c r="D386" s="1"/>
      <c r="E386" s="3"/>
      <c r="F386" s="1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4.4" x14ac:dyDescent="0.3">
      <c r="A387" s="1"/>
      <c r="B387" s="2"/>
      <c r="C387" s="1"/>
      <c r="D387" s="1"/>
      <c r="E387" s="3"/>
      <c r="F387" s="1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4.4" x14ac:dyDescent="0.3">
      <c r="A388" s="1"/>
      <c r="B388" s="2"/>
      <c r="C388" s="1"/>
      <c r="D388" s="1"/>
      <c r="E388" s="3"/>
      <c r="F388" s="1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4.4" x14ac:dyDescent="0.3">
      <c r="A389" s="1"/>
      <c r="B389" s="2"/>
      <c r="C389" s="1"/>
      <c r="D389" s="1"/>
      <c r="E389" s="3"/>
      <c r="F389" s="1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4.4" x14ac:dyDescent="0.3">
      <c r="A390" s="1"/>
      <c r="B390" s="2"/>
      <c r="C390" s="1"/>
      <c r="D390" s="1"/>
      <c r="E390" s="3"/>
      <c r="F390" s="1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4.4" x14ac:dyDescent="0.3">
      <c r="A391" s="1"/>
      <c r="B391" s="2"/>
      <c r="C391" s="1"/>
      <c r="D391" s="1"/>
      <c r="E391" s="3"/>
      <c r="F391" s="1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4.4" x14ac:dyDescent="0.3">
      <c r="A392" s="1"/>
      <c r="B392" s="2"/>
      <c r="C392" s="1"/>
      <c r="D392" s="1"/>
      <c r="E392" s="3"/>
      <c r="F392" s="1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4.4" x14ac:dyDescent="0.3">
      <c r="A393" s="1"/>
      <c r="B393" s="2"/>
      <c r="C393" s="1"/>
      <c r="D393" s="1"/>
      <c r="E393" s="3"/>
      <c r="F393" s="1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4.4" x14ac:dyDescent="0.3">
      <c r="A394" s="1"/>
      <c r="B394" s="2"/>
      <c r="C394" s="1"/>
      <c r="D394" s="1"/>
      <c r="E394" s="3"/>
      <c r="F394" s="1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4.4" x14ac:dyDescent="0.3">
      <c r="A395" s="1"/>
      <c r="B395" s="2"/>
      <c r="C395" s="1"/>
      <c r="D395" s="1"/>
      <c r="E395" s="3"/>
      <c r="F395" s="1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4.4" x14ac:dyDescent="0.3">
      <c r="A396" s="1"/>
      <c r="B396" s="2"/>
      <c r="C396" s="1"/>
      <c r="D396" s="1"/>
      <c r="E396" s="3"/>
      <c r="F396" s="1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4.4" x14ac:dyDescent="0.3">
      <c r="A397" s="1"/>
      <c r="B397" s="2"/>
      <c r="C397" s="1"/>
      <c r="D397" s="1"/>
      <c r="E397" s="3"/>
      <c r="F397" s="1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4.4" x14ac:dyDescent="0.3">
      <c r="A398" s="1"/>
      <c r="B398" s="2"/>
      <c r="C398" s="1"/>
      <c r="D398" s="1"/>
      <c r="E398" s="3"/>
      <c r="F398" s="1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4.4" x14ac:dyDescent="0.3">
      <c r="A399" s="1"/>
      <c r="B399" s="2"/>
      <c r="C399" s="1"/>
      <c r="D399" s="1"/>
      <c r="E399" s="3"/>
      <c r="F399" s="1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4.4" x14ac:dyDescent="0.3">
      <c r="A400" s="1"/>
      <c r="B400" s="2"/>
      <c r="C400" s="1"/>
      <c r="D400" s="1"/>
      <c r="E400" s="3"/>
      <c r="F400" s="1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4.4" x14ac:dyDescent="0.3">
      <c r="A401" s="1"/>
      <c r="B401" s="2"/>
      <c r="C401" s="1"/>
      <c r="D401" s="1"/>
      <c r="E401" s="3"/>
      <c r="F401" s="1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4.4" x14ac:dyDescent="0.3">
      <c r="A402" s="1"/>
      <c r="B402" s="2"/>
      <c r="C402" s="1"/>
      <c r="D402" s="1"/>
      <c r="E402" s="3"/>
      <c r="F402" s="1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4.4" x14ac:dyDescent="0.3">
      <c r="A403" s="1"/>
      <c r="B403" s="2"/>
      <c r="C403" s="1"/>
      <c r="D403" s="1"/>
      <c r="E403" s="3"/>
      <c r="F403" s="1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4.4" x14ac:dyDescent="0.3">
      <c r="A404" s="1"/>
      <c r="B404" s="2"/>
      <c r="C404" s="1"/>
      <c r="D404" s="1"/>
      <c r="E404" s="3"/>
      <c r="F404" s="1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4.4" x14ac:dyDescent="0.3">
      <c r="A405" s="1"/>
      <c r="B405" s="2"/>
      <c r="C405" s="1"/>
      <c r="D405" s="1"/>
      <c r="E405" s="3"/>
      <c r="F405" s="1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4.4" x14ac:dyDescent="0.3">
      <c r="A406" s="1"/>
      <c r="B406" s="2"/>
      <c r="C406" s="1"/>
      <c r="D406" s="1"/>
      <c r="E406" s="3"/>
      <c r="F406" s="1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4.4" x14ac:dyDescent="0.3">
      <c r="A407" s="1"/>
      <c r="B407" s="2"/>
      <c r="C407" s="1"/>
      <c r="D407" s="1"/>
      <c r="E407" s="3"/>
      <c r="F407" s="1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4.4" x14ac:dyDescent="0.3">
      <c r="A408" s="1"/>
      <c r="B408" s="2"/>
      <c r="C408" s="1"/>
      <c r="D408" s="1"/>
      <c r="E408" s="3"/>
      <c r="F408" s="1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4.4" x14ac:dyDescent="0.3">
      <c r="A409" s="1"/>
      <c r="B409" s="2"/>
      <c r="C409" s="1"/>
      <c r="D409" s="1"/>
      <c r="E409" s="3"/>
      <c r="F409" s="1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4.4" x14ac:dyDescent="0.3">
      <c r="A410" s="1"/>
      <c r="B410" s="2"/>
      <c r="C410" s="1"/>
      <c r="D410" s="1"/>
      <c r="E410" s="3"/>
      <c r="F410" s="1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4.4" x14ac:dyDescent="0.3">
      <c r="A411" s="1"/>
      <c r="B411" s="2"/>
      <c r="C411" s="1"/>
      <c r="D411" s="1"/>
      <c r="E411" s="3"/>
      <c r="F411" s="1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4.4" x14ac:dyDescent="0.3">
      <c r="A412" s="1"/>
      <c r="B412" s="2"/>
      <c r="C412" s="1"/>
      <c r="D412" s="1"/>
      <c r="E412" s="3"/>
      <c r="F412" s="1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4.4" x14ac:dyDescent="0.3">
      <c r="A413" s="1"/>
      <c r="B413" s="2"/>
      <c r="C413" s="1"/>
      <c r="D413" s="1"/>
      <c r="E413" s="3"/>
      <c r="F413" s="1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4.4" x14ac:dyDescent="0.3">
      <c r="A414" s="1"/>
      <c r="B414" s="2"/>
      <c r="C414" s="1"/>
      <c r="D414" s="1"/>
      <c r="E414" s="3"/>
      <c r="F414" s="1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4.4" x14ac:dyDescent="0.3">
      <c r="A415" s="1"/>
      <c r="B415" s="2"/>
      <c r="C415" s="1"/>
      <c r="D415" s="1"/>
      <c r="E415" s="3"/>
      <c r="F415" s="1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4.4" x14ac:dyDescent="0.3">
      <c r="A416" s="1"/>
      <c r="B416" s="2"/>
      <c r="C416" s="1"/>
      <c r="D416" s="1"/>
      <c r="E416" s="3"/>
      <c r="F416" s="1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4.4" x14ac:dyDescent="0.3">
      <c r="A417" s="1"/>
      <c r="B417" s="2"/>
      <c r="C417" s="1"/>
      <c r="D417" s="1"/>
      <c r="E417" s="3"/>
      <c r="F417" s="1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4.4" x14ac:dyDescent="0.3">
      <c r="A418" s="1"/>
      <c r="B418" s="2"/>
      <c r="C418" s="1"/>
      <c r="D418" s="1"/>
      <c r="E418" s="3"/>
      <c r="F418" s="1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4.4" x14ac:dyDescent="0.3">
      <c r="A419" s="1"/>
      <c r="B419" s="2"/>
      <c r="C419" s="1"/>
      <c r="D419" s="1"/>
      <c r="E419" s="3"/>
      <c r="F419" s="1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4.4" x14ac:dyDescent="0.3">
      <c r="A420" s="1"/>
      <c r="B420" s="2"/>
      <c r="C420" s="1"/>
      <c r="D420" s="1"/>
      <c r="E420" s="3"/>
      <c r="F420" s="1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4.4" x14ac:dyDescent="0.3">
      <c r="A421" s="1"/>
      <c r="B421" s="2"/>
      <c r="C421" s="1"/>
      <c r="D421" s="1"/>
      <c r="E421" s="3"/>
      <c r="F421" s="1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4.4" x14ac:dyDescent="0.3">
      <c r="A422" s="1"/>
      <c r="B422" s="2"/>
      <c r="C422" s="1"/>
      <c r="D422" s="1"/>
      <c r="E422" s="3"/>
      <c r="F422" s="1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4.4" x14ac:dyDescent="0.3">
      <c r="A423" s="1"/>
      <c r="B423" s="2"/>
      <c r="C423" s="1"/>
      <c r="D423" s="1"/>
      <c r="E423" s="3"/>
      <c r="F423" s="1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4.4" x14ac:dyDescent="0.3">
      <c r="A424" s="1"/>
      <c r="B424" s="2"/>
      <c r="C424" s="1"/>
      <c r="D424" s="1"/>
      <c r="E424" s="3"/>
      <c r="F424" s="1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4.4" x14ac:dyDescent="0.3">
      <c r="A425" s="1"/>
      <c r="B425" s="2"/>
      <c r="C425" s="1"/>
      <c r="D425" s="1"/>
      <c r="E425" s="3"/>
      <c r="F425" s="1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4.4" x14ac:dyDescent="0.3">
      <c r="A426" s="1"/>
      <c r="B426" s="2"/>
      <c r="C426" s="1"/>
      <c r="D426" s="1"/>
      <c r="E426" s="3"/>
      <c r="F426" s="1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4.4" x14ac:dyDescent="0.3">
      <c r="A427" s="1"/>
      <c r="B427" s="2"/>
      <c r="C427" s="1"/>
      <c r="D427" s="1"/>
      <c r="E427" s="3"/>
      <c r="F427" s="1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4.4" x14ac:dyDescent="0.3">
      <c r="A428" s="1"/>
      <c r="B428" s="2"/>
      <c r="C428" s="1"/>
      <c r="D428" s="1"/>
      <c r="E428" s="3"/>
      <c r="F428" s="1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4.4" x14ac:dyDescent="0.3">
      <c r="A429" s="1"/>
      <c r="B429" s="2"/>
      <c r="C429" s="1"/>
      <c r="D429" s="1"/>
      <c r="E429" s="3"/>
      <c r="F429" s="1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4.4" x14ac:dyDescent="0.3">
      <c r="A430" s="1"/>
      <c r="B430" s="2"/>
      <c r="C430" s="1"/>
      <c r="D430" s="1"/>
      <c r="E430" s="3"/>
      <c r="F430" s="1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4.4" x14ac:dyDescent="0.3">
      <c r="A431" s="1"/>
      <c r="B431" s="2"/>
      <c r="C431" s="1"/>
      <c r="D431" s="1"/>
      <c r="E431" s="3"/>
      <c r="F431" s="1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4.4" x14ac:dyDescent="0.3">
      <c r="A432" s="1"/>
      <c r="B432" s="2"/>
      <c r="C432" s="1"/>
      <c r="D432" s="1"/>
      <c r="E432" s="3"/>
      <c r="F432" s="1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4.4" x14ac:dyDescent="0.3">
      <c r="A433" s="1"/>
      <c r="B433" s="2"/>
      <c r="C433" s="1"/>
      <c r="D433" s="1"/>
      <c r="E433" s="3"/>
      <c r="F433" s="1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4.4" x14ac:dyDescent="0.3">
      <c r="A434" s="1"/>
      <c r="B434" s="2"/>
      <c r="C434" s="1"/>
      <c r="D434" s="1"/>
      <c r="E434" s="3"/>
      <c r="F434" s="1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4.4" x14ac:dyDescent="0.3">
      <c r="A435" s="1"/>
      <c r="B435" s="2"/>
      <c r="C435" s="1"/>
      <c r="D435" s="1"/>
      <c r="E435" s="3"/>
      <c r="F435" s="1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4.4" x14ac:dyDescent="0.3">
      <c r="A436" s="1"/>
      <c r="B436" s="2"/>
      <c r="C436" s="1"/>
      <c r="D436" s="1"/>
      <c r="E436" s="3"/>
      <c r="F436" s="1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4.4" x14ac:dyDescent="0.3">
      <c r="A437" s="1"/>
      <c r="B437" s="2"/>
      <c r="C437" s="1"/>
      <c r="D437" s="1"/>
      <c r="E437" s="3"/>
      <c r="F437" s="1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4.4" x14ac:dyDescent="0.3">
      <c r="A438" s="1"/>
      <c r="B438" s="2"/>
      <c r="C438" s="1"/>
      <c r="D438" s="1"/>
      <c r="E438" s="3"/>
      <c r="F438" s="1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4.4" x14ac:dyDescent="0.3">
      <c r="A439" s="1"/>
      <c r="B439" s="2"/>
      <c r="C439" s="1"/>
      <c r="D439" s="1"/>
      <c r="E439" s="3"/>
      <c r="F439" s="1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4.4" x14ac:dyDescent="0.3">
      <c r="A440" s="1"/>
      <c r="B440" s="2"/>
      <c r="C440" s="1"/>
      <c r="D440" s="1"/>
      <c r="E440" s="3"/>
      <c r="F440" s="1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4.4" x14ac:dyDescent="0.3">
      <c r="A441" s="1"/>
      <c r="B441" s="2"/>
      <c r="C441" s="1"/>
      <c r="D441" s="1"/>
      <c r="E441" s="3"/>
      <c r="F441" s="1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4.4" x14ac:dyDescent="0.3">
      <c r="A442" s="1"/>
      <c r="B442" s="2"/>
      <c r="C442" s="1"/>
      <c r="D442" s="1"/>
      <c r="E442" s="3"/>
      <c r="F442" s="1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4.4" x14ac:dyDescent="0.3">
      <c r="A443" s="1"/>
      <c r="B443" s="2"/>
      <c r="C443" s="1"/>
      <c r="D443" s="1"/>
      <c r="E443" s="3"/>
      <c r="F443" s="1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4.4" x14ac:dyDescent="0.3">
      <c r="A444" s="1"/>
      <c r="B444" s="2"/>
      <c r="C444" s="1"/>
      <c r="D444" s="1"/>
      <c r="E444" s="3"/>
      <c r="F444" s="1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4.4" x14ac:dyDescent="0.3">
      <c r="A445" s="1"/>
      <c r="B445" s="2"/>
      <c r="C445" s="1"/>
      <c r="D445" s="1"/>
      <c r="E445" s="3"/>
      <c r="F445" s="1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4.4" x14ac:dyDescent="0.3">
      <c r="A446" s="1"/>
      <c r="B446" s="2"/>
      <c r="C446" s="1"/>
      <c r="D446" s="1"/>
      <c r="E446" s="3"/>
      <c r="F446" s="1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4.4" x14ac:dyDescent="0.3">
      <c r="A447" s="1"/>
      <c r="B447" s="2"/>
      <c r="C447" s="1"/>
      <c r="D447" s="1"/>
      <c r="E447" s="3"/>
      <c r="F447" s="1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4.4" x14ac:dyDescent="0.3">
      <c r="A448" s="1"/>
      <c r="B448" s="2"/>
      <c r="C448" s="1"/>
      <c r="D448" s="1"/>
      <c r="E448" s="3"/>
      <c r="F448" s="1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4.4" x14ac:dyDescent="0.3">
      <c r="A449" s="1"/>
      <c r="B449" s="2"/>
      <c r="C449" s="1"/>
      <c r="D449" s="1"/>
      <c r="E449" s="3"/>
      <c r="F449" s="1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4.4" x14ac:dyDescent="0.3">
      <c r="A450" s="1"/>
      <c r="B450" s="2"/>
      <c r="C450" s="1"/>
      <c r="D450" s="1"/>
      <c r="E450" s="3"/>
      <c r="F450" s="1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4.4" x14ac:dyDescent="0.3">
      <c r="A451" s="1"/>
      <c r="B451" s="2"/>
      <c r="C451" s="1"/>
      <c r="D451" s="1"/>
      <c r="E451" s="3"/>
      <c r="F451" s="1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4.4" x14ac:dyDescent="0.3">
      <c r="A452" s="1"/>
      <c r="B452" s="2"/>
      <c r="C452" s="1"/>
      <c r="D452" s="1"/>
      <c r="E452" s="3"/>
      <c r="F452" s="1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4.4" x14ac:dyDescent="0.3">
      <c r="A453" s="1"/>
      <c r="B453" s="2"/>
      <c r="C453" s="1"/>
      <c r="D453" s="1"/>
      <c r="E453" s="3"/>
      <c r="F453" s="1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4.4" x14ac:dyDescent="0.3">
      <c r="A454" s="1"/>
      <c r="B454" s="2"/>
      <c r="C454" s="1"/>
      <c r="D454" s="1"/>
      <c r="E454" s="3"/>
      <c r="F454" s="1"/>
      <c r="G454" s="1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4.4" x14ac:dyDescent="0.3">
      <c r="A455" s="1"/>
      <c r="B455" s="2"/>
      <c r="C455" s="1"/>
      <c r="D455" s="1"/>
      <c r="E455" s="3"/>
      <c r="F455" s="1"/>
      <c r="G455" s="1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4.4" x14ac:dyDescent="0.3">
      <c r="A456" s="1"/>
      <c r="B456" s="2"/>
      <c r="C456" s="1"/>
      <c r="D456" s="1"/>
      <c r="E456" s="3"/>
      <c r="F456" s="1"/>
      <c r="G456" s="1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4.4" x14ac:dyDescent="0.3">
      <c r="A457" s="1"/>
      <c r="B457" s="2"/>
      <c r="C457" s="1"/>
      <c r="D457" s="1"/>
      <c r="E457" s="3"/>
      <c r="F457" s="1"/>
      <c r="G457" s="1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4.4" x14ac:dyDescent="0.3">
      <c r="A458" s="1"/>
      <c r="B458" s="2"/>
      <c r="C458" s="1"/>
      <c r="D458" s="1"/>
      <c r="E458" s="3"/>
      <c r="F458" s="1"/>
      <c r="G458" s="1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4.4" x14ac:dyDescent="0.3">
      <c r="A459" s="1"/>
      <c r="B459" s="2"/>
      <c r="C459" s="1"/>
      <c r="D459" s="1"/>
      <c r="E459" s="3"/>
      <c r="F459" s="1"/>
      <c r="G459" s="1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4.4" x14ac:dyDescent="0.3">
      <c r="A460" s="1"/>
      <c r="B460" s="2"/>
      <c r="C460" s="1"/>
      <c r="D460" s="1"/>
      <c r="E460" s="3"/>
      <c r="F460" s="1"/>
      <c r="G460" s="1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4.4" x14ac:dyDescent="0.3">
      <c r="A461" s="1"/>
      <c r="B461" s="2"/>
      <c r="C461" s="1"/>
      <c r="D461" s="1"/>
      <c r="E461" s="3"/>
      <c r="F461" s="1"/>
      <c r="G461" s="1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4.4" x14ac:dyDescent="0.3">
      <c r="A462" s="1"/>
      <c r="B462" s="2"/>
      <c r="C462" s="1"/>
      <c r="D462" s="1"/>
      <c r="E462" s="3"/>
      <c r="F462" s="1"/>
      <c r="G462" s="1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4.4" x14ac:dyDescent="0.3">
      <c r="A463" s="1"/>
      <c r="B463" s="2"/>
      <c r="C463" s="1"/>
      <c r="D463" s="1"/>
      <c r="E463" s="3"/>
      <c r="F463" s="1"/>
      <c r="G463" s="1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4.4" x14ac:dyDescent="0.3">
      <c r="A464" s="1"/>
      <c r="B464" s="2"/>
      <c r="C464" s="1"/>
      <c r="D464" s="1"/>
      <c r="E464" s="3"/>
      <c r="F464" s="1"/>
      <c r="G464" s="1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4.4" x14ac:dyDescent="0.3">
      <c r="A465" s="1"/>
      <c r="B465" s="2"/>
      <c r="C465" s="1"/>
      <c r="D465" s="1"/>
      <c r="E465" s="3"/>
      <c r="F465" s="1"/>
      <c r="G465" s="1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4.4" x14ac:dyDescent="0.3">
      <c r="A466" s="1"/>
      <c r="B466" s="2"/>
      <c r="C466" s="1"/>
      <c r="D466" s="1"/>
      <c r="E466" s="3"/>
      <c r="F466" s="1"/>
      <c r="G466" s="1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4.4" x14ac:dyDescent="0.3">
      <c r="A467" s="1"/>
      <c r="B467" s="2"/>
      <c r="C467" s="1"/>
      <c r="D467" s="1"/>
      <c r="E467" s="3"/>
      <c r="F467" s="1"/>
      <c r="G467" s="1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4.4" x14ac:dyDescent="0.3">
      <c r="A468" s="1"/>
      <c r="B468" s="2"/>
      <c r="C468" s="1"/>
      <c r="D468" s="1"/>
      <c r="E468" s="3"/>
      <c r="F468" s="1"/>
      <c r="G468" s="1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4.4" x14ac:dyDescent="0.3">
      <c r="A469" s="1"/>
      <c r="B469" s="2"/>
      <c r="C469" s="1"/>
      <c r="D469" s="1"/>
      <c r="E469" s="3"/>
      <c r="F469" s="1"/>
      <c r="G469" s="1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4.4" x14ac:dyDescent="0.3">
      <c r="A470" s="1"/>
      <c r="B470" s="2"/>
      <c r="C470" s="1"/>
      <c r="D470" s="1"/>
      <c r="E470" s="3"/>
      <c r="F470" s="1"/>
      <c r="G470" s="1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4.4" x14ac:dyDescent="0.3">
      <c r="A471" s="1"/>
      <c r="B471" s="2"/>
      <c r="C471" s="1"/>
      <c r="D471" s="1"/>
      <c r="E471" s="3"/>
      <c r="F471" s="1"/>
      <c r="G471" s="1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4.4" x14ac:dyDescent="0.3">
      <c r="A472" s="1"/>
      <c r="B472" s="2"/>
      <c r="C472" s="1"/>
      <c r="D472" s="1"/>
      <c r="E472" s="3"/>
      <c r="F472" s="1"/>
      <c r="G472" s="1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4.4" x14ac:dyDescent="0.3">
      <c r="A473" s="1"/>
      <c r="B473" s="2"/>
      <c r="C473" s="1"/>
      <c r="D473" s="1"/>
      <c r="E473" s="3"/>
      <c r="F473" s="1"/>
      <c r="G473" s="1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4.4" x14ac:dyDescent="0.3">
      <c r="A474" s="1"/>
      <c r="B474" s="2"/>
      <c r="C474" s="1"/>
      <c r="D474" s="1"/>
      <c r="E474" s="3"/>
      <c r="F474" s="1"/>
      <c r="G474" s="1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4.4" x14ac:dyDescent="0.3">
      <c r="A475" s="1"/>
      <c r="B475" s="2"/>
      <c r="C475" s="1"/>
      <c r="D475" s="1"/>
      <c r="E475" s="3"/>
      <c r="F475" s="1"/>
      <c r="G475" s="1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4.4" x14ac:dyDescent="0.3">
      <c r="A476" s="1"/>
      <c r="B476" s="2"/>
      <c r="C476" s="1"/>
      <c r="D476" s="1"/>
      <c r="E476" s="3"/>
      <c r="F476" s="1"/>
      <c r="G476" s="1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4.4" x14ac:dyDescent="0.3">
      <c r="A477" s="1"/>
      <c r="B477" s="2"/>
      <c r="C477" s="1"/>
      <c r="D477" s="1"/>
      <c r="E477" s="3"/>
      <c r="F477" s="1"/>
      <c r="G477" s="1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4.4" x14ac:dyDescent="0.3">
      <c r="A478" s="1"/>
      <c r="B478" s="2"/>
      <c r="C478" s="1"/>
      <c r="D478" s="1"/>
      <c r="E478" s="3"/>
      <c r="F478" s="1"/>
      <c r="G478" s="1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4.4" x14ac:dyDescent="0.3">
      <c r="A479" s="1"/>
      <c r="B479" s="2"/>
      <c r="C479" s="1"/>
      <c r="D479" s="1"/>
      <c r="E479" s="3"/>
      <c r="F479" s="1"/>
      <c r="G479" s="1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4.4" x14ac:dyDescent="0.3">
      <c r="A480" s="1"/>
      <c r="B480" s="2"/>
      <c r="C480" s="1"/>
      <c r="D480" s="1"/>
      <c r="E480" s="3"/>
      <c r="F480" s="1"/>
      <c r="G480" s="1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4.4" x14ac:dyDescent="0.3">
      <c r="A481" s="1"/>
      <c r="B481" s="2"/>
      <c r="C481" s="1"/>
      <c r="D481" s="1"/>
      <c r="E481" s="3"/>
      <c r="F481" s="1"/>
      <c r="G481" s="1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4.4" x14ac:dyDescent="0.3">
      <c r="A482" s="1"/>
      <c r="B482" s="2"/>
      <c r="C482" s="1"/>
      <c r="D482" s="1"/>
      <c r="E482" s="3"/>
      <c r="F482" s="1"/>
      <c r="G482" s="1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4.4" x14ac:dyDescent="0.3">
      <c r="A483" s="1"/>
      <c r="B483" s="2"/>
      <c r="C483" s="1"/>
      <c r="D483" s="1"/>
      <c r="E483" s="3"/>
      <c r="F483" s="1"/>
      <c r="G483" s="1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4.4" x14ac:dyDescent="0.3">
      <c r="A484" s="1"/>
      <c r="B484" s="2"/>
      <c r="C484" s="1"/>
      <c r="D484" s="1"/>
      <c r="E484" s="3"/>
      <c r="F484" s="1"/>
      <c r="G484" s="1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4.4" x14ac:dyDescent="0.3">
      <c r="A485" s="1"/>
      <c r="B485" s="2"/>
      <c r="C485" s="1"/>
      <c r="D485" s="1"/>
      <c r="E485" s="3"/>
      <c r="F485" s="1"/>
      <c r="G485" s="1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4.4" x14ac:dyDescent="0.3">
      <c r="A486" s="1"/>
      <c r="B486" s="2"/>
      <c r="C486" s="1"/>
      <c r="D486" s="1"/>
      <c r="E486" s="3"/>
      <c r="F486" s="1"/>
      <c r="G486" s="1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4.4" x14ac:dyDescent="0.3">
      <c r="A487" s="1"/>
      <c r="B487" s="2"/>
      <c r="C487" s="1"/>
      <c r="D487" s="1"/>
      <c r="E487" s="3"/>
      <c r="F487" s="1"/>
      <c r="G487" s="1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4.4" x14ac:dyDescent="0.3">
      <c r="A488" s="1"/>
      <c r="B488" s="2"/>
      <c r="C488" s="1"/>
      <c r="D488" s="1"/>
      <c r="E488" s="3"/>
      <c r="F488" s="1"/>
      <c r="G488" s="1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4.4" x14ac:dyDescent="0.3">
      <c r="A489" s="1"/>
      <c r="B489" s="2"/>
      <c r="C489" s="1"/>
      <c r="D489" s="1"/>
      <c r="E489" s="3"/>
      <c r="F489" s="1"/>
      <c r="G489" s="1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4.4" x14ac:dyDescent="0.3">
      <c r="A490" s="1"/>
      <c r="B490" s="2"/>
      <c r="C490" s="1"/>
      <c r="D490" s="1"/>
      <c r="E490" s="3"/>
      <c r="F490" s="1"/>
      <c r="G490" s="1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4.4" x14ac:dyDescent="0.3">
      <c r="A491" s="1"/>
      <c r="B491" s="2"/>
      <c r="C491" s="1"/>
      <c r="D491" s="1"/>
      <c r="E491" s="3"/>
      <c r="F491" s="1"/>
      <c r="G491" s="1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4.4" x14ac:dyDescent="0.3">
      <c r="A492" s="1"/>
      <c r="B492" s="2"/>
      <c r="C492" s="1"/>
      <c r="D492" s="1"/>
      <c r="E492" s="3"/>
      <c r="F492" s="1"/>
      <c r="G492" s="1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4.4" x14ac:dyDescent="0.3">
      <c r="A493" s="1"/>
      <c r="B493" s="2"/>
      <c r="C493" s="1"/>
      <c r="D493" s="1"/>
      <c r="E493" s="3"/>
      <c r="F493" s="1"/>
      <c r="G493" s="1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4.4" x14ac:dyDescent="0.3">
      <c r="A494" s="1"/>
      <c r="B494" s="2"/>
      <c r="C494" s="1"/>
      <c r="D494" s="1"/>
      <c r="E494" s="3"/>
      <c r="F494" s="1"/>
      <c r="G494" s="1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4.4" x14ac:dyDescent="0.3">
      <c r="A495" s="1"/>
      <c r="B495" s="2"/>
      <c r="C495" s="1"/>
      <c r="D495" s="1"/>
      <c r="E495" s="3"/>
      <c r="F495" s="1"/>
      <c r="G495" s="1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4.4" x14ac:dyDescent="0.3">
      <c r="A496" s="1"/>
      <c r="B496" s="2"/>
      <c r="C496" s="1"/>
      <c r="D496" s="1"/>
      <c r="E496" s="3"/>
      <c r="F496" s="1"/>
      <c r="G496" s="1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4.4" x14ac:dyDescent="0.3">
      <c r="A497" s="1"/>
      <c r="B497" s="2"/>
      <c r="C497" s="1"/>
      <c r="D497" s="1"/>
      <c r="E497" s="3"/>
      <c r="F497" s="1"/>
      <c r="G497" s="1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4.4" x14ac:dyDescent="0.3">
      <c r="A498" s="1"/>
      <c r="B498" s="2"/>
      <c r="C498" s="1"/>
      <c r="D498" s="1"/>
      <c r="E498" s="3"/>
      <c r="F498" s="1"/>
      <c r="G498" s="1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4.4" x14ac:dyDescent="0.3">
      <c r="A499" s="1"/>
      <c r="B499" s="2"/>
      <c r="C499" s="1"/>
      <c r="D499" s="1"/>
      <c r="E499" s="3"/>
      <c r="F499" s="1"/>
      <c r="G499" s="1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4.4" x14ac:dyDescent="0.3">
      <c r="A500" s="1"/>
      <c r="B500" s="2"/>
      <c r="C500" s="1"/>
      <c r="D500" s="1"/>
      <c r="E500" s="3"/>
      <c r="F500" s="1"/>
      <c r="G500" s="1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4.4" x14ac:dyDescent="0.3">
      <c r="A501" s="1"/>
      <c r="B501" s="2"/>
      <c r="C501" s="1"/>
      <c r="D501" s="1"/>
      <c r="E501" s="3"/>
      <c r="F501" s="1"/>
      <c r="G501" s="1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4.4" x14ac:dyDescent="0.3">
      <c r="A502" s="1"/>
      <c r="B502" s="2"/>
      <c r="C502" s="1"/>
      <c r="D502" s="1"/>
      <c r="E502" s="3"/>
      <c r="F502" s="1"/>
      <c r="G502" s="1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4.4" x14ac:dyDescent="0.3">
      <c r="A503" s="1"/>
      <c r="B503" s="2"/>
      <c r="C503" s="1"/>
      <c r="D503" s="1"/>
      <c r="E503" s="3"/>
      <c r="F503" s="1"/>
      <c r="G503" s="1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4.4" x14ac:dyDescent="0.3">
      <c r="A504" s="1"/>
      <c r="B504" s="2"/>
      <c r="C504" s="1"/>
      <c r="D504" s="1"/>
      <c r="E504" s="3"/>
      <c r="F504" s="1"/>
      <c r="G504" s="1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4.4" x14ac:dyDescent="0.3">
      <c r="A505" s="1"/>
      <c r="B505" s="2"/>
      <c r="C505" s="1"/>
      <c r="D505" s="1"/>
      <c r="E505" s="3"/>
      <c r="F505" s="1"/>
      <c r="G505" s="1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4.4" x14ac:dyDescent="0.3">
      <c r="A506" s="1"/>
      <c r="B506" s="2"/>
      <c r="C506" s="1"/>
      <c r="D506" s="1"/>
      <c r="E506" s="3"/>
      <c r="F506" s="1"/>
      <c r="G506" s="1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4.4" x14ac:dyDescent="0.3">
      <c r="A507" s="1"/>
      <c r="B507" s="2"/>
      <c r="C507" s="1"/>
      <c r="D507" s="1"/>
      <c r="E507" s="3"/>
      <c r="F507" s="1"/>
      <c r="G507" s="1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4.4" x14ac:dyDescent="0.3">
      <c r="A508" s="1"/>
      <c r="B508" s="2"/>
      <c r="C508" s="1"/>
      <c r="D508" s="1"/>
      <c r="E508" s="3"/>
      <c r="F508" s="1"/>
      <c r="G508" s="1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4.4" x14ac:dyDescent="0.3">
      <c r="A509" s="1"/>
      <c r="B509" s="2"/>
      <c r="C509" s="1"/>
      <c r="D509" s="1"/>
      <c r="E509" s="3"/>
      <c r="F509" s="1"/>
      <c r="G509" s="1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4.4" x14ac:dyDescent="0.3">
      <c r="A510" s="1"/>
      <c r="B510" s="2"/>
      <c r="C510" s="1"/>
      <c r="D510" s="1"/>
      <c r="E510" s="3"/>
      <c r="F510" s="1"/>
      <c r="G510" s="1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4.4" x14ac:dyDescent="0.3">
      <c r="A511" s="1"/>
      <c r="B511" s="2"/>
      <c r="C511" s="1"/>
      <c r="D511" s="1"/>
      <c r="E511" s="3"/>
      <c r="F511" s="1"/>
      <c r="G511" s="1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4.4" x14ac:dyDescent="0.3">
      <c r="A512" s="1"/>
      <c r="B512" s="2"/>
      <c r="C512" s="1"/>
      <c r="D512" s="1"/>
      <c r="E512" s="3"/>
      <c r="F512" s="1"/>
      <c r="G512" s="1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4.4" x14ac:dyDescent="0.3">
      <c r="A513" s="1"/>
      <c r="B513" s="2"/>
      <c r="C513" s="1"/>
      <c r="D513" s="1"/>
      <c r="E513" s="3"/>
      <c r="F513" s="1"/>
      <c r="G513" s="1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4.4" x14ac:dyDescent="0.3">
      <c r="A514" s="1"/>
      <c r="B514" s="2"/>
      <c r="C514" s="1"/>
      <c r="D514" s="1"/>
      <c r="E514" s="3"/>
      <c r="F514" s="1"/>
      <c r="G514" s="1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4.4" x14ac:dyDescent="0.3">
      <c r="A515" s="1"/>
      <c r="B515" s="2"/>
      <c r="C515" s="1"/>
      <c r="D515" s="1"/>
      <c r="E515" s="3"/>
      <c r="F515" s="1"/>
      <c r="G515" s="1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4.4" x14ac:dyDescent="0.3">
      <c r="A516" s="1"/>
      <c r="B516" s="2"/>
      <c r="C516" s="1"/>
      <c r="D516" s="1"/>
      <c r="E516" s="3"/>
      <c r="F516" s="1"/>
      <c r="G516" s="1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4.4" x14ac:dyDescent="0.3">
      <c r="A517" s="1"/>
      <c r="B517" s="2"/>
      <c r="C517" s="1"/>
      <c r="D517" s="1"/>
      <c r="E517" s="3"/>
      <c r="F517" s="1"/>
      <c r="G517" s="1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4.4" x14ac:dyDescent="0.3">
      <c r="A518" s="1"/>
      <c r="B518" s="2"/>
      <c r="C518" s="1"/>
      <c r="D518" s="1"/>
      <c r="E518" s="3"/>
      <c r="F518" s="1"/>
      <c r="G518" s="1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4.4" x14ac:dyDescent="0.3">
      <c r="A519" s="1"/>
      <c r="B519" s="2"/>
      <c r="C519" s="1"/>
      <c r="D519" s="1"/>
      <c r="E519" s="3"/>
      <c r="F519" s="1"/>
      <c r="G519" s="1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4.4" x14ac:dyDescent="0.3">
      <c r="A520" s="1"/>
      <c r="B520" s="2"/>
      <c r="C520" s="1"/>
      <c r="D520" s="1"/>
      <c r="E520" s="3"/>
      <c r="F520" s="1"/>
      <c r="G520" s="1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4.4" x14ac:dyDescent="0.3">
      <c r="A521" s="1"/>
      <c r="B521" s="2"/>
      <c r="C521" s="1"/>
      <c r="D521" s="1"/>
      <c r="E521" s="3"/>
      <c r="F521" s="1"/>
      <c r="G521" s="1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4.4" x14ac:dyDescent="0.3">
      <c r="A522" s="1"/>
      <c r="B522" s="2"/>
      <c r="C522" s="1"/>
      <c r="D522" s="1"/>
      <c r="E522" s="3"/>
      <c r="F522" s="1"/>
      <c r="G522" s="1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4.4" x14ac:dyDescent="0.3">
      <c r="A523" s="1"/>
      <c r="B523" s="2"/>
      <c r="C523" s="1"/>
      <c r="D523" s="1"/>
      <c r="E523" s="3"/>
      <c r="F523" s="1"/>
      <c r="G523" s="1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4.4" x14ac:dyDescent="0.3">
      <c r="A524" s="1"/>
      <c r="B524" s="2"/>
      <c r="C524" s="1"/>
      <c r="D524" s="1"/>
      <c r="E524" s="3"/>
      <c r="F524" s="1"/>
      <c r="G524" s="1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4.4" x14ac:dyDescent="0.3">
      <c r="A525" s="1"/>
      <c r="B525" s="2"/>
      <c r="C525" s="1"/>
      <c r="D525" s="1"/>
      <c r="E525" s="3"/>
      <c r="F525" s="1"/>
      <c r="G525" s="1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4.4" x14ac:dyDescent="0.3">
      <c r="A526" s="1"/>
      <c r="B526" s="2"/>
      <c r="C526" s="1"/>
      <c r="D526" s="1"/>
      <c r="E526" s="3"/>
      <c r="F526" s="1"/>
      <c r="G526" s="1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4.4" x14ac:dyDescent="0.3">
      <c r="A527" s="1"/>
      <c r="B527" s="2"/>
      <c r="C527" s="1"/>
      <c r="D527" s="1"/>
      <c r="E527" s="3"/>
      <c r="F527" s="1"/>
      <c r="G527" s="1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4.4" x14ac:dyDescent="0.3">
      <c r="A528" s="1"/>
      <c r="B528" s="2"/>
      <c r="C528" s="1"/>
      <c r="D528" s="1"/>
      <c r="E528" s="3"/>
      <c r="F528" s="1"/>
      <c r="G528" s="1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4.4" x14ac:dyDescent="0.3">
      <c r="A529" s="1"/>
      <c r="B529" s="2"/>
      <c r="C529" s="1"/>
      <c r="D529" s="1"/>
      <c r="E529" s="3"/>
      <c r="F529" s="1"/>
      <c r="G529" s="1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4.4" x14ac:dyDescent="0.3">
      <c r="A530" s="1"/>
      <c r="B530" s="2"/>
      <c r="C530" s="1"/>
      <c r="D530" s="1"/>
      <c r="E530" s="3"/>
      <c r="F530" s="1"/>
      <c r="G530" s="1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4.4" x14ac:dyDescent="0.3">
      <c r="A531" s="1"/>
      <c r="B531" s="2"/>
      <c r="C531" s="1"/>
      <c r="D531" s="1"/>
      <c r="E531" s="3"/>
      <c r="F531" s="1"/>
      <c r="G531" s="1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4.4" x14ac:dyDescent="0.3">
      <c r="A532" s="1"/>
      <c r="B532" s="2"/>
      <c r="C532" s="1"/>
      <c r="D532" s="1"/>
      <c r="E532" s="3"/>
      <c r="F532" s="1"/>
      <c r="G532" s="1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4.4" x14ac:dyDescent="0.3">
      <c r="A533" s="1"/>
      <c r="B533" s="2"/>
      <c r="C533" s="1"/>
      <c r="D533" s="1"/>
      <c r="E533" s="3"/>
      <c r="F533" s="1"/>
      <c r="G533" s="1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4.4" x14ac:dyDescent="0.3">
      <c r="A534" s="1"/>
      <c r="B534" s="2"/>
      <c r="C534" s="1"/>
      <c r="D534" s="1"/>
      <c r="E534" s="3"/>
      <c r="F534" s="1"/>
      <c r="G534" s="1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4.4" x14ac:dyDescent="0.3">
      <c r="A535" s="1"/>
      <c r="B535" s="2"/>
      <c r="C535" s="1"/>
      <c r="D535" s="1"/>
      <c r="E535" s="3"/>
      <c r="F535" s="1"/>
      <c r="G535" s="1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4.4" x14ac:dyDescent="0.3">
      <c r="A536" s="1"/>
      <c r="B536" s="2"/>
      <c r="C536" s="1"/>
      <c r="D536" s="1"/>
      <c r="E536" s="3"/>
      <c r="F536" s="1"/>
      <c r="G536" s="1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4.4" x14ac:dyDescent="0.3">
      <c r="A537" s="1"/>
      <c r="B537" s="2"/>
      <c r="C537" s="1"/>
      <c r="D537" s="1"/>
      <c r="E537" s="3"/>
      <c r="F537" s="1"/>
      <c r="G537" s="1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4.4" x14ac:dyDescent="0.3">
      <c r="A538" s="1"/>
      <c r="B538" s="2"/>
      <c r="C538" s="1"/>
      <c r="D538" s="1"/>
      <c r="E538" s="3"/>
      <c r="F538" s="1"/>
      <c r="G538" s="1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4.4" x14ac:dyDescent="0.3">
      <c r="A539" s="1"/>
      <c r="B539" s="2"/>
      <c r="C539" s="1"/>
      <c r="D539" s="1"/>
      <c r="E539" s="3"/>
      <c r="F539" s="1"/>
      <c r="G539" s="1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4.4" x14ac:dyDescent="0.3">
      <c r="A540" s="1"/>
      <c r="B540" s="2"/>
      <c r="C540" s="1"/>
      <c r="D540" s="1"/>
      <c r="E540" s="3"/>
      <c r="F540" s="1"/>
      <c r="G540" s="1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4.4" x14ac:dyDescent="0.3">
      <c r="A541" s="1"/>
      <c r="B541" s="2"/>
      <c r="C541" s="1"/>
      <c r="D541" s="1"/>
      <c r="E541" s="3"/>
      <c r="F541" s="1"/>
      <c r="G541" s="1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4.4" x14ac:dyDescent="0.3">
      <c r="A542" s="1"/>
      <c r="B542" s="2"/>
      <c r="C542" s="1"/>
      <c r="D542" s="1"/>
      <c r="E542" s="3"/>
      <c r="F542" s="1"/>
      <c r="G542" s="1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4.4" x14ac:dyDescent="0.3">
      <c r="A543" s="1"/>
      <c r="B543" s="2"/>
      <c r="C543" s="1"/>
      <c r="D543" s="1"/>
      <c r="E543" s="3"/>
      <c r="F543" s="1"/>
      <c r="G543" s="1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4.4" x14ac:dyDescent="0.3">
      <c r="A544" s="1"/>
      <c r="B544" s="2"/>
      <c r="C544" s="1"/>
      <c r="D544" s="1"/>
      <c r="E544" s="3"/>
      <c r="F544" s="1"/>
      <c r="G544" s="1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4.4" x14ac:dyDescent="0.3">
      <c r="A545" s="1"/>
      <c r="B545" s="2"/>
      <c r="C545" s="1"/>
      <c r="D545" s="1"/>
      <c r="E545" s="3"/>
      <c r="F545" s="1"/>
      <c r="G545" s="1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4.4" x14ac:dyDescent="0.3">
      <c r="A546" s="1"/>
      <c r="B546" s="2"/>
      <c r="C546" s="1"/>
      <c r="D546" s="1"/>
      <c r="E546" s="3"/>
      <c r="F546" s="1"/>
      <c r="G546" s="1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4.4" x14ac:dyDescent="0.3">
      <c r="A547" s="1"/>
      <c r="B547" s="2"/>
      <c r="C547" s="1"/>
      <c r="D547" s="1"/>
      <c r="E547" s="3"/>
      <c r="F547" s="1"/>
      <c r="G547" s="1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4.4" x14ac:dyDescent="0.3">
      <c r="A548" s="1"/>
      <c r="B548" s="2"/>
      <c r="C548" s="1"/>
      <c r="D548" s="1"/>
      <c r="E548" s="3"/>
      <c r="F548" s="1"/>
      <c r="G548" s="1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4.4" x14ac:dyDescent="0.3">
      <c r="A549" s="1"/>
      <c r="B549" s="2"/>
      <c r="C549" s="1"/>
      <c r="D549" s="1"/>
      <c r="E549" s="3"/>
      <c r="F549" s="1"/>
      <c r="G549" s="1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4.4" x14ac:dyDescent="0.3">
      <c r="A550" s="1"/>
      <c r="B550" s="2"/>
      <c r="C550" s="1"/>
      <c r="D550" s="1"/>
      <c r="E550" s="3"/>
      <c r="F550" s="1"/>
      <c r="G550" s="1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4.4" x14ac:dyDescent="0.3">
      <c r="A551" s="1"/>
      <c r="B551" s="2"/>
      <c r="C551" s="1"/>
      <c r="D551" s="1"/>
      <c r="E551" s="3"/>
      <c r="F551" s="1"/>
      <c r="G551" s="1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4.4" x14ac:dyDescent="0.3">
      <c r="A552" s="1"/>
      <c r="B552" s="2"/>
      <c r="C552" s="1"/>
      <c r="D552" s="1"/>
      <c r="E552" s="3"/>
      <c r="F552" s="1"/>
      <c r="G552" s="1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4.4" x14ac:dyDescent="0.3">
      <c r="A553" s="1"/>
      <c r="B553" s="2"/>
      <c r="C553" s="1"/>
      <c r="D553" s="1"/>
      <c r="E553" s="3"/>
      <c r="F553" s="1"/>
      <c r="G553" s="1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4.4" x14ac:dyDescent="0.3">
      <c r="A554" s="1"/>
      <c r="B554" s="2"/>
      <c r="C554" s="1"/>
      <c r="D554" s="1"/>
      <c r="E554" s="3"/>
      <c r="F554" s="1"/>
      <c r="G554" s="1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4.4" x14ac:dyDescent="0.3">
      <c r="A555" s="1"/>
      <c r="B555" s="2"/>
      <c r="C555" s="1"/>
      <c r="D555" s="1"/>
      <c r="E555" s="3"/>
      <c r="F555" s="1"/>
      <c r="G555" s="1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4.4" x14ac:dyDescent="0.3">
      <c r="A556" s="1"/>
      <c r="B556" s="2"/>
      <c r="C556" s="1"/>
      <c r="D556" s="1"/>
      <c r="E556" s="3"/>
      <c r="F556" s="1"/>
      <c r="G556" s="1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4.4" x14ac:dyDescent="0.3">
      <c r="A557" s="1"/>
      <c r="B557" s="2"/>
      <c r="C557" s="1"/>
      <c r="D557" s="1"/>
      <c r="E557" s="3"/>
      <c r="F557" s="1"/>
      <c r="G557" s="1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4.4" x14ac:dyDescent="0.3">
      <c r="A558" s="1"/>
      <c r="B558" s="2"/>
      <c r="C558" s="1"/>
      <c r="D558" s="1"/>
      <c r="E558" s="3"/>
      <c r="F558" s="1"/>
      <c r="G558" s="1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4.4" x14ac:dyDescent="0.3">
      <c r="A559" s="1"/>
      <c r="B559" s="2"/>
      <c r="C559" s="1"/>
      <c r="D559" s="1"/>
      <c r="E559" s="3"/>
      <c r="F559" s="1"/>
      <c r="G559" s="1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4.4" x14ac:dyDescent="0.3">
      <c r="A560" s="1"/>
      <c r="B560" s="2"/>
      <c r="C560" s="1"/>
      <c r="D560" s="1"/>
      <c r="E560" s="3"/>
      <c r="F560" s="1"/>
      <c r="G560" s="1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4.4" x14ac:dyDescent="0.3">
      <c r="A561" s="1"/>
      <c r="B561" s="2"/>
      <c r="C561" s="1"/>
      <c r="D561" s="1"/>
      <c r="E561" s="3"/>
      <c r="F561" s="1"/>
      <c r="G561" s="1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4.4" x14ac:dyDescent="0.3">
      <c r="A562" s="1"/>
      <c r="B562" s="2"/>
      <c r="C562" s="1"/>
      <c r="D562" s="1"/>
      <c r="E562" s="3"/>
      <c r="F562" s="1"/>
      <c r="G562" s="1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4.4" x14ac:dyDescent="0.3">
      <c r="A563" s="1"/>
      <c r="B563" s="2"/>
      <c r="C563" s="1"/>
      <c r="D563" s="1"/>
      <c r="E563" s="3"/>
      <c r="F563" s="1"/>
      <c r="G563" s="1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4.4" x14ac:dyDescent="0.3">
      <c r="A564" s="1"/>
      <c r="B564" s="2"/>
      <c r="C564" s="1"/>
      <c r="D564" s="1"/>
      <c r="E564" s="3"/>
      <c r="F564" s="1"/>
      <c r="G564" s="1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4.4" x14ac:dyDescent="0.3">
      <c r="A565" s="1"/>
      <c r="B565" s="2"/>
      <c r="C565" s="1"/>
      <c r="D565" s="1"/>
      <c r="E565" s="3"/>
      <c r="F565" s="1"/>
      <c r="G565" s="1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4.4" x14ac:dyDescent="0.3">
      <c r="A566" s="1"/>
      <c r="B566" s="2"/>
      <c r="C566" s="1"/>
      <c r="D566" s="1"/>
      <c r="E566" s="3"/>
      <c r="F566" s="1"/>
      <c r="G566" s="1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4.4" x14ac:dyDescent="0.3">
      <c r="A567" s="1"/>
      <c r="B567" s="2"/>
      <c r="C567" s="1"/>
      <c r="D567" s="1"/>
      <c r="E567" s="3"/>
      <c r="F567" s="1"/>
      <c r="G567" s="1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4.4" x14ac:dyDescent="0.3">
      <c r="A568" s="1"/>
      <c r="B568" s="2"/>
      <c r="C568" s="1"/>
      <c r="D568" s="1"/>
      <c r="E568" s="3"/>
      <c r="F568" s="1"/>
      <c r="G568" s="1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4.4" x14ac:dyDescent="0.3">
      <c r="A569" s="1"/>
      <c r="B569" s="2"/>
      <c r="C569" s="1"/>
      <c r="D569" s="1"/>
      <c r="E569" s="3"/>
      <c r="F569" s="1"/>
      <c r="G569" s="1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4.4" x14ac:dyDescent="0.3">
      <c r="A570" s="1"/>
      <c r="B570" s="2"/>
      <c r="C570" s="1"/>
      <c r="D570" s="1"/>
      <c r="E570" s="3"/>
      <c r="F570" s="1"/>
      <c r="G570" s="1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4.4" x14ac:dyDescent="0.3">
      <c r="A571" s="1"/>
      <c r="B571" s="2"/>
      <c r="C571" s="1"/>
      <c r="D571" s="1"/>
      <c r="E571" s="3"/>
      <c r="F571" s="1"/>
      <c r="G571" s="1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4.4" x14ac:dyDescent="0.3">
      <c r="A572" s="1"/>
      <c r="B572" s="2"/>
      <c r="C572" s="1"/>
      <c r="D572" s="1"/>
      <c r="E572" s="3"/>
      <c r="F572" s="1"/>
      <c r="G572" s="1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4.4" x14ac:dyDescent="0.3">
      <c r="A573" s="1"/>
      <c r="B573" s="2"/>
      <c r="C573" s="1"/>
      <c r="D573" s="1"/>
      <c r="E573" s="3"/>
      <c r="F573" s="1"/>
      <c r="G573" s="1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4.4" x14ac:dyDescent="0.3">
      <c r="A574" s="1"/>
      <c r="B574" s="2"/>
      <c r="C574" s="1"/>
      <c r="D574" s="1"/>
      <c r="E574" s="3"/>
      <c r="F574" s="1"/>
      <c r="G574" s="1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4.4" x14ac:dyDescent="0.3">
      <c r="A575" s="1"/>
      <c r="B575" s="2"/>
      <c r="C575" s="1"/>
      <c r="D575" s="1"/>
      <c r="E575" s="3"/>
      <c r="F575" s="1"/>
      <c r="G575" s="1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4.4" x14ac:dyDescent="0.3">
      <c r="A576" s="1"/>
      <c r="B576" s="2"/>
      <c r="C576" s="1"/>
      <c r="D576" s="1"/>
      <c r="E576" s="3"/>
      <c r="F576" s="1"/>
      <c r="G576" s="1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4.4" x14ac:dyDescent="0.3">
      <c r="A577" s="1"/>
      <c r="B577" s="2"/>
      <c r="C577" s="1"/>
      <c r="D577" s="1"/>
      <c r="E577" s="3"/>
      <c r="F577" s="1"/>
      <c r="G577" s="1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4.4" x14ac:dyDescent="0.3">
      <c r="A578" s="1"/>
      <c r="B578" s="2"/>
      <c r="C578" s="1"/>
      <c r="D578" s="1"/>
      <c r="E578" s="3"/>
      <c r="F578" s="1"/>
      <c r="G578" s="1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4.4" x14ac:dyDescent="0.3">
      <c r="A579" s="1"/>
      <c r="B579" s="2"/>
      <c r="C579" s="1"/>
      <c r="D579" s="1"/>
      <c r="E579" s="3"/>
      <c r="F579" s="1"/>
      <c r="G579" s="1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4.4" x14ac:dyDescent="0.3">
      <c r="A580" s="1"/>
      <c r="B580" s="2"/>
      <c r="C580" s="1"/>
      <c r="D580" s="1"/>
      <c r="E580" s="3"/>
      <c r="F580" s="1"/>
      <c r="G580" s="1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4.4" x14ac:dyDescent="0.3">
      <c r="A581" s="1"/>
      <c r="B581" s="2"/>
      <c r="C581" s="1"/>
      <c r="D581" s="1"/>
      <c r="E581" s="3"/>
      <c r="F581" s="1"/>
      <c r="G581" s="1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4.4" x14ac:dyDescent="0.3">
      <c r="A582" s="1"/>
      <c r="B582" s="2"/>
      <c r="C582" s="1"/>
      <c r="D582" s="1"/>
      <c r="E582" s="3"/>
      <c r="F582" s="1"/>
      <c r="G582" s="1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4.4" x14ac:dyDescent="0.3">
      <c r="A583" s="1"/>
      <c r="B583" s="2"/>
      <c r="C583" s="1"/>
      <c r="D583" s="1"/>
      <c r="E583" s="3"/>
      <c r="F583" s="1"/>
      <c r="G583" s="1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4.4" x14ac:dyDescent="0.3">
      <c r="A584" s="1"/>
      <c r="B584" s="2"/>
      <c r="C584" s="1"/>
      <c r="D584" s="1"/>
      <c r="E584" s="3"/>
      <c r="F584" s="1"/>
      <c r="G584" s="1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4.4" x14ac:dyDescent="0.3">
      <c r="A585" s="1"/>
      <c r="B585" s="2"/>
      <c r="C585" s="1"/>
      <c r="D585" s="1"/>
      <c r="E585" s="3"/>
      <c r="F585" s="1"/>
      <c r="G585" s="1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4.4" x14ac:dyDescent="0.3">
      <c r="A586" s="1"/>
      <c r="B586" s="2"/>
      <c r="C586" s="1"/>
      <c r="D586" s="1"/>
      <c r="E586" s="3"/>
      <c r="F586" s="1"/>
      <c r="G586" s="1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4.4" x14ac:dyDescent="0.3">
      <c r="A587" s="1"/>
      <c r="B587" s="2"/>
      <c r="C587" s="1"/>
      <c r="D587" s="1"/>
      <c r="E587" s="3"/>
      <c r="F587" s="1"/>
      <c r="G587" s="1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4.4" x14ac:dyDescent="0.3">
      <c r="A588" s="1"/>
      <c r="B588" s="2"/>
      <c r="C588" s="1"/>
      <c r="D588" s="1"/>
      <c r="E588" s="3"/>
      <c r="F588" s="1"/>
      <c r="G588" s="1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4.4" x14ac:dyDescent="0.3">
      <c r="A589" s="1"/>
      <c r="B589" s="2"/>
      <c r="C589" s="1"/>
      <c r="D589" s="1"/>
      <c r="E589" s="3"/>
      <c r="F589" s="1"/>
      <c r="G589" s="1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4.4" x14ac:dyDescent="0.3">
      <c r="A590" s="1"/>
      <c r="B590" s="2"/>
      <c r="C590" s="1"/>
      <c r="D590" s="1"/>
      <c r="E590" s="3"/>
      <c r="F590" s="1"/>
      <c r="G590" s="1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4.4" x14ac:dyDescent="0.3">
      <c r="A591" s="1"/>
      <c r="B591" s="2"/>
      <c r="C591" s="1"/>
      <c r="D591" s="1"/>
      <c r="E591" s="3"/>
      <c r="F591" s="1"/>
      <c r="G591" s="1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4.4" x14ac:dyDescent="0.3">
      <c r="A592" s="1"/>
      <c r="B592" s="2"/>
      <c r="C592" s="1"/>
      <c r="D592" s="1"/>
      <c r="E592" s="3"/>
      <c r="F592" s="1"/>
      <c r="G592" s="1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4.4" x14ac:dyDescent="0.3">
      <c r="A593" s="1"/>
      <c r="B593" s="2"/>
      <c r="C593" s="1"/>
      <c r="D593" s="1"/>
      <c r="E593" s="3"/>
      <c r="F593" s="1"/>
      <c r="G593" s="1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4.4" x14ac:dyDescent="0.3">
      <c r="A594" s="1"/>
      <c r="B594" s="2"/>
      <c r="C594" s="1"/>
      <c r="D594" s="1"/>
      <c r="E594" s="3"/>
      <c r="F594" s="1"/>
      <c r="G594" s="1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4.4" x14ac:dyDescent="0.3">
      <c r="A595" s="1"/>
      <c r="B595" s="2"/>
      <c r="C595" s="1"/>
      <c r="D595" s="1"/>
      <c r="E595" s="3"/>
      <c r="F595" s="1"/>
      <c r="G595" s="1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4.4" x14ac:dyDescent="0.3">
      <c r="A596" s="1"/>
      <c r="B596" s="2"/>
      <c r="C596" s="1"/>
      <c r="D596" s="1"/>
      <c r="E596" s="3"/>
      <c r="F596" s="1"/>
      <c r="G596" s="1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4.4" x14ac:dyDescent="0.3">
      <c r="A597" s="1"/>
      <c r="B597" s="2"/>
      <c r="C597" s="1"/>
      <c r="D597" s="1"/>
      <c r="E597" s="3"/>
      <c r="F597" s="1"/>
      <c r="G597" s="1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4.4" x14ac:dyDescent="0.3">
      <c r="A598" s="1"/>
      <c r="B598" s="2"/>
      <c r="C598" s="1"/>
      <c r="D598" s="1"/>
      <c r="E598" s="3"/>
      <c r="F598" s="1"/>
      <c r="G598" s="1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4.4" x14ac:dyDescent="0.3">
      <c r="A599" s="1"/>
      <c r="B599" s="2"/>
      <c r="C599" s="1"/>
      <c r="D599" s="1"/>
      <c r="E599" s="3"/>
      <c r="F599" s="1"/>
      <c r="G599" s="1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4.4" x14ac:dyDescent="0.3">
      <c r="A600" s="1"/>
      <c r="B600" s="2"/>
      <c r="C600" s="1"/>
      <c r="D600" s="1"/>
      <c r="E600" s="3"/>
      <c r="F600" s="1"/>
      <c r="G600" s="1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4.4" x14ac:dyDescent="0.3">
      <c r="A601" s="1"/>
      <c r="B601" s="2"/>
      <c r="C601" s="1"/>
      <c r="D601" s="1"/>
      <c r="E601" s="3"/>
      <c r="F601" s="1"/>
      <c r="G601" s="1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4.4" x14ac:dyDescent="0.3">
      <c r="A602" s="1"/>
      <c r="B602" s="2"/>
      <c r="C602" s="1"/>
      <c r="D602" s="1"/>
      <c r="E602" s="3"/>
      <c r="F602" s="1"/>
      <c r="G602" s="1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4.4" x14ac:dyDescent="0.3">
      <c r="A603" s="1"/>
      <c r="B603" s="2"/>
      <c r="C603" s="1"/>
      <c r="D603" s="1"/>
      <c r="E603" s="3"/>
      <c r="F603" s="1"/>
      <c r="G603" s="1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4.4" x14ac:dyDescent="0.3">
      <c r="A604" s="1"/>
      <c r="B604" s="2"/>
      <c r="C604" s="1"/>
      <c r="D604" s="1"/>
      <c r="E604" s="3"/>
      <c r="F604" s="1"/>
      <c r="G604" s="1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4.4" x14ac:dyDescent="0.3">
      <c r="A605" s="1"/>
      <c r="B605" s="2"/>
      <c r="C605" s="1"/>
      <c r="D605" s="1"/>
      <c r="E605" s="3"/>
      <c r="F605" s="1"/>
      <c r="G605" s="1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4.4" x14ac:dyDescent="0.3">
      <c r="A606" s="1"/>
      <c r="B606" s="2"/>
      <c r="C606" s="1"/>
      <c r="D606" s="1"/>
      <c r="E606" s="3"/>
      <c r="F606" s="1"/>
      <c r="G606" s="1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4.4" x14ac:dyDescent="0.3">
      <c r="A607" s="1"/>
      <c r="B607" s="2"/>
      <c r="C607" s="1"/>
      <c r="D607" s="1"/>
      <c r="E607" s="3"/>
      <c r="F607" s="1"/>
      <c r="G607" s="1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4.4" x14ac:dyDescent="0.3">
      <c r="A608" s="1"/>
      <c r="B608" s="2"/>
      <c r="C608" s="1"/>
      <c r="D608" s="1"/>
      <c r="E608" s="3"/>
      <c r="F608" s="1"/>
      <c r="G608" s="1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4.4" x14ac:dyDescent="0.3">
      <c r="A609" s="1"/>
      <c r="B609" s="2"/>
      <c r="C609" s="1"/>
      <c r="D609" s="1"/>
      <c r="E609" s="3"/>
      <c r="F609" s="1"/>
      <c r="G609" s="1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4.4" x14ac:dyDescent="0.3">
      <c r="A610" s="1"/>
      <c r="B610" s="2"/>
      <c r="C610" s="1"/>
      <c r="D610" s="1"/>
      <c r="E610" s="3"/>
      <c r="F610" s="1"/>
      <c r="G610" s="1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4.4" x14ac:dyDescent="0.3">
      <c r="A611" s="1"/>
      <c r="B611" s="2"/>
      <c r="C611" s="1"/>
      <c r="D611" s="1"/>
      <c r="E611" s="3"/>
      <c r="F611" s="1"/>
      <c r="G611" s="1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4.4" x14ac:dyDescent="0.3">
      <c r="A612" s="1"/>
      <c r="B612" s="2"/>
      <c r="C612" s="1"/>
      <c r="D612" s="1"/>
      <c r="E612" s="3"/>
      <c r="F612" s="1"/>
      <c r="G612" s="1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4.4" x14ac:dyDescent="0.3">
      <c r="A613" s="1"/>
      <c r="B613" s="2"/>
      <c r="C613" s="1"/>
      <c r="D613" s="1"/>
      <c r="E613" s="3"/>
      <c r="F613" s="1"/>
      <c r="G613" s="1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4.4" x14ac:dyDescent="0.3">
      <c r="A614" s="1"/>
      <c r="B614" s="2"/>
      <c r="C614" s="1"/>
      <c r="D614" s="1"/>
      <c r="E614" s="3"/>
      <c r="F614" s="1"/>
      <c r="G614" s="1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4.4" x14ac:dyDescent="0.3">
      <c r="A615" s="1"/>
      <c r="B615" s="2"/>
      <c r="C615" s="1"/>
      <c r="D615" s="1"/>
      <c r="E615" s="3"/>
      <c r="F615" s="1"/>
      <c r="G615" s="1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4.4" x14ac:dyDescent="0.3">
      <c r="A616" s="1"/>
      <c r="B616" s="2"/>
      <c r="C616" s="1"/>
      <c r="D616" s="1"/>
      <c r="E616" s="3"/>
      <c r="F616" s="1"/>
      <c r="G616" s="1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4.4" x14ac:dyDescent="0.3">
      <c r="A617" s="1"/>
      <c r="B617" s="2"/>
      <c r="C617" s="1"/>
      <c r="D617" s="1"/>
      <c r="E617" s="3"/>
      <c r="F617" s="1"/>
      <c r="G617" s="1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4.4" x14ac:dyDescent="0.3">
      <c r="A618" s="1"/>
      <c r="B618" s="2"/>
      <c r="C618" s="1"/>
      <c r="D618" s="1"/>
      <c r="E618" s="3"/>
      <c r="F618" s="1"/>
      <c r="G618" s="1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4.4" x14ac:dyDescent="0.3">
      <c r="A619" s="1"/>
      <c r="B619" s="2"/>
      <c r="C619" s="1"/>
      <c r="D619" s="1"/>
      <c r="E619" s="3"/>
      <c r="F619" s="1"/>
      <c r="G619" s="1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4.4" x14ac:dyDescent="0.3">
      <c r="A620" s="1"/>
      <c r="B620" s="2"/>
      <c r="C620" s="1"/>
      <c r="D620" s="1"/>
      <c r="E620" s="3"/>
      <c r="F620" s="1"/>
      <c r="G620" s="1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4.4" x14ac:dyDescent="0.3">
      <c r="A621" s="1"/>
      <c r="B621" s="2"/>
      <c r="C621" s="1"/>
      <c r="D621" s="1"/>
      <c r="E621" s="3"/>
      <c r="F621" s="1"/>
      <c r="G621" s="1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4.4" x14ac:dyDescent="0.3">
      <c r="A622" s="1"/>
      <c r="B622" s="2"/>
      <c r="C622" s="1"/>
      <c r="D622" s="1"/>
      <c r="E622" s="3"/>
      <c r="F622" s="1"/>
      <c r="G622" s="1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4.4" x14ac:dyDescent="0.3">
      <c r="A623" s="1"/>
      <c r="B623" s="2"/>
      <c r="C623" s="1"/>
      <c r="D623" s="1"/>
      <c r="E623" s="3"/>
      <c r="F623" s="1"/>
      <c r="G623" s="1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4.4" x14ac:dyDescent="0.3">
      <c r="A624" s="1"/>
      <c r="B624" s="2"/>
      <c r="C624" s="1"/>
      <c r="D624" s="1"/>
      <c r="E624" s="3"/>
      <c r="F624" s="1"/>
      <c r="G624" s="1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4.4" x14ac:dyDescent="0.3">
      <c r="A625" s="1"/>
      <c r="B625" s="2"/>
      <c r="C625" s="1"/>
      <c r="D625" s="1"/>
      <c r="E625" s="3"/>
      <c r="F625" s="1"/>
      <c r="G625" s="1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4.4" x14ac:dyDescent="0.3">
      <c r="A626" s="1"/>
      <c r="B626" s="2"/>
      <c r="C626" s="1"/>
      <c r="D626" s="1"/>
      <c r="E626" s="3"/>
      <c r="F626" s="1"/>
      <c r="G626" s="1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4.4" x14ac:dyDescent="0.3">
      <c r="A627" s="1"/>
      <c r="B627" s="2"/>
      <c r="C627" s="1"/>
      <c r="D627" s="1"/>
      <c r="E627" s="3"/>
      <c r="F627" s="1"/>
      <c r="G627" s="1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4.4" x14ac:dyDescent="0.3">
      <c r="A628" s="1"/>
      <c r="B628" s="2"/>
      <c r="C628" s="1"/>
      <c r="D628" s="1"/>
      <c r="E628" s="3"/>
      <c r="F628" s="1"/>
      <c r="G628" s="1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4.4" x14ac:dyDescent="0.3">
      <c r="A629" s="1"/>
      <c r="B629" s="2"/>
      <c r="C629" s="1"/>
      <c r="D629" s="1"/>
      <c r="E629" s="3"/>
      <c r="F629" s="1"/>
      <c r="G629" s="1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4.4" x14ac:dyDescent="0.3">
      <c r="A630" s="1"/>
      <c r="B630" s="2"/>
      <c r="C630" s="1"/>
      <c r="D630" s="1"/>
      <c r="E630" s="3"/>
      <c r="F630" s="1"/>
      <c r="G630" s="1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4.4" x14ac:dyDescent="0.3">
      <c r="A631" s="1"/>
      <c r="B631" s="2"/>
      <c r="C631" s="1"/>
      <c r="D631" s="1"/>
      <c r="E631" s="3"/>
      <c r="F631" s="1"/>
      <c r="G631" s="1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4.4" x14ac:dyDescent="0.3">
      <c r="A632" s="1"/>
      <c r="B632" s="2"/>
      <c r="C632" s="1"/>
      <c r="D632" s="1"/>
      <c r="E632" s="3"/>
      <c r="F632" s="1"/>
      <c r="G632" s="1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4.4" x14ac:dyDescent="0.3">
      <c r="A633" s="1"/>
      <c r="B633" s="2"/>
      <c r="C633" s="1"/>
      <c r="D633" s="1"/>
      <c r="E633" s="3"/>
      <c r="F633" s="1"/>
      <c r="G633" s="1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4.4" x14ac:dyDescent="0.3">
      <c r="A634" s="1"/>
      <c r="B634" s="2"/>
      <c r="C634" s="1"/>
      <c r="D634" s="1"/>
      <c r="E634" s="3"/>
      <c r="F634" s="1"/>
      <c r="G634" s="1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4.4" x14ac:dyDescent="0.3">
      <c r="A635" s="1"/>
      <c r="B635" s="2"/>
      <c r="C635" s="1"/>
      <c r="D635" s="1"/>
      <c r="E635" s="3"/>
      <c r="F635" s="1"/>
      <c r="G635" s="1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4.4" x14ac:dyDescent="0.3">
      <c r="A636" s="1"/>
      <c r="B636" s="2"/>
      <c r="C636" s="1"/>
      <c r="D636" s="1"/>
      <c r="E636" s="3"/>
      <c r="F636" s="1"/>
      <c r="G636" s="1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4.4" x14ac:dyDescent="0.3">
      <c r="A637" s="1"/>
      <c r="B637" s="2"/>
      <c r="C637" s="1"/>
      <c r="D637" s="1"/>
      <c r="E637" s="3"/>
      <c r="F637" s="1"/>
      <c r="G637" s="1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4.4" x14ac:dyDescent="0.3">
      <c r="A638" s="1"/>
      <c r="B638" s="2"/>
      <c r="C638" s="1"/>
      <c r="D638" s="1"/>
      <c r="E638" s="3"/>
      <c r="F638" s="1"/>
      <c r="G638" s="1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4.4" x14ac:dyDescent="0.3">
      <c r="A639" s="1"/>
      <c r="B639" s="2"/>
      <c r="C639" s="1"/>
      <c r="D639" s="1"/>
      <c r="E639" s="3"/>
      <c r="F639" s="1"/>
      <c r="G639" s="1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4.4" x14ac:dyDescent="0.3">
      <c r="A640" s="1"/>
      <c r="B640" s="2"/>
      <c r="C640" s="1"/>
      <c r="D640" s="1"/>
      <c r="E640" s="3"/>
      <c r="F640" s="1"/>
      <c r="G640" s="1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4.4" x14ac:dyDescent="0.3">
      <c r="A641" s="1"/>
      <c r="B641" s="2"/>
      <c r="C641" s="1"/>
      <c r="D641" s="1"/>
      <c r="E641" s="3"/>
      <c r="F641" s="1"/>
      <c r="G641" s="1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4.4" x14ac:dyDescent="0.3">
      <c r="A642" s="1"/>
      <c r="B642" s="2"/>
      <c r="C642" s="1"/>
      <c r="D642" s="1"/>
      <c r="E642" s="3"/>
      <c r="F642" s="1"/>
      <c r="G642" s="1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4.4" x14ac:dyDescent="0.3">
      <c r="A643" s="1"/>
      <c r="B643" s="2"/>
      <c r="C643" s="1"/>
      <c r="D643" s="1"/>
      <c r="E643" s="3"/>
      <c r="F643" s="1"/>
      <c r="G643" s="1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4.4" x14ac:dyDescent="0.3">
      <c r="A644" s="1"/>
      <c r="B644" s="2"/>
      <c r="C644" s="1"/>
      <c r="D644" s="1"/>
      <c r="E644" s="3"/>
      <c r="F644" s="1"/>
      <c r="G644" s="1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4.4" x14ac:dyDescent="0.3">
      <c r="A645" s="1"/>
      <c r="B645" s="2"/>
      <c r="C645" s="1"/>
      <c r="D645" s="1"/>
      <c r="E645" s="3"/>
      <c r="F645" s="1"/>
      <c r="G645" s="1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4.4" x14ac:dyDescent="0.3">
      <c r="A646" s="1"/>
      <c r="B646" s="2"/>
      <c r="C646" s="1"/>
      <c r="D646" s="1"/>
      <c r="E646" s="3"/>
      <c r="F646" s="1"/>
      <c r="G646" s="1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4.4" x14ac:dyDescent="0.3">
      <c r="A647" s="1"/>
      <c r="B647" s="2"/>
      <c r="C647" s="1"/>
      <c r="D647" s="1"/>
      <c r="E647" s="3"/>
      <c r="F647" s="1"/>
      <c r="G647" s="1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4.4" x14ac:dyDescent="0.3">
      <c r="A648" s="1"/>
      <c r="B648" s="2"/>
      <c r="C648" s="1"/>
      <c r="D648" s="1"/>
      <c r="E648" s="3"/>
      <c r="F648" s="1"/>
      <c r="G648" s="1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4.4" x14ac:dyDescent="0.3">
      <c r="A649" s="1"/>
      <c r="B649" s="2"/>
      <c r="C649" s="1"/>
      <c r="D649" s="1"/>
      <c r="E649" s="3"/>
      <c r="F649" s="1"/>
      <c r="G649" s="1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4.4" x14ac:dyDescent="0.3">
      <c r="A650" s="1"/>
      <c r="B650" s="2"/>
      <c r="C650" s="1"/>
      <c r="D650" s="1"/>
      <c r="E650" s="3"/>
      <c r="F650" s="1"/>
      <c r="G650" s="1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4.4" x14ac:dyDescent="0.3">
      <c r="A651" s="1"/>
      <c r="B651" s="2"/>
      <c r="C651" s="1"/>
      <c r="D651" s="1"/>
      <c r="E651" s="3"/>
      <c r="F651" s="1"/>
      <c r="G651" s="1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4.4" x14ac:dyDescent="0.3">
      <c r="A652" s="1"/>
      <c r="B652" s="2"/>
      <c r="C652" s="1"/>
      <c r="D652" s="1"/>
      <c r="E652" s="3"/>
      <c r="F652" s="1"/>
      <c r="G652" s="1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4.4" x14ac:dyDescent="0.3">
      <c r="A653" s="1"/>
      <c r="B653" s="2"/>
      <c r="C653" s="1"/>
      <c r="D653" s="1"/>
      <c r="E653" s="3"/>
      <c r="F653" s="1"/>
      <c r="G653" s="1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4.4" x14ac:dyDescent="0.3">
      <c r="A654" s="1"/>
      <c r="B654" s="2"/>
      <c r="C654" s="1"/>
      <c r="D654" s="1"/>
      <c r="E654" s="3"/>
      <c r="F654" s="1"/>
      <c r="G654" s="1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4.4" x14ac:dyDescent="0.3">
      <c r="A655" s="1"/>
      <c r="B655" s="2"/>
      <c r="C655" s="1"/>
      <c r="D655" s="1"/>
      <c r="E655" s="3"/>
      <c r="F655" s="1"/>
      <c r="G655" s="1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4.4" x14ac:dyDescent="0.3">
      <c r="A656" s="1"/>
      <c r="B656" s="2"/>
      <c r="C656" s="1"/>
      <c r="D656" s="1"/>
      <c r="E656" s="3"/>
      <c r="F656" s="1"/>
      <c r="G656" s="1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4.4" x14ac:dyDescent="0.3">
      <c r="A657" s="1"/>
      <c r="B657" s="2"/>
      <c r="C657" s="1"/>
      <c r="D657" s="1"/>
      <c r="E657" s="3"/>
      <c r="F657" s="1"/>
      <c r="G657" s="1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4.4" x14ac:dyDescent="0.3">
      <c r="A658" s="1"/>
      <c r="B658" s="2"/>
      <c r="C658" s="1"/>
      <c r="D658" s="1"/>
      <c r="E658" s="3"/>
      <c r="F658" s="1"/>
      <c r="G658" s="1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4.4" x14ac:dyDescent="0.3">
      <c r="A659" s="1"/>
      <c r="B659" s="2"/>
      <c r="C659" s="1"/>
      <c r="D659" s="1"/>
      <c r="E659" s="3"/>
      <c r="F659" s="1"/>
      <c r="G659" s="1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4.4" x14ac:dyDescent="0.3">
      <c r="A660" s="1"/>
      <c r="B660" s="2"/>
      <c r="C660" s="1"/>
      <c r="D660" s="1"/>
      <c r="E660" s="3"/>
      <c r="F660" s="1"/>
      <c r="G660" s="1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4.4" x14ac:dyDescent="0.3">
      <c r="A661" s="1"/>
      <c r="B661" s="2"/>
      <c r="C661" s="1"/>
      <c r="D661" s="1"/>
      <c r="E661" s="3"/>
      <c r="F661" s="1"/>
      <c r="G661" s="1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4.4" x14ac:dyDescent="0.3">
      <c r="A662" s="1"/>
      <c r="B662" s="2"/>
      <c r="C662" s="1"/>
      <c r="D662" s="1"/>
      <c r="E662" s="3"/>
      <c r="F662" s="1"/>
      <c r="G662" s="1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4.4" x14ac:dyDescent="0.3">
      <c r="A663" s="1"/>
      <c r="B663" s="2"/>
      <c r="C663" s="1"/>
      <c r="D663" s="1"/>
      <c r="E663" s="3"/>
      <c r="F663" s="1"/>
      <c r="G663" s="1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4.4" x14ac:dyDescent="0.3">
      <c r="A664" s="1"/>
      <c r="B664" s="2"/>
      <c r="C664" s="1"/>
      <c r="D664" s="1"/>
      <c r="E664" s="3"/>
      <c r="F664" s="1"/>
      <c r="G664" s="1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4.4" x14ac:dyDescent="0.3">
      <c r="A665" s="1"/>
      <c r="B665" s="2"/>
      <c r="C665" s="1"/>
      <c r="D665" s="1"/>
      <c r="E665" s="3"/>
      <c r="F665" s="1"/>
      <c r="G665" s="1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4.4" x14ac:dyDescent="0.3">
      <c r="A666" s="1"/>
      <c r="B666" s="2"/>
      <c r="C666" s="1"/>
      <c r="D666" s="1"/>
      <c r="E666" s="3"/>
      <c r="F666" s="1"/>
      <c r="G666" s="1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4.4" x14ac:dyDescent="0.3">
      <c r="A667" s="1"/>
      <c r="B667" s="2"/>
      <c r="C667" s="1"/>
      <c r="D667" s="1"/>
      <c r="E667" s="3"/>
      <c r="F667" s="1"/>
      <c r="G667" s="1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4.4" x14ac:dyDescent="0.3">
      <c r="A668" s="1"/>
      <c r="B668" s="2"/>
      <c r="C668" s="1"/>
      <c r="D668" s="1"/>
      <c r="E668" s="3"/>
      <c r="F668" s="1"/>
      <c r="G668" s="1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4.4" x14ac:dyDescent="0.3">
      <c r="A669" s="1"/>
      <c r="B669" s="2"/>
      <c r="C669" s="1"/>
      <c r="D669" s="1"/>
      <c r="E669" s="3"/>
      <c r="F669" s="1"/>
      <c r="G669" s="1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4.4" x14ac:dyDescent="0.3">
      <c r="A670" s="1"/>
      <c r="B670" s="2"/>
      <c r="C670" s="1"/>
      <c r="D670" s="1"/>
      <c r="E670" s="3"/>
      <c r="F670" s="1"/>
      <c r="G670" s="1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4.4" x14ac:dyDescent="0.3">
      <c r="A671" s="1"/>
      <c r="B671" s="2"/>
      <c r="C671" s="1"/>
      <c r="D671" s="1"/>
      <c r="E671" s="3"/>
      <c r="F671" s="1"/>
      <c r="G671" s="1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4.4" x14ac:dyDescent="0.3">
      <c r="A672" s="1"/>
      <c r="B672" s="2"/>
      <c r="C672" s="1"/>
      <c r="D672" s="1"/>
      <c r="E672" s="3"/>
      <c r="F672" s="1"/>
      <c r="G672" s="1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4.4" x14ac:dyDescent="0.3">
      <c r="A673" s="1"/>
      <c r="B673" s="2"/>
      <c r="C673" s="1"/>
      <c r="D673" s="1"/>
      <c r="E673" s="3"/>
      <c r="F673" s="1"/>
      <c r="G673" s="1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4.4" x14ac:dyDescent="0.3">
      <c r="A674" s="1"/>
      <c r="B674" s="2"/>
      <c r="C674" s="1"/>
      <c r="D674" s="1"/>
      <c r="E674" s="3"/>
      <c r="F674" s="1"/>
      <c r="G674" s="1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4.4" x14ac:dyDescent="0.3">
      <c r="A675" s="1"/>
      <c r="B675" s="2"/>
      <c r="C675" s="1"/>
      <c r="D675" s="1"/>
      <c r="E675" s="3"/>
      <c r="F675" s="1"/>
      <c r="G675" s="1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4.4" x14ac:dyDescent="0.3">
      <c r="A676" s="1"/>
      <c r="B676" s="2"/>
      <c r="C676" s="1"/>
      <c r="D676" s="1"/>
      <c r="E676" s="3"/>
      <c r="F676" s="1"/>
      <c r="G676" s="1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4.4" x14ac:dyDescent="0.3">
      <c r="A677" s="1"/>
      <c r="B677" s="2"/>
      <c r="C677" s="1"/>
      <c r="D677" s="1"/>
      <c r="E677" s="3"/>
      <c r="F677" s="1"/>
      <c r="G677" s="1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4.4" x14ac:dyDescent="0.3">
      <c r="A678" s="1"/>
      <c r="B678" s="2"/>
      <c r="C678" s="1"/>
      <c r="D678" s="1"/>
      <c r="E678" s="3"/>
      <c r="F678" s="1"/>
      <c r="G678" s="1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4.4" x14ac:dyDescent="0.3">
      <c r="A679" s="1"/>
      <c r="B679" s="2"/>
      <c r="C679" s="1"/>
      <c r="D679" s="1"/>
      <c r="E679" s="3"/>
      <c r="F679" s="1"/>
      <c r="G679" s="1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4.4" x14ac:dyDescent="0.3">
      <c r="A680" s="1"/>
      <c r="B680" s="2"/>
      <c r="C680" s="1"/>
      <c r="D680" s="1"/>
      <c r="E680" s="3"/>
      <c r="F680" s="1"/>
      <c r="G680" s="1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4.4" x14ac:dyDescent="0.3">
      <c r="A681" s="1"/>
      <c r="B681" s="2"/>
      <c r="C681" s="1"/>
      <c r="D681" s="1"/>
      <c r="E681" s="3"/>
      <c r="F681" s="1"/>
      <c r="G681" s="1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4.4" x14ac:dyDescent="0.3">
      <c r="A682" s="1"/>
      <c r="B682" s="2"/>
      <c r="C682" s="1"/>
      <c r="D682" s="1"/>
      <c r="E682" s="3"/>
      <c r="F682" s="1"/>
      <c r="G682" s="1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4.4" x14ac:dyDescent="0.3">
      <c r="A683" s="1"/>
      <c r="B683" s="2"/>
      <c r="C683" s="1"/>
      <c r="D683" s="1"/>
      <c r="E683" s="3"/>
      <c r="F683" s="1"/>
      <c r="G683" s="1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4.4" x14ac:dyDescent="0.3">
      <c r="A684" s="1"/>
      <c r="B684" s="2"/>
      <c r="C684" s="1"/>
      <c r="D684" s="1"/>
      <c r="E684" s="3"/>
      <c r="F684" s="1"/>
      <c r="G684" s="1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4.4" x14ac:dyDescent="0.3">
      <c r="A685" s="1"/>
      <c r="B685" s="2"/>
      <c r="C685" s="1"/>
      <c r="D685" s="1"/>
      <c r="E685" s="3"/>
      <c r="F685" s="1"/>
      <c r="G685" s="1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4.4" x14ac:dyDescent="0.3">
      <c r="A686" s="1"/>
      <c r="B686" s="2"/>
      <c r="C686" s="1"/>
      <c r="D686" s="1"/>
      <c r="E686" s="3"/>
      <c r="F686" s="1"/>
      <c r="G686" s="1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4.4" x14ac:dyDescent="0.3">
      <c r="A687" s="1"/>
      <c r="B687" s="2"/>
      <c r="C687" s="1"/>
      <c r="D687" s="1"/>
      <c r="E687" s="3"/>
      <c r="F687" s="1"/>
      <c r="G687" s="1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4.4" x14ac:dyDescent="0.3">
      <c r="A688" s="1"/>
      <c r="B688" s="2"/>
      <c r="C688" s="1"/>
      <c r="D688" s="1"/>
      <c r="E688" s="3"/>
      <c r="F688" s="1"/>
      <c r="G688" s="1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4.4" x14ac:dyDescent="0.3">
      <c r="A689" s="1"/>
      <c r="B689" s="2"/>
      <c r="C689" s="1"/>
      <c r="D689" s="1"/>
      <c r="E689" s="3"/>
      <c r="F689" s="1"/>
      <c r="G689" s="1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4.4" x14ac:dyDescent="0.3">
      <c r="A690" s="1"/>
      <c r="B690" s="2"/>
      <c r="C690" s="1"/>
      <c r="D690" s="1"/>
      <c r="E690" s="3"/>
      <c r="F690" s="1"/>
      <c r="G690" s="1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4.4" x14ac:dyDescent="0.3">
      <c r="A691" s="1"/>
      <c r="B691" s="2"/>
      <c r="C691" s="1"/>
      <c r="D691" s="1"/>
      <c r="E691" s="3"/>
      <c r="F691" s="1"/>
      <c r="G691" s="1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4.4" x14ac:dyDescent="0.3">
      <c r="A692" s="1"/>
      <c r="B692" s="2"/>
      <c r="C692" s="1"/>
      <c r="D692" s="1"/>
      <c r="E692" s="3"/>
      <c r="F692" s="1"/>
      <c r="G692" s="1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4.4" x14ac:dyDescent="0.3">
      <c r="A693" s="1"/>
      <c r="B693" s="2"/>
      <c r="C693" s="1"/>
      <c r="D693" s="1"/>
      <c r="E693" s="3"/>
      <c r="F693" s="1"/>
      <c r="G693" s="1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4.4" x14ac:dyDescent="0.3">
      <c r="A694" s="1"/>
      <c r="B694" s="2"/>
      <c r="C694" s="1"/>
      <c r="D694" s="1"/>
      <c r="E694" s="3"/>
      <c r="F694" s="1"/>
      <c r="G694" s="1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4.4" x14ac:dyDescent="0.3">
      <c r="A695" s="1"/>
      <c r="B695" s="2"/>
      <c r="C695" s="1"/>
      <c r="D695" s="1"/>
      <c r="E695" s="3"/>
      <c r="F695" s="1"/>
      <c r="G695" s="1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4.4" x14ac:dyDescent="0.3">
      <c r="A696" s="1"/>
      <c r="B696" s="2"/>
      <c r="C696" s="1"/>
      <c r="D696" s="1"/>
      <c r="E696" s="3"/>
      <c r="F696" s="1"/>
      <c r="G696" s="1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4.4" x14ac:dyDescent="0.3">
      <c r="A697" s="1"/>
      <c r="B697" s="2"/>
      <c r="C697" s="1"/>
      <c r="D697" s="1"/>
      <c r="E697" s="3"/>
      <c r="F697" s="1"/>
      <c r="G697" s="1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4.4" x14ac:dyDescent="0.3">
      <c r="A698" s="1"/>
      <c r="B698" s="2"/>
      <c r="C698" s="1"/>
      <c r="D698" s="1"/>
      <c r="E698" s="3"/>
      <c r="F698" s="1"/>
      <c r="G698" s="1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4.4" x14ac:dyDescent="0.3">
      <c r="A699" s="1"/>
      <c r="B699" s="2"/>
      <c r="C699" s="1"/>
      <c r="D699" s="1"/>
      <c r="E699" s="3"/>
      <c r="F699" s="1"/>
      <c r="G699" s="1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4.4" x14ac:dyDescent="0.3">
      <c r="A700" s="1"/>
      <c r="B700" s="2"/>
      <c r="C700" s="1"/>
      <c r="D700" s="1"/>
      <c r="E700" s="3"/>
      <c r="F700" s="1"/>
      <c r="G700" s="1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4.4" x14ac:dyDescent="0.3">
      <c r="A701" s="1"/>
      <c r="B701" s="2"/>
      <c r="C701" s="1"/>
      <c r="D701" s="1"/>
      <c r="E701" s="3"/>
      <c r="F701" s="1"/>
      <c r="G701" s="1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4.4" x14ac:dyDescent="0.3">
      <c r="A702" s="1"/>
      <c r="B702" s="2"/>
      <c r="C702" s="1"/>
      <c r="D702" s="1"/>
      <c r="E702" s="3"/>
      <c r="F702" s="1"/>
      <c r="G702" s="1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4.4" x14ac:dyDescent="0.3">
      <c r="A703" s="1"/>
      <c r="B703" s="2"/>
      <c r="C703" s="1"/>
      <c r="D703" s="1"/>
      <c r="E703" s="3"/>
      <c r="F703" s="1"/>
      <c r="G703" s="1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4.4" x14ac:dyDescent="0.3">
      <c r="A704" s="1"/>
      <c r="B704" s="2"/>
      <c r="C704" s="1"/>
      <c r="D704" s="1"/>
      <c r="E704" s="3"/>
      <c r="F704" s="1"/>
      <c r="G704" s="1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4.4" x14ac:dyDescent="0.3">
      <c r="A705" s="1"/>
      <c r="B705" s="2"/>
      <c r="C705" s="1"/>
      <c r="D705" s="1"/>
      <c r="E705" s="3"/>
      <c r="F705" s="1"/>
      <c r="G705" s="1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4.4" x14ac:dyDescent="0.3">
      <c r="A706" s="1"/>
      <c r="B706" s="2"/>
      <c r="C706" s="1"/>
      <c r="D706" s="1"/>
      <c r="E706" s="3"/>
      <c r="F706" s="1"/>
      <c r="G706" s="1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4.4" x14ac:dyDescent="0.3">
      <c r="A707" s="1"/>
      <c r="B707" s="2"/>
      <c r="C707" s="1"/>
      <c r="D707" s="1"/>
      <c r="E707" s="3"/>
      <c r="F707" s="1"/>
      <c r="G707" s="1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4.4" x14ac:dyDescent="0.3">
      <c r="A708" s="1"/>
      <c r="B708" s="2"/>
      <c r="C708" s="1"/>
      <c r="D708" s="1"/>
      <c r="E708" s="3"/>
      <c r="F708" s="1"/>
      <c r="G708" s="1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4.4" x14ac:dyDescent="0.3">
      <c r="A709" s="1"/>
      <c r="B709" s="2"/>
      <c r="C709" s="1"/>
      <c r="D709" s="1"/>
      <c r="E709" s="3"/>
      <c r="F709" s="1"/>
      <c r="G709" s="1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4.4" x14ac:dyDescent="0.3">
      <c r="A710" s="1"/>
      <c r="B710" s="2"/>
      <c r="C710" s="1"/>
      <c r="D710" s="1"/>
      <c r="E710" s="3"/>
      <c r="F710" s="1"/>
      <c r="G710" s="1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4.4" x14ac:dyDescent="0.3">
      <c r="A711" s="1"/>
      <c r="B711" s="2"/>
      <c r="C711" s="1"/>
      <c r="D711" s="1"/>
      <c r="E711" s="3"/>
      <c r="F711" s="1"/>
      <c r="G711" s="1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4.4" x14ac:dyDescent="0.3">
      <c r="A712" s="1"/>
      <c r="B712" s="2"/>
      <c r="C712" s="1"/>
      <c r="D712" s="1"/>
      <c r="E712" s="3"/>
      <c r="F712" s="1"/>
      <c r="G712" s="1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4.4" x14ac:dyDescent="0.3">
      <c r="A713" s="1"/>
      <c r="B713" s="2"/>
      <c r="C713" s="1"/>
      <c r="D713" s="1"/>
      <c r="E713" s="3"/>
      <c r="F713" s="1"/>
      <c r="G713" s="1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4.4" x14ac:dyDescent="0.3">
      <c r="A714" s="1"/>
      <c r="B714" s="2"/>
      <c r="C714" s="1"/>
      <c r="D714" s="1"/>
      <c r="E714" s="3"/>
      <c r="F714" s="1"/>
      <c r="G714" s="1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4.4" x14ac:dyDescent="0.3">
      <c r="A715" s="1"/>
      <c r="B715" s="2"/>
      <c r="C715" s="1"/>
      <c r="D715" s="1"/>
      <c r="E715" s="3"/>
      <c r="F715" s="1"/>
      <c r="G715" s="1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4.4" x14ac:dyDescent="0.3">
      <c r="A716" s="1"/>
      <c r="B716" s="2"/>
      <c r="C716" s="1"/>
      <c r="D716" s="1"/>
      <c r="E716" s="3"/>
      <c r="F716" s="1"/>
      <c r="G716" s="1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4.4" x14ac:dyDescent="0.3">
      <c r="A717" s="1"/>
      <c r="B717" s="2"/>
      <c r="C717" s="1"/>
      <c r="D717" s="1"/>
      <c r="E717" s="3"/>
      <c r="F717" s="1"/>
      <c r="G717" s="1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4.4" x14ac:dyDescent="0.3">
      <c r="A718" s="1"/>
      <c r="B718" s="2"/>
      <c r="C718" s="1"/>
      <c r="D718" s="1"/>
      <c r="E718" s="3"/>
      <c r="F718" s="1"/>
      <c r="G718" s="1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4.4" x14ac:dyDescent="0.3">
      <c r="A719" s="1"/>
      <c r="B719" s="2"/>
      <c r="C719" s="1"/>
      <c r="D719" s="1"/>
      <c r="E719" s="3"/>
      <c r="F719" s="1"/>
      <c r="G719" s="1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4.4" x14ac:dyDescent="0.3">
      <c r="A720" s="1"/>
      <c r="B720" s="2"/>
      <c r="C720" s="1"/>
      <c r="D720" s="1"/>
      <c r="E720" s="3"/>
      <c r="F720" s="1"/>
      <c r="G720" s="1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4.4" x14ac:dyDescent="0.3">
      <c r="A721" s="1"/>
      <c r="B721" s="2"/>
      <c r="C721" s="1"/>
      <c r="D721" s="1"/>
      <c r="E721" s="3"/>
      <c r="F721" s="1"/>
      <c r="G721" s="1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4.4" x14ac:dyDescent="0.3">
      <c r="A722" s="1"/>
      <c r="B722" s="2"/>
      <c r="C722" s="1"/>
      <c r="D722" s="1"/>
      <c r="E722" s="3"/>
      <c r="F722" s="1"/>
      <c r="G722" s="1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4.4" x14ac:dyDescent="0.3">
      <c r="A723" s="1"/>
      <c r="B723" s="2"/>
      <c r="C723" s="1"/>
      <c r="D723" s="1"/>
      <c r="E723" s="3"/>
      <c r="F723" s="1"/>
      <c r="G723" s="1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4.4" x14ac:dyDescent="0.3">
      <c r="A724" s="1"/>
      <c r="B724" s="2"/>
      <c r="C724" s="1"/>
      <c r="D724" s="1"/>
      <c r="E724" s="3"/>
      <c r="F724" s="1"/>
      <c r="G724" s="1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4.4" x14ac:dyDescent="0.3">
      <c r="A725" s="1"/>
      <c r="B725" s="2"/>
      <c r="C725" s="1"/>
      <c r="D725" s="1"/>
      <c r="E725" s="3"/>
      <c r="F725" s="1"/>
      <c r="G725" s="1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4.4" x14ac:dyDescent="0.3">
      <c r="A726" s="1"/>
      <c r="B726" s="2"/>
      <c r="C726" s="1"/>
      <c r="D726" s="1"/>
      <c r="E726" s="3"/>
      <c r="F726" s="1"/>
      <c r="G726" s="1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4.4" x14ac:dyDescent="0.3">
      <c r="A727" s="1"/>
      <c r="B727" s="2"/>
      <c r="C727" s="1"/>
      <c r="D727" s="1"/>
      <c r="E727" s="3"/>
      <c r="F727" s="1"/>
      <c r="G727" s="1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4.4" x14ac:dyDescent="0.3">
      <c r="A728" s="1"/>
      <c r="B728" s="2"/>
      <c r="C728" s="1"/>
      <c r="D728" s="1"/>
      <c r="E728" s="3"/>
      <c r="F728" s="1"/>
      <c r="G728" s="1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4.4" x14ac:dyDescent="0.3">
      <c r="A729" s="1"/>
      <c r="B729" s="2"/>
      <c r="C729" s="1"/>
      <c r="D729" s="1"/>
      <c r="E729" s="3"/>
      <c r="F729" s="1"/>
      <c r="G729" s="1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4.4" x14ac:dyDescent="0.3">
      <c r="A730" s="1"/>
      <c r="B730" s="2"/>
      <c r="C730" s="1"/>
      <c r="D730" s="1"/>
      <c r="E730" s="3"/>
      <c r="F730" s="1"/>
      <c r="G730" s="1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4.4" x14ac:dyDescent="0.3">
      <c r="A731" s="1"/>
      <c r="B731" s="2"/>
      <c r="C731" s="1"/>
      <c r="D731" s="1"/>
      <c r="E731" s="3"/>
      <c r="F731" s="1"/>
      <c r="G731" s="1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4.4" x14ac:dyDescent="0.3">
      <c r="A732" s="1"/>
      <c r="B732" s="2"/>
      <c r="C732" s="1"/>
      <c r="D732" s="1"/>
      <c r="E732" s="3"/>
      <c r="F732" s="1"/>
      <c r="G732" s="1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4.4" x14ac:dyDescent="0.3">
      <c r="A733" s="1"/>
      <c r="B733" s="2"/>
      <c r="C733" s="1"/>
      <c r="D733" s="1"/>
      <c r="E733" s="3"/>
      <c r="F733" s="1"/>
      <c r="G733" s="1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4.4" x14ac:dyDescent="0.3">
      <c r="A734" s="1"/>
      <c r="B734" s="2"/>
      <c r="C734" s="1"/>
      <c r="D734" s="1"/>
      <c r="E734" s="3"/>
      <c r="F734" s="1"/>
      <c r="G734" s="1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4.4" x14ac:dyDescent="0.3">
      <c r="A735" s="1"/>
      <c r="B735" s="2"/>
      <c r="C735" s="1"/>
      <c r="D735" s="1"/>
      <c r="E735" s="3"/>
      <c r="F735" s="1"/>
      <c r="G735" s="1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4.4" x14ac:dyDescent="0.3">
      <c r="A736" s="1"/>
      <c r="B736" s="2"/>
      <c r="C736" s="1"/>
      <c r="D736" s="1"/>
      <c r="E736" s="3"/>
      <c r="F736" s="1"/>
      <c r="G736" s="1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4.4" x14ac:dyDescent="0.3">
      <c r="A737" s="1"/>
      <c r="B737" s="2"/>
      <c r="C737" s="1"/>
      <c r="D737" s="1"/>
      <c r="E737" s="3"/>
      <c r="F737" s="1"/>
      <c r="G737" s="1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4.4" x14ac:dyDescent="0.3">
      <c r="A738" s="1"/>
      <c r="B738" s="2"/>
      <c r="C738" s="1"/>
      <c r="D738" s="1"/>
      <c r="E738" s="3"/>
      <c r="F738" s="1"/>
      <c r="G738" s="1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4.4" x14ac:dyDescent="0.3">
      <c r="A739" s="1"/>
      <c r="B739" s="2"/>
      <c r="C739" s="1"/>
      <c r="D739" s="1"/>
      <c r="E739" s="3"/>
      <c r="F739" s="1"/>
      <c r="G739" s="1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4.4" x14ac:dyDescent="0.3">
      <c r="A740" s="1"/>
      <c r="B740" s="2"/>
      <c r="C740" s="1"/>
      <c r="D740" s="1"/>
      <c r="E740" s="3"/>
      <c r="F740" s="1"/>
      <c r="G740" s="1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4.4" x14ac:dyDescent="0.3">
      <c r="A741" s="1"/>
      <c r="B741" s="2"/>
      <c r="C741" s="1"/>
      <c r="D741" s="1"/>
      <c r="E741" s="3"/>
      <c r="F741" s="1"/>
      <c r="G741" s="1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4.4" x14ac:dyDescent="0.3">
      <c r="A742" s="1"/>
      <c r="B742" s="2"/>
      <c r="C742" s="1"/>
      <c r="D742" s="1"/>
      <c r="E742" s="3"/>
      <c r="F742" s="1"/>
      <c r="G742" s="1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4.4" x14ac:dyDescent="0.3">
      <c r="A743" s="1"/>
      <c r="B743" s="2"/>
      <c r="C743" s="1"/>
      <c r="D743" s="1"/>
      <c r="E743" s="3"/>
      <c r="F743" s="1"/>
      <c r="G743" s="1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4.4" x14ac:dyDescent="0.3">
      <c r="A744" s="1"/>
      <c r="B744" s="2"/>
      <c r="C744" s="1"/>
      <c r="D744" s="1"/>
      <c r="E744" s="3"/>
      <c r="F744" s="1"/>
      <c r="G744" s="1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4.4" x14ac:dyDescent="0.3">
      <c r="A745" s="1"/>
      <c r="B745" s="2"/>
      <c r="C745" s="1"/>
      <c r="D745" s="1"/>
      <c r="E745" s="3"/>
      <c r="F745" s="1"/>
      <c r="G745" s="1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4.4" x14ac:dyDescent="0.3">
      <c r="A746" s="1"/>
      <c r="B746" s="2"/>
      <c r="C746" s="1"/>
      <c r="D746" s="1"/>
      <c r="E746" s="3"/>
      <c r="F746" s="1"/>
      <c r="G746" s="1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4.4" x14ac:dyDescent="0.3">
      <c r="A747" s="1"/>
      <c r="B747" s="2"/>
      <c r="C747" s="1"/>
      <c r="D747" s="1"/>
      <c r="E747" s="3"/>
      <c r="F747" s="1"/>
      <c r="G747" s="1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4.4" x14ac:dyDescent="0.3">
      <c r="A748" s="1"/>
      <c r="B748" s="2"/>
      <c r="C748" s="1"/>
      <c r="D748" s="1"/>
      <c r="E748" s="3"/>
      <c r="F748" s="1"/>
      <c r="G748" s="1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4.4" x14ac:dyDescent="0.3">
      <c r="A749" s="1"/>
      <c r="B749" s="2"/>
      <c r="C749" s="1"/>
      <c r="D749" s="1"/>
      <c r="E749" s="3"/>
      <c r="F749" s="1"/>
      <c r="G749" s="1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4.4" x14ac:dyDescent="0.3">
      <c r="A750" s="1"/>
      <c r="B750" s="2"/>
      <c r="C750" s="1"/>
      <c r="D750" s="1"/>
      <c r="E750" s="3"/>
      <c r="F750" s="1"/>
      <c r="G750" s="1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4.4" x14ac:dyDescent="0.3">
      <c r="A751" s="1"/>
      <c r="B751" s="2"/>
      <c r="C751" s="1"/>
      <c r="D751" s="1"/>
      <c r="E751" s="3"/>
      <c r="F751" s="1"/>
      <c r="G751" s="1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4.4" x14ac:dyDescent="0.3">
      <c r="A752" s="1"/>
      <c r="B752" s="2"/>
      <c r="C752" s="1"/>
      <c r="D752" s="1"/>
      <c r="E752" s="3"/>
      <c r="F752" s="1"/>
      <c r="G752" s="1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4.4" x14ac:dyDescent="0.3">
      <c r="A753" s="1"/>
      <c r="B753" s="2"/>
      <c r="C753" s="1"/>
      <c r="D753" s="1"/>
      <c r="E753" s="3"/>
      <c r="F753" s="1"/>
      <c r="G753" s="1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4.4" x14ac:dyDescent="0.3">
      <c r="A754" s="1"/>
      <c r="B754" s="2"/>
      <c r="C754" s="1"/>
      <c r="D754" s="1"/>
      <c r="E754" s="3"/>
      <c r="F754" s="1"/>
      <c r="G754" s="1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4.4" x14ac:dyDescent="0.3">
      <c r="A755" s="1"/>
      <c r="B755" s="2"/>
      <c r="C755" s="1"/>
      <c r="D755" s="1"/>
      <c r="E755" s="3"/>
      <c r="F755" s="1"/>
      <c r="G755" s="1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4.4" x14ac:dyDescent="0.3">
      <c r="A756" s="1"/>
      <c r="B756" s="2"/>
      <c r="C756" s="1"/>
      <c r="D756" s="1"/>
      <c r="E756" s="3"/>
      <c r="F756" s="1"/>
      <c r="G756" s="1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4.4" x14ac:dyDescent="0.3">
      <c r="A757" s="1"/>
      <c r="B757" s="2"/>
      <c r="C757" s="1"/>
      <c r="D757" s="1"/>
      <c r="E757" s="3"/>
      <c r="F757" s="1"/>
      <c r="G757" s="1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4.4" x14ac:dyDescent="0.3">
      <c r="A758" s="1"/>
      <c r="B758" s="2"/>
      <c r="C758" s="1"/>
      <c r="D758" s="1"/>
      <c r="E758" s="3"/>
      <c r="F758" s="1"/>
      <c r="G758" s="1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4.4" x14ac:dyDescent="0.3">
      <c r="A759" s="1"/>
      <c r="B759" s="2"/>
      <c r="C759" s="1"/>
      <c r="D759" s="1"/>
      <c r="E759" s="3"/>
      <c r="F759" s="1"/>
      <c r="G759" s="1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4.4" x14ac:dyDescent="0.3">
      <c r="A760" s="1"/>
      <c r="B760" s="2"/>
      <c r="C760" s="1"/>
      <c r="D760" s="1"/>
      <c r="E760" s="3"/>
      <c r="F760" s="1"/>
      <c r="G760" s="1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4.4" x14ac:dyDescent="0.3">
      <c r="A761" s="1"/>
      <c r="B761" s="2"/>
      <c r="C761" s="1"/>
      <c r="D761" s="1"/>
      <c r="E761" s="3"/>
      <c r="F761" s="1"/>
      <c r="G761" s="1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4.4" x14ac:dyDescent="0.3">
      <c r="A762" s="1"/>
      <c r="B762" s="2"/>
      <c r="C762" s="1"/>
      <c r="D762" s="1"/>
      <c r="E762" s="3"/>
      <c r="F762" s="1"/>
      <c r="G762" s="1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4.4" x14ac:dyDescent="0.3">
      <c r="A763" s="1"/>
      <c r="B763" s="2"/>
      <c r="C763" s="1"/>
      <c r="D763" s="1"/>
      <c r="E763" s="3"/>
      <c r="F763" s="1"/>
      <c r="G763" s="1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4.4" x14ac:dyDescent="0.3">
      <c r="A764" s="1"/>
      <c r="B764" s="2"/>
      <c r="C764" s="1"/>
      <c r="D764" s="1"/>
      <c r="E764" s="3"/>
      <c r="F764" s="1"/>
      <c r="G764" s="1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4.4" x14ac:dyDescent="0.3">
      <c r="A765" s="1"/>
      <c r="B765" s="2"/>
      <c r="C765" s="1"/>
      <c r="D765" s="1"/>
      <c r="E765" s="3"/>
      <c r="F765" s="1"/>
      <c r="G765" s="1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4.4" x14ac:dyDescent="0.3">
      <c r="A766" s="1"/>
      <c r="B766" s="2"/>
      <c r="C766" s="1"/>
      <c r="D766" s="1"/>
      <c r="E766" s="3"/>
      <c r="F766" s="1"/>
      <c r="G766" s="1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4.4" x14ac:dyDescent="0.3">
      <c r="A767" s="1"/>
      <c r="B767" s="2"/>
      <c r="C767" s="1"/>
      <c r="D767" s="1"/>
      <c r="E767" s="3"/>
      <c r="F767" s="1"/>
      <c r="G767" s="1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4.4" x14ac:dyDescent="0.3">
      <c r="A768" s="1"/>
      <c r="B768" s="2"/>
      <c r="C768" s="1"/>
      <c r="D768" s="1"/>
      <c r="E768" s="3"/>
      <c r="F768" s="1"/>
      <c r="G768" s="1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4.4" x14ac:dyDescent="0.3">
      <c r="A769" s="1"/>
      <c r="B769" s="2"/>
      <c r="C769" s="1"/>
      <c r="D769" s="1"/>
      <c r="E769" s="3"/>
      <c r="F769" s="1"/>
      <c r="G769" s="1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4.4" x14ac:dyDescent="0.3">
      <c r="A770" s="1"/>
      <c r="B770" s="2"/>
      <c r="C770" s="1"/>
      <c r="D770" s="1"/>
      <c r="E770" s="3"/>
      <c r="F770" s="1"/>
      <c r="G770" s="1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4.4" x14ac:dyDescent="0.3">
      <c r="A771" s="1"/>
      <c r="B771" s="2"/>
      <c r="C771" s="1"/>
      <c r="D771" s="1"/>
      <c r="E771" s="3"/>
      <c r="F771" s="1"/>
      <c r="G771" s="1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4.4" x14ac:dyDescent="0.3">
      <c r="A772" s="1"/>
      <c r="B772" s="2"/>
      <c r="C772" s="1"/>
      <c r="D772" s="1"/>
      <c r="E772" s="3"/>
      <c r="F772" s="1"/>
      <c r="G772" s="1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4.4" x14ac:dyDescent="0.3">
      <c r="A773" s="1"/>
      <c r="B773" s="2"/>
      <c r="C773" s="1"/>
      <c r="D773" s="1"/>
      <c r="E773" s="3"/>
      <c r="F773" s="1"/>
      <c r="G773" s="1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4.4" x14ac:dyDescent="0.3">
      <c r="A774" s="1"/>
      <c r="B774" s="2"/>
      <c r="C774" s="1"/>
      <c r="D774" s="1"/>
      <c r="E774" s="3"/>
      <c r="F774" s="1"/>
      <c r="G774" s="1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4.4" x14ac:dyDescent="0.3">
      <c r="A775" s="1"/>
      <c r="B775" s="2"/>
      <c r="C775" s="1"/>
      <c r="D775" s="1"/>
      <c r="E775" s="3"/>
      <c r="F775" s="1"/>
      <c r="G775" s="1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4.4" x14ac:dyDescent="0.3">
      <c r="A776" s="1"/>
      <c r="B776" s="2"/>
      <c r="C776" s="1"/>
      <c r="D776" s="1"/>
      <c r="E776" s="3"/>
      <c r="F776" s="1"/>
      <c r="G776" s="1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4.4" x14ac:dyDescent="0.3">
      <c r="A777" s="1"/>
      <c r="B777" s="2"/>
      <c r="C777" s="1"/>
      <c r="D777" s="1"/>
      <c r="E777" s="3"/>
      <c r="F777" s="1"/>
      <c r="G777" s="1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4.4" x14ac:dyDescent="0.3">
      <c r="A778" s="1"/>
      <c r="B778" s="2"/>
      <c r="C778" s="1"/>
      <c r="D778" s="1"/>
      <c r="E778" s="3"/>
      <c r="F778" s="1"/>
      <c r="G778" s="1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4.4" x14ac:dyDescent="0.3">
      <c r="A779" s="1"/>
      <c r="B779" s="2"/>
      <c r="C779" s="1"/>
      <c r="D779" s="1"/>
      <c r="E779" s="3"/>
      <c r="F779" s="1"/>
      <c r="G779" s="1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4.4" x14ac:dyDescent="0.3">
      <c r="A780" s="1"/>
      <c r="B780" s="2"/>
      <c r="C780" s="1"/>
      <c r="D780" s="1"/>
      <c r="E780" s="3"/>
      <c r="F780" s="1"/>
      <c r="G780" s="1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4.4" x14ac:dyDescent="0.3">
      <c r="A781" s="1"/>
      <c r="B781" s="2"/>
      <c r="C781" s="1"/>
      <c r="D781" s="1"/>
      <c r="E781" s="3"/>
      <c r="F781" s="1"/>
      <c r="G781" s="1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4.4" x14ac:dyDescent="0.3">
      <c r="A782" s="1"/>
      <c r="B782" s="2"/>
      <c r="C782" s="1"/>
      <c r="D782" s="1"/>
      <c r="E782" s="3"/>
      <c r="F782" s="1"/>
      <c r="G782" s="1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4.4" x14ac:dyDescent="0.3">
      <c r="A783" s="1"/>
      <c r="B783" s="2"/>
      <c r="C783" s="1"/>
      <c r="D783" s="1"/>
      <c r="E783" s="3"/>
      <c r="F783" s="1"/>
      <c r="G783" s="1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4.4" x14ac:dyDescent="0.3">
      <c r="A784" s="1"/>
      <c r="B784" s="2"/>
      <c r="C784" s="1"/>
      <c r="D784" s="1"/>
      <c r="E784" s="3"/>
      <c r="F784" s="1"/>
      <c r="G784" s="1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4.4" x14ac:dyDescent="0.3">
      <c r="A785" s="1"/>
      <c r="B785" s="2"/>
      <c r="C785" s="1"/>
      <c r="D785" s="1"/>
      <c r="E785" s="3"/>
      <c r="F785" s="1"/>
      <c r="G785" s="1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4.4" x14ac:dyDescent="0.3">
      <c r="A786" s="1"/>
      <c r="B786" s="2"/>
      <c r="C786" s="1"/>
      <c r="D786" s="1"/>
      <c r="E786" s="3"/>
      <c r="F786" s="1"/>
      <c r="G786" s="1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4.4" x14ac:dyDescent="0.3">
      <c r="A787" s="1"/>
      <c r="B787" s="2"/>
      <c r="C787" s="1"/>
      <c r="D787" s="1"/>
      <c r="E787" s="3"/>
      <c r="F787" s="1"/>
      <c r="G787" s="1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4.4" x14ac:dyDescent="0.3">
      <c r="A788" s="1"/>
      <c r="B788" s="2"/>
      <c r="C788" s="1"/>
      <c r="D788" s="1"/>
      <c r="E788" s="3"/>
      <c r="F788" s="1"/>
      <c r="G788" s="1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4.4" x14ac:dyDescent="0.3">
      <c r="A789" s="1"/>
      <c r="B789" s="2"/>
      <c r="C789" s="1"/>
      <c r="D789" s="1"/>
      <c r="E789" s="3"/>
      <c r="F789" s="1"/>
      <c r="G789" s="1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4.4" x14ac:dyDescent="0.3">
      <c r="A790" s="1"/>
      <c r="B790" s="2"/>
      <c r="C790" s="1"/>
      <c r="D790" s="1"/>
      <c r="E790" s="3"/>
      <c r="F790" s="1"/>
      <c r="G790" s="1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4.4" x14ac:dyDescent="0.3">
      <c r="A791" s="1"/>
      <c r="B791" s="2"/>
      <c r="C791" s="1"/>
      <c r="D791" s="1"/>
      <c r="E791" s="3"/>
      <c r="F791" s="1"/>
      <c r="G791" s="1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4.4" x14ac:dyDescent="0.3">
      <c r="A792" s="1"/>
      <c r="B792" s="2"/>
      <c r="C792" s="1"/>
      <c r="D792" s="1"/>
      <c r="E792" s="3"/>
      <c r="F792" s="1"/>
      <c r="G792" s="1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4.4" x14ac:dyDescent="0.3">
      <c r="A793" s="1"/>
      <c r="B793" s="2"/>
      <c r="C793" s="1"/>
      <c r="D793" s="1"/>
      <c r="E793" s="3"/>
      <c r="F793" s="1"/>
      <c r="G793" s="1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4.4" x14ac:dyDescent="0.3">
      <c r="A794" s="1"/>
      <c r="B794" s="2"/>
      <c r="C794" s="1"/>
      <c r="D794" s="1"/>
      <c r="E794" s="3"/>
      <c r="F794" s="1"/>
      <c r="G794" s="1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4.4" x14ac:dyDescent="0.3">
      <c r="A795" s="1"/>
      <c r="B795" s="2"/>
      <c r="C795" s="1"/>
      <c r="D795" s="1"/>
      <c r="E795" s="3"/>
      <c r="F795" s="1"/>
      <c r="G795" s="1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4.4" x14ac:dyDescent="0.3">
      <c r="A796" s="1"/>
      <c r="B796" s="2"/>
      <c r="C796" s="1"/>
      <c r="D796" s="1"/>
      <c r="E796" s="3"/>
      <c r="F796" s="1"/>
      <c r="G796" s="1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4.4" x14ac:dyDescent="0.3">
      <c r="A797" s="1"/>
      <c r="B797" s="2"/>
      <c r="C797" s="1"/>
      <c r="D797" s="1"/>
      <c r="E797" s="3"/>
      <c r="F797" s="1"/>
      <c r="G797" s="1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4.4" x14ac:dyDescent="0.3">
      <c r="A798" s="1"/>
      <c r="B798" s="2"/>
      <c r="C798" s="1"/>
      <c r="D798" s="1"/>
      <c r="E798" s="3"/>
      <c r="F798" s="1"/>
      <c r="G798" s="1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4.4" x14ac:dyDescent="0.3">
      <c r="A799" s="1"/>
      <c r="B799" s="2"/>
      <c r="C799" s="1"/>
      <c r="D799" s="1"/>
      <c r="E799" s="3"/>
      <c r="F799" s="1"/>
      <c r="G799" s="1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4.4" x14ac:dyDescent="0.3">
      <c r="A800" s="1"/>
      <c r="B800" s="2"/>
      <c r="C800" s="1"/>
      <c r="D800" s="1"/>
      <c r="E800" s="3"/>
      <c r="F800" s="1"/>
      <c r="G800" s="1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4.4" x14ac:dyDescent="0.3">
      <c r="A801" s="1"/>
      <c r="B801" s="2"/>
      <c r="C801" s="1"/>
      <c r="D801" s="1"/>
      <c r="E801" s="3"/>
      <c r="F801" s="1"/>
      <c r="G801" s="1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4.4" x14ac:dyDescent="0.3">
      <c r="A802" s="1"/>
      <c r="B802" s="2"/>
      <c r="C802" s="1"/>
      <c r="D802" s="1"/>
      <c r="E802" s="3"/>
      <c r="F802" s="1"/>
      <c r="G802" s="1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4.4" x14ac:dyDescent="0.3">
      <c r="A803" s="1"/>
      <c r="B803" s="2"/>
      <c r="C803" s="1"/>
      <c r="D803" s="1"/>
      <c r="E803" s="3"/>
      <c r="F803" s="1"/>
      <c r="G803" s="1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4.4" x14ac:dyDescent="0.3">
      <c r="A804" s="1"/>
      <c r="B804" s="2"/>
      <c r="C804" s="1"/>
      <c r="D804" s="1"/>
      <c r="E804" s="3"/>
      <c r="F804" s="1"/>
      <c r="G804" s="1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4.4" x14ac:dyDescent="0.3">
      <c r="A805" s="1"/>
      <c r="B805" s="2"/>
      <c r="C805" s="1"/>
      <c r="D805" s="1"/>
      <c r="E805" s="3"/>
      <c r="F805" s="1"/>
      <c r="G805" s="1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4.4" x14ac:dyDescent="0.3">
      <c r="A806" s="1"/>
      <c r="B806" s="2"/>
      <c r="C806" s="1"/>
      <c r="D806" s="1"/>
      <c r="E806" s="3"/>
      <c r="F806" s="1"/>
      <c r="G806" s="1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4.4" x14ac:dyDescent="0.3">
      <c r="A807" s="1"/>
      <c r="B807" s="2"/>
      <c r="C807" s="1"/>
      <c r="D807" s="1"/>
      <c r="E807" s="3"/>
      <c r="F807" s="1"/>
      <c r="G807" s="1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4.4" x14ac:dyDescent="0.3">
      <c r="A808" s="1"/>
      <c r="B808" s="2"/>
      <c r="C808" s="1"/>
      <c r="D808" s="1"/>
      <c r="E808" s="3"/>
      <c r="F808" s="1"/>
      <c r="G808" s="1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4.4" x14ac:dyDescent="0.3">
      <c r="A809" s="1"/>
      <c r="B809" s="2"/>
      <c r="C809" s="1"/>
      <c r="D809" s="1"/>
      <c r="E809" s="3"/>
      <c r="F809" s="1"/>
      <c r="G809" s="1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4.4" x14ac:dyDescent="0.3">
      <c r="A810" s="1"/>
      <c r="B810" s="2"/>
      <c r="C810" s="1"/>
      <c r="D810" s="1"/>
      <c r="E810" s="3"/>
      <c r="F810" s="1"/>
      <c r="G810" s="1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4.4" x14ac:dyDescent="0.3">
      <c r="A811" s="1"/>
      <c r="B811" s="2"/>
      <c r="C811" s="1"/>
      <c r="D811" s="1"/>
      <c r="E811" s="3"/>
      <c r="F811" s="1"/>
      <c r="G811" s="1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4.4" x14ac:dyDescent="0.3">
      <c r="A812" s="1"/>
      <c r="B812" s="2"/>
      <c r="C812" s="1"/>
      <c r="D812" s="1"/>
      <c r="E812" s="3"/>
      <c r="F812" s="1"/>
      <c r="G812" s="1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4.4" x14ac:dyDescent="0.3">
      <c r="A813" s="1"/>
      <c r="B813" s="2"/>
      <c r="C813" s="1"/>
      <c r="D813" s="1"/>
      <c r="E813" s="3"/>
      <c r="F813" s="1"/>
      <c r="G813" s="1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4.4" x14ac:dyDescent="0.3">
      <c r="A814" s="1"/>
      <c r="B814" s="2"/>
      <c r="C814" s="1"/>
      <c r="D814" s="1"/>
      <c r="E814" s="3"/>
      <c r="F814" s="1"/>
      <c r="G814" s="1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4.4" x14ac:dyDescent="0.3">
      <c r="A815" s="1"/>
      <c r="B815" s="2"/>
      <c r="C815" s="1"/>
      <c r="D815" s="1"/>
      <c r="E815" s="3"/>
      <c r="F815" s="1"/>
      <c r="G815" s="1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4.4" x14ac:dyDescent="0.3">
      <c r="A816" s="1"/>
      <c r="B816" s="2"/>
      <c r="C816" s="1"/>
      <c r="D816" s="1"/>
      <c r="E816" s="3"/>
      <c r="F816" s="1"/>
      <c r="G816" s="1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4.4" x14ac:dyDescent="0.3">
      <c r="A817" s="1"/>
      <c r="B817" s="2"/>
      <c r="C817" s="1"/>
      <c r="D817" s="1"/>
      <c r="E817" s="3"/>
      <c r="F817" s="1"/>
      <c r="G817" s="1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4.4" x14ac:dyDescent="0.3">
      <c r="A818" s="1"/>
      <c r="B818" s="2"/>
      <c r="C818" s="1"/>
      <c r="D818" s="1"/>
      <c r="E818" s="3"/>
      <c r="F818" s="1"/>
      <c r="G818" s="1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4.4" x14ac:dyDescent="0.3">
      <c r="A819" s="1"/>
      <c r="B819" s="2"/>
      <c r="C819" s="1"/>
      <c r="D819" s="1"/>
      <c r="E819" s="3"/>
      <c r="F819" s="1"/>
      <c r="G819" s="1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4.4" x14ac:dyDescent="0.3">
      <c r="A820" s="1"/>
      <c r="B820" s="2"/>
      <c r="C820" s="1"/>
      <c r="D820" s="1"/>
      <c r="E820" s="3"/>
      <c r="F820" s="1"/>
      <c r="G820" s="1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4.4" x14ac:dyDescent="0.3">
      <c r="A821" s="1"/>
      <c r="B821" s="2"/>
      <c r="C821" s="1"/>
      <c r="D821" s="1"/>
      <c r="E821" s="3"/>
      <c r="F821" s="1"/>
      <c r="G821" s="1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4.4" x14ac:dyDescent="0.3">
      <c r="A822" s="1"/>
      <c r="B822" s="2"/>
      <c r="C822" s="1"/>
      <c r="D822" s="1"/>
      <c r="E822" s="3"/>
      <c r="F822" s="1"/>
      <c r="G822" s="1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4.4" x14ac:dyDescent="0.3">
      <c r="A823" s="1"/>
      <c r="B823" s="2"/>
      <c r="C823" s="1"/>
      <c r="D823" s="1"/>
      <c r="E823" s="3"/>
      <c r="F823" s="1"/>
      <c r="G823" s="1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4.4" x14ac:dyDescent="0.3">
      <c r="A824" s="1"/>
      <c r="B824" s="2"/>
      <c r="C824" s="1"/>
      <c r="D824" s="1"/>
      <c r="E824" s="3"/>
      <c r="F824" s="1"/>
      <c r="G824" s="1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4.4" x14ac:dyDescent="0.3">
      <c r="A825" s="1"/>
      <c r="B825" s="2"/>
      <c r="C825" s="1"/>
      <c r="D825" s="1"/>
      <c r="E825" s="3"/>
      <c r="F825" s="1"/>
      <c r="G825" s="1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4.4" x14ac:dyDescent="0.3">
      <c r="A826" s="1"/>
      <c r="B826" s="2"/>
      <c r="C826" s="1"/>
      <c r="D826" s="1"/>
      <c r="E826" s="3"/>
      <c r="F826" s="1"/>
      <c r="G826" s="1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4.4" x14ac:dyDescent="0.3">
      <c r="A827" s="1"/>
      <c r="B827" s="2"/>
      <c r="C827" s="1"/>
      <c r="D827" s="1"/>
      <c r="E827" s="3"/>
      <c r="F827" s="1"/>
      <c r="G827" s="1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4.4" x14ac:dyDescent="0.3">
      <c r="A828" s="1"/>
      <c r="B828" s="2"/>
      <c r="C828" s="1"/>
      <c r="D828" s="1"/>
      <c r="E828" s="3"/>
      <c r="F828" s="1"/>
      <c r="G828" s="1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4.4" x14ac:dyDescent="0.3">
      <c r="A829" s="1"/>
      <c r="B829" s="2"/>
      <c r="C829" s="1"/>
      <c r="D829" s="1"/>
      <c r="E829" s="3"/>
      <c r="F829" s="1"/>
      <c r="G829" s="1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4.4" x14ac:dyDescent="0.3">
      <c r="A830" s="1"/>
      <c r="B830" s="2"/>
      <c r="C830" s="1"/>
      <c r="D830" s="1"/>
      <c r="E830" s="3"/>
      <c r="F830" s="1"/>
      <c r="G830" s="1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4.4" x14ac:dyDescent="0.3">
      <c r="A831" s="1"/>
      <c r="B831" s="2"/>
      <c r="C831" s="1"/>
      <c r="D831" s="1"/>
      <c r="E831" s="3"/>
      <c r="F831" s="1"/>
      <c r="G831" s="1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4.4" x14ac:dyDescent="0.3">
      <c r="A832" s="1"/>
      <c r="B832" s="2"/>
      <c r="C832" s="1"/>
      <c r="D832" s="1"/>
      <c r="E832" s="3"/>
      <c r="F832" s="1"/>
      <c r="G832" s="1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4.4" x14ac:dyDescent="0.3">
      <c r="A833" s="1"/>
      <c r="B833" s="2"/>
      <c r="C833" s="1"/>
      <c r="D833" s="1"/>
      <c r="E833" s="3"/>
      <c r="F833" s="1"/>
      <c r="G833" s="1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4.4" x14ac:dyDescent="0.3">
      <c r="A834" s="1"/>
      <c r="B834" s="2"/>
      <c r="C834" s="1"/>
      <c r="D834" s="1"/>
      <c r="E834" s="3"/>
      <c r="F834" s="1"/>
      <c r="G834" s="1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4.4" x14ac:dyDescent="0.3">
      <c r="A835" s="1"/>
      <c r="B835" s="2"/>
      <c r="C835" s="1"/>
      <c r="D835" s="1"/>
      <c r="E835" s="3"/>
      <c r="F835" s="1"/>
      <c r="G835" s="1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4.4" x14ac:dyDescent="0.3">
      <c r="A836" s="1"/>
      <c r="B836" s="2"/>
      <c r="C836" s="1"/>
      <c r="D836" s="1"/>
      <c r="E836" s="3"/>
      <c r="F836" s="1"/>
      <c r="G836" s="1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4.4" x14ac:dyDescent="0.3">
      <c r="A837" s="1"/>
      <c r="B837" s="2"/>
      <c r="C837" s="1"/>
      <c r="D837" s="1"/>
      <c r="E837" s="3"/>
      <c r="F837" s="1"/>
      <c r="G837" s="1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4.4" x14ac:dyDescent="0.3">
      <c r="A838" s="1"/>
      <c r="B838" s="2"/>
      <c r="C838" s="1"/>
      <c r="D838" s="1"/>
      <c r="E838" s="3"/>
      <c r="F838" s="1"/>
      <c r="G838" s="1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4.4" x14ac:dyDescent="0.3">
      <c r="A839" s="1"/>
      <c r="B839" s="2"/>
      <c r="C839" s="1"/>
      <c r="D839" s="1"/>
      <c r="E839" s="3"/>
      <c r="F839" s="1"/>
      <c r="G839" s="1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4.4" x14ac:dyDescent="0.3">
      <c r="A840" s="1"/>
      <c r="B840" s="2"/>
      <c r="C840" s="1"/>
      <c r="D840" s="1"/>
      <c r="E840" s="3"/>
      <c r="F840" s="1"/>
      <c r="G840" s="1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4.4" x14ac:dyDescent="0.3">
      <c r="A841" s="1"/>
      <c r="B841" s="2"/>
      <c r="C841" s="1"/>
      <c r="D841" s="1"/>
      <c r="E841" s="3"/>
      <c r="F841" s="1"/>
      <c r="G841" s="1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4.4" x14ac:dyDescent="0.3">
      <c r="A842" s="1"/>
      <c r="B842" s="2"/>
      <c r="C842" s="1"/>
      <c r="D842" s="1"/>
      <c r="E842" s="3"/>
      <c r="F842" s="1"/>
      <c r="G842" s="1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4.4" x14ac:dyDescent="0.3">
      <c r="A843" s="1"/>
      <c r="B843" s="2"/>
      <c r="C843" s="1"/>
      <c r="D843" s="1"/>
      <c r="E843" s="3"/>
      <c r="F843" s="1"/>
      <c r="G843" s="1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4.4" x14ac:dyDescent="0.3">
      <c r="A844" s="1"/>
      <c r="B844" s="2"/>
      <c r="C844" s="1"/>
      <c r="D844" s="1"/>
      <c r="E844" s="3"/>
      <c r="F844" s="1"/>
      <c r="G844" s="1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4.4" x14ac:dyDescent="0.3">
      <c r="A845" s="1"/>
      <c r="B845" s="2"/>
      <c r="C845" s="1"/>
      <c r="D845" s="1"/>
      <c r="E845" s="3"/>
      <c r="F845" s="1"/>
      <c r="G845" s="1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4.4" x14ac:dyDescent="0.3">
      <c r="A846" s="1"/>
      <c r="B846" s="2"/>
      <c r="C846" s="1"/>
      <c r="D846" s="1"/>
      <c r="E846" s="3"/>
      <c r="F846" s="1"/>
      <c r="G846" s="1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4.4" x14ac:dyDescent="0.3">
      <c r="A847" s="1"/>
      <c r="B847" s="2"/>
      <c r="C847" s="1"/>
      <c r="D847" s="1"/>
      <c r="E847" s="3"/>
      <c r="F847" s="1"/>
      <c r="G847" s="1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4.4" x14ac:dyDescent="0.3">
      <c r="A848" s="1"/>
      <c r="B848" s="2"/>
      <c r="C848" s="1"/>
      <c r="D848" s="1"/>
      <c r="E848" s="3"/>
      <c r="F848" s="1"/>
      <c r="G848" s="1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4.4" x14ac:dyDescent="0.3">
      <c r="A849" s="1"/>
      <c r="B849" s="2"/>
      <c r="C849" s="1"/>
      <c r="D849" s="1"/>
      <c r="E849" s="3"/>
      <c r="F849" s="1"/>
      <c r="G849" s="1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4.4" x14ac:dyDescent="0.3">
      <c r="A850" s="1"/>
      <c r="B850" s="2"/>
      <c r="C850" s="1"/>
      <c r="D850" s="1"/>
      <c r="E850" s="3"/>
      <c r="F850" s="1"/>
      <c r="G850" s="1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4.4" x14ac:dyDescent="0.3">
      <c r="A851" s="1"/>
      <c r="B851" s="2"/>
      <c r="C851" s="1"/>
      <c r="D851" s="1"/>
      <c r="E851" s="3"/>
      <c r="F851" s="1"/>
      <c r="G851" s="1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4.4" x14ac:dyDescent="0.3">
      <c r="A852" s="1"/>
      <c r="B852" s="2"/>
      <c r="C852" s="1"/>
      <c r="D852" s="1"/>
      <c r="E852" s="3"/>
      <c r="F852" s="1"/>
      <c r="G852" s="1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4.4" x14ac:dyDescent="0.3">
      <c r="A853" s="1"/>
      <c r="B853" s="2"/>
      <c r="C853" s="1"/>
      <c r="D853" s="1"/>
      <c r="E853" s="3"/>
      <c r="F853" s="1"/>
      <c r="G853" s="1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4.4" x14ac:dyDescent="0.3">
      <c r="A854" s="1"/>
      <c r="B854" s="2"/>
      <c r="C854" s="1"/>
      <c r="D854" s="1"/>
      <c r="E854" s="3"/>
      <c r="F854" s="1"/>
      <c r="G854" s="1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4.4" x14ac:dyDescent="0.3">
      <c r="A855" s="1"/>
      <c r="B855" s="2"/>
      <c r="C855" s="1"/>
      <c r="D855" s="1"/>
      <c r="E855" s="3"/>
      <c r="F855" s="1"/>
      <c r="G855" s="1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4.4" x14ac:dyDescent="0.3">
      <c r="A856" s="1"/>
      <c r="B856" s="2"/>
      <c r="C856" s="1"/>
      <c r="D856" s="1"/>
      <c r="E856" s="3"/>
      <c r="F856" s="1"/>
      <c r="G856" s="1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4.4" x14ac:dyDescent="0.3">
      <c r="A857" s="1"/>
      <c r="B857" s="2"/>
      <c r="C857" s="1"/>
      <c r="D857" s="1"/>
      <c r="E857" s="3"/>
      <c r="F857" s="1"/>
      <c r="G857" s="1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4.4" x14ac:dyDescent="0.3">
      <c r="A858" s="1"/>
      <c r="B858" s="2"/>
      <c r="C858" s="1"/>
      <c r="D858" s="1"/>
      <c r="E858" s="3"/>
      <c r="F858" s="1"/>
      <c r="G858" s="1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4.4" x14ac:dyDescent="0.3">
      <c r="A859" s="1"/>
      <c r="B859" s="2"/>
      <c r="C859" s="1"/>
      <c r="D859" s="1"/>
      <c r="E859" s="3"/>
      <c r="F859" s="1"/>
      <c r="G859" s="1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4.4" x14ac:dyDescent="0.3">
      <c r="A860" s="1"/>
      <c r="B860" s="2"/>
      <c r="C860" s="1"/>
      <c r="D860" s="1"/>
      <c r="E860" s="3"/>
      <c r="F860" s="1"/>
      <c r="G860" s="1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4.4" x14ac:dyDescent="0.3">
      <c r="A861" s="1"/>
      <c r="B861" s="2"/>
      <c r="C861" s="1"/>
      <c r="D861" s="1"/>
      <c r="E861" s="3"/>
      <c r="F861" s="1"/>
      <c r="G861" s="1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4.4" x14ac:dyDescent="0.3">
      <c r="A862" s="1"/>
      <c r="B862" s="2"/>
      <c r="C862" s="1"/>
      <c r="D862" s="1"/>
      <c r="E862" s="3"/>
      <c r="F862" s="1"/>
      <c r="G862" s="1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4.4" x14ac:dyDescent="0.3">
      <c r="A863" s="1"/>
      <c r="B863" s="2"/>
      <c r="C863" s="1"/>
      <c r="D863" s="1"/>
      <c r="E863" s="3"/>
      <c r="F863" s="1"/>
      <c r="G863" s="1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4.4" x14ac:dyDescent="0.3">
      <c r="A864" s="1"/>
      <c r="B864" s="2"/>
      <c r="C864" s="1"/>
      <c r="D864" s="1"/>
      <c r="E864" s="3"/>
      <c r="F864" s="1"/>
      <c r="G864" s="1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4.4" x14ac:dyDescent="0.3">
      <c r="A865" s="1"/>
      <c r="B865" s="2"/>
      <c r="C865" s="1"/>
      <c r="D865" s="1"/>
      <c r="E865" s="3"/>
      <c r="F865" s="1"/>
      <c r="G865" s="1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4.4" x14ac:dyDescent="0.3">
      <c r="A866" s="1"/>
      <c r="B866" s="2"/>
      <c r="C866" s="1"/>
      <c r="D866" s="1"/>
      <c r="E866" s="3"/>
      <c r="F866" s="1"/>
      <c r="G866" s="1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4.4" x14ac:dyDescent="0.3">
      <c r="A867" s="1"/>
      <c r="B867" s="2"/>
      <c r="C867" s="1"/>
      <c r="D867" s="1"/>
      <c r="E867" s="3"/>
      <c r="F867" s="1"/>
      <c r="G867" s="1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4.4" x14ac:dyDescent="0.3">
      <c r="A868" s="1"/>
      <c r="B868" s="2"/>
      <c r="C868" s="1"/>
      <c r="D868" s="1"/>
      <c r="E868" s="3"/>
      <c r="F868" s="1"/>
      <c r="G868" s="1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4.4" x14ac:dyDescent="0.3">
      <c r="A869" s="1"/>
      <c r="B869" s="2"/>
      <c r="C869" s="1"/>
      <c r="D869" s="1"/>
      <c r="E869" s="3"/>
      <c r="F869" s="1"/>
      <c r="G869" s="1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4.4" x14ac:dyDescent="0.3">
      <c r="A870" s="1"/>
      <c r="B870" s="2"/>
      <c r="C870" s="1"/>
      <c r="D870" s="1"/>
      <c r="E870" s="3"/>
      <c r="F870" s="1"/>
      <c r="G870" s="1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4.4" x14ac:dyDescent="0.3">
      <c r="A871" s="1"/>
      <c r="B871" s="2"/>
      <c r="C871" s="1"/>
      <c r="D871" s="1"/>
      <c r="E871" s="3"/>
      <c r="F871" s="1"/>
      <c r="G871" s="1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4.4" x14ac:dyDescent="0.3">
      <c r="A872" s="1"/>
      <c r="B872" s="2"/>
      <c r="C872" s="1"/>
      <c r="D872" s="1"/>
      <c r="E872" s="3"/>
      <c r="F872" s="1"/>
      <c r="G872" s="1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4.4" x14ac:dyDescent="0.3">
      <c r="A873" s="1"/>
      <c r="B873" s="2"/>
      <c r="C873" s="1"/>
      <c r="D873" s="1"/>
      <c r="E873" s="3"/>
      <c r="F873" s="1"/>
      <c r="G873" s="1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4.4" x14ac:dyDescent="0.3">
      <c r="A874" s="1"/>
      <c r="B874" s="2"/>
      <c r="C874" s="1"/>
      <c r="D874" s="1"/>
      <c r="E874" s="3"/>
      <c r="F874" s="1"/>
      <c r="G874" s="1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4.4" x14ac:dyDescent="0.3">
      <c r="A875" s="1"/>
      <c r="B875" s="2"/>
      <c r="C875" s="1"/>
      <c r="D875" s="1"/>
      <c r="E875" s="3"/>
      <c r="F875" s="1"/>
      <c r="G875" s="1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4.4" x14ac:dyDescent="0.3">
      <c r="A876" s="1"/>
      <c r="B876" s="2"/>
      <c r="C876" s="1"/>
      <c r="D876" s="1"/>
      <c r="E876" s="3"/>
      <c r="F876" s="1"/>
      <c r="G876" s="1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4.4" x14ac:dyDescent="0.3">
      <c r="A877" s="1"/>
      <c r="B877" s="2"/>
      <c r="C877" s="1"/>
      <c r="D877" s="1"/>
      <c r="E877" s="3"/>
      <c r="F877" s="1"/>
      <c r="G877" s="1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4.4" x14ac:dyDescent="0.3">
      <c r="A878" s="1"/>
      <c r="B878" s="2"/>
      <c r="C878" s="1"/>
      <c r="D878" s="1"/>
      <c r="E878" s="3"/>
      <c r="F878" s="1"/>
      <c r="G878" s="1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4.4" x14ac:dyDescent="0.3">
      <c r="A879" s="1"/>
      <c r="B879" s="2"/>
      <c r="C879" s="1"/>
      <c r="D879" s="1"/>
      <c r="E879" s="3"/>
      <c r="F879" s="1"/>
      <c r="G879" s="1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4.4" x14ac:dyDescent="0.3">
      <c r="A880" s="1"/>
      <c r="B880" s="2"/>
      <c r="C880" s="1"/>
      <c r="D880" s="1"/>
      <c r="E880" s="3"/>
      <c r="F880" s="1"/>
      <c r="G880" s="1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4.4" x14ac:dyDescent="0.3">
      <c r="A881" s="1"/>
      <c r="B881" s="2"/>
      <c r="C881" s="1"/>
      <c r="D881" s="1"/>
      <c r="E881" s="3"/>
      <c r="F881" s="1"/>
      <c r="G881" s="1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4.4" x14ac:dyDescent="0.3">
      <c r="A882" s="1"/>
      <c r="B882" s="2"/>
      <c r="C882" s="1"/>
      <c r="D882" s="1"/>
      <c r="E882" s="3"/>
      <c r="F882" s="1"/>
      <c r="G882" s="1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4.4" x14ac:dyDescent="0.3">
      <c r="A883" s="1"/>
      <c r="B883" s="2"/>
      <c r="C883" s="1"/>
      <c r="D883" s="1"/>
      <c r="E883" s="3"/>
      <c r="F883" s="1"/>
      <c r="G883" s="1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4.4" x14ac:dyDescent="0.3">
      <c r="A884" s="1"/>
      <c r="B884" s="2"/>
      <c r="C884" s="1"/>
      <c r="D884" s="1"/>
      <c r="E884" s="3"/>
      <c r="F884" s="1"/>
      <c r="G884" s="1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4.4" x14ac:dyDescent="0.3">
      <c r="A885" s="1"/>
      <c r="B885" s="2"/>
      <c r="C885" s="1"/>
      <c r="D885" s="1"/>
      <c r="E885" s="3"/>
      <c r="F885" s="1"/>
      <c r="G885" s="1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4.4" x14ac:dyDescent="0.3">
      <c r="A886" s="1"/>
      <c r="B886" s="2"/>
      <c r="C886" s="1"/>
      <c r="D886" s="1"/>
      <c r="E886" s="3"/>
      <c r="F886" s="1"/>
      <c r="G886" s="1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4.4" x14ac:dyDescent="0.3">
      <c r="A887" s="1"/>
      <c r="B887" s="2"/>
      <c r="C887" s="1"/>
      <c r="D887" s="1"/>
      <c r="E887" s="3"/>
      <c r="F887" s="1"/>
      <c r="G887" s="1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4.4" x14ac:dyDescent="0.3">
      <c r="A888" s="1"/>
      <c r="B888" s="2"/>
      <c r="C888" s="1"/>
      <c r="D888" s="1"/>
      <c r="E888" s="3"/>
      <c r="F888" s="1"/>
      <c r="G888" s="1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4.4" x14ac:dyDescent="0.3">
      <c r="A889" s="1"/>
      <c r="B889" s="2"/>
      <c r="C889" s="1"/>
      <c r="D889" s="1"/>
      <c r="E889" s="3"/>
      <c r="F889" s="1"/>
      <c r="G889" s="1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4.4" x14ac:dyDescent="0.3">
      <c r="A890" s="1"/>
      <c r="B890" s="2"/>
      <c r="C890" s="1"/>
      <c r="D890" s="1"/>
      <c r="E890" s="3"/>
      <c r="F890" s="1"/>
      <c r="G890" s="1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4.4" x14ac:dyDescent="0.3">
      <c r="A891" s="1"/>
      <c r="B891" s="2"/>
      <c r="C891" s="1"/>
      <c r="D891" s="1"/>
      <c r="E891" s="3"/>
      <c r="F891" s="1"/>
      <c r="G891" s="1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4.4" x14ac:dyDescent="0.3">
      <c r="A892" s="1"/>
      <c r="B892" s="2"/>
      <c r="C892" s="1"/>
      <c r="D892" s="1"/>
      <c r="E892" s="3"/>
      <c r="F892" s="1"/>
      <c r="G892" s="1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4.4" x14ac:dyDescent="0.3">
      <c r="A893" s="1"/>
      <c r="B893" s="2"/>
      <c r="C893" s="1"/>
      <c r="D893" s="1"/>
      <c r="E893" s="3"/>
      <c r="F893" s="1"/>
      <c r="G893" s="1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4.4" x14ac:dyDescent="0.3">
      <c r="A894" s="1"/>
      <c r="B894" s="2"/>
      <c r="C894" s="1"/>
      <c r="D894" s="1"/>
      <c r="E894" s="3"/>
      <c r="F894" s="1"/>
      <c r="G894" s="1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4.4" x14ac:dyDescent="0.3">
      <c r="A895" s="1"/>
      <c r="B895" s="2"/>
      <c r="C895" s="1"/>
      <c r="D895" s="1"/>
      <c r="E895" s="3"/>
      <c r="F895" s="1"/>
      <c r="G895" s="1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4.4" x14ac:dyDescent="0.3">
      <c r="A896" s="1"/>
      <c r="B896" s="2"/>
      <c r="C896" s="1"/>
      <c r="D896" s="1"/>
      <c r="E896" s="3"/>
      <c r="F896" s="1"/>
      <c r="G896" s="1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4.4" x14ac:dyDescent="0.3">
      <c r="A897" s="1"/>
      <c r="B897" s="2"/>
      <c r="C897" s="1"/>
      <c r="D897" s="1"/>
      <c r="E897" s="3"/>
      <c r="F897" s="1"/>
      <c r="G897" s="1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4.4" x14ac:dyDescent="0.3">
      <c r="A898" s="1"/>
      <c r="B898" s="2"/>
      <c r="C898" s="1"/>
      <c r="D898" s="1"/>
      <c r="E898" s="3"/>
      <c r="F898" s="1"/>
      <c r="G898" s="1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4.4" x14ac:dyDescent="0.3">
      <c r="A899" s="1"/>
      <c r="B899" s="2"/>
      <c r="C899" s="1"/>
      <c r="D899" s="1"/>
      <c r="E899" s="3"/>
      <c r="F899" s="1"/>
      <c r="G899" s="1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4.4" x14ac:dyDescent="0.3">
      <c r="A900" s="1"/>
      <c r="B900" s="2"/>
      <c r="C900" s="1"/>
      <c r="D900" s="1"/>
      <c r="E900" s="3"/>
      <c r="F900" s="1"/>
      <c r="G900" s="1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4.4" x14ac:dyDescent="0.3">
      <c r="A901" s="1"/>
      <c r="B901" s="2"/>
      <c r="C901" s="1"/>
      <c r="D901" s="1"/>
      <c r="E901" s="3"/>
      <c r="F901" s="1"/>
      <c r="G901" s="1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4.4" x14ac:dyDescent="0.3">
      <c r="A902" s="1"/>
      <c r="B902" s="2"/>
      <c r="C902" s="1"/>
      <c r="D902" s="1"/>
      <c r="E902" s="3"/>
      <c r="F902" s="1"/>
      <c r="G902" s="1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4.4" x14ac:dyDescent="0.3">
      <c r="A903" s="1"/>
      <c r="B903" s="2"/>
      <c r="C903" s="1"/>
      <c r="D903" s="1"/>
      <c r="E903" s="3"/>
      <c r="F903" s="1"/>
      <c r="G903" s="1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4.4" x14ac:dyDescent="0.3">
      <c r="A904" s="1"/>
      <c r="B904" s="2"/>
      <c r="C904" s="1"/>
      <c r="D904" s="1"/>
      <c r="E904" s="3"/>
      <c r="F904" s="1"/>
      <c r="G904" s="1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4.4" x14ac:dyDescent="0.3">
      <c r="A905" s="1"/>
      <c r="B905" s="2"/>
      <c r="C905" s="1"/>
      <c r="D905" s="1"/>
      <c r="E905" s="3"/>
      <c r="F905" s="1"/>
      <c r="G905" s="1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4.4" x14ac:dyDescent="0.3">
      <c r="A906" s="1"/>
      <c r="B906" s="2"/>
      <c r="C906" s="1"/>
      <c r="D906" s="1"/>
      <c r="E906" s="3"/>
      <c r="F906" s="1"/>
      <c r="G906" s="1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4.4" x14ac:dyDescent="0.3">
      <c r="A907" s="1"/>
      <c r="B907" s="2"/>
      <c r="C907" s="1"/>
      <c r="D907" s="1"/>
      <c r="E907" s="3"/>
      <c r="F907" s="1"/>
      <c r="G907" s="1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4.4" x14ac:dyDescent="0.3">
      <c r="A908" s="1"/>
      <c r="B908" s="2"/>
      <c r="C908" s="1"/>
      <c r="D908" s="1"/>
      <c r="E908" s="3"/>
      <c r="F908" s="1"/>
      <c r="G908" s="1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4.4" x14ac:dyDescent="0.3">
      <c r="A909" s="1"/>
      <c r="B909" s="2"/>
      <c r="C909" s="1"/>
      <c r="D909" s="1"/>
      <c r="E909" s="3"/>
      <c r="F909" s="1"/>
      <c r="G909" s="1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4.4" x14ac:dyDescent="0.3">
      <c r="A910" s="1"/>
      <c r="B910" s="2"/>
      <c r="C910" s="1"/>
      <c r="D910" s="1"/>
      <c r="E910" s="3"/>
      <c r="F910" s="1"/>
      <c r="G910" s="1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4.4" x14ac:dyDescent="0.3">
      <c r="A911" s="1"/>
      <c r="B911" s="2"/>
      <c r="C911" s="1"/>
      <c r="D911" s="1"/>
      <c r="E911" s="3"/>
      <c r="F911" s="1"/>
      <c r="G911" s="1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4.4" x14ac:dyDescent="0.3">
      <c r="A912" s="1"/>
      <c r="B912" s="2"/>
      <c r="C912" s="1"/>
      <c r="D912" s="1"/>
      <c r="E912" s="3"/>
      <c r="F912" s="1"/>
      <c r="G912" s="1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4.4" x14ac:dyDescent="0.3">
      <c r="A913" s="1"/>
      <c r="B913" s="2"/>
      <c r="C913" s="1"/>
      <c r="D913" s="1"/>
      <c r="E913" s="3"/>
      <c r="F913" s="1"/>
      <c r="G913" s="1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4.4" x14ac:dyDescent="0.3">
      <c r="A914" s="1"/>
      <c r="B914" s="2"/>
      <c r="C914" s="1"/>
      <c r="D914" s="1"/>
      <c r="E914" s="3"/>
      <c r="F914" s="1"/>
      <c r="G914" s="1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4.4" x14ac:dyDescent="0.3">
      <c r="A915" s="1"/>
      <c r="B915" s="2"/>
      <c r="C915" s="1"/>
      <c r="D915" s="1"/>
      <c r="E915" s="3"/>
      <c r="F915" s="1"/>
      <c r="G915" s="1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4.4" x14ac:dyDescent="0.3">
      <c r="A916" s="1"/>
      <c r="B916" s="2"/>
      <c r="C916" s="1"/>
      <c r="D916" s="1"/>
      <c r="E916" s="3"/>
      <c r="F916" s="1"/>
      <c r="G916" s="1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4.4" x14ac:dyDescent="0.3">
      <c r="A917" s="1"/>
      <c r="B917" s="2"/>
      <c r="C917" s="1"/>
      <c r="D917" s="1"/>
      <c r="E917" s="3"/>
      <c r="F917" s="1"/>
      <c r="G917" s="1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4.4" x14ac:dyDescent="0.3">
      <c r="A918" s="1"/>
      <c r="B918" s="2"/>
      <c r="C918" s="1"/>
      <c r="D918" s="1"/>
      <c r="E918" s="3"/>
      <c r="F918" s="1"/>
      <c r="G918" s="1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4.4" x14ac:dyDescent="0.3">
      <c r="A919" s="1"/>
      <c r="B919" s="2"/>
      <c r="C919" s="1"/>
      <c r="D919" s="1"/>
      <c r="E919" s="3"/>
      <c r="F919" s="1"/>
      <c r="G919" s="1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4.4" x14ac:dyDescent="0.3">
      <c r="A920" s="1"/>
      <c r="B920" s="2"/>
      <c r="C920" s="1"/>
      <c r="D920" s="1"/>
      <c r="E920" s="3"/>
      <c r="F920" s="1"/>
      <c r="G920" s="1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4.4" x14ac:dyDescent="0.3">
      <c r="A921" s="1"/>
      <c r="B921" s="2"/>
      <c r="C921" s="1"/>
      <c r="D921" s="1"/>
      <c r="E921" s="3"/>
      <c r="F921" s="1"/>
      <c r="G921" s="1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4.4" x14ac:dyDescent="0.3">
      <c r="A922" s="1"/>
      <c r="B922" s="2"/>
      <c r="C922" s="1"/>
      <c r="D922" s="1"/>
      <c r="E922" s="3"/>
      <c r="F922" s="1"/>
      <c r="G922" s="1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4.4" x14ac:dyDescent="0.3">
      <c r="A923" s="1"/>
      <c r="B923" s="2"/>
      <c r="C923" s="1"/>
      <c r="D923" s="1"/>
      <c r="E923" s="3"/>
      <c r="F923" s="1"/>
      <c r="G923" s="1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4.4" x14ac:dyDescent="0.3">
      <c r="A924" s="1"/>
      <c r="B924" s="2"/>
      <c r="C924" s="1"/>
      <c r="D924" s="1"/>
      <c r="E924" s="3"/>
      <c r="F924" s="1"/>
      <c r="G924" s="1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4.4" x14ac:dyDescent="0.3">
      <c r="A925" s="1"/>
      <c r="B925" s="2"/>
      <c r="C925" s="1"/>
      <c r="D925" s="1"/>
      <c r="E925" s="3"/>
      <c r="F925" s="1"/>
      <c r="G925" s="1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4.4" x14ac:dyDescent="0.3">
      <c r="A926" s="1"/>
      <c r="B926" s="2"/>
      <c r="C926" s="1"/>
      <c r="D926" s="1"/>
      <c r="E926" s="3"/>
      <c r="F926" s="1"/>
      <c r="G926" s="1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4.4" x14ac:dyDescent="0.3">
      <c r="A927" s="1"/>
      <c r="B927" s="2"/>
      <c r="C927" s="1"/>
      <c r="D927" s="1"/>
      <c r="E927" s="3"/>
      <c r="F927" s="1"/>
      <c r="G927" s="1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4.4" x14ac:dyDescent="0.3">
      <c r="A928" s="1"/>
      <c r="B928" s="2"/>
      <c r="C928" s="1"/>
      <c r="D928" s="1"/>
      <c r="E928" s="3"/>
      <c r="F928" s="1"/>
      <c r="G928" s="1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4.4" x14ac:dyDescent="0.3">
      <c r="A929" s="1"/>
      <c r="B929" s="2"/>
      <c r="C929" s="1"/>
      <c r="D929" s="1"/>
      <c r="E929" s="3"/>
      <c r="F929" s="1"/>
      <c r="G929" s="1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4.4" x14ac:dyDescent="0.3">
      <c r="A930" s="1"/>
      <c r="B930" s="2"/>
      <c r="C930" s="1"/>
      <c r="D930" s="1"/>
      <c r="E930" s="3"/>
      <c r="F930" s="1"/>
      <c r="G930" s="1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4.4" x14ac:dyDescent="0.3">
      <c r="A931" s="1"/>
      <c r="B931" s="2"/>
      <c r="C931" s="1"/>
      <c r="D931" s="1"/>
      <c r="E931" s="3"/>
      <c r="F931" s="1"/>
      <c r="G931" s="1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4.4" x14ac:dyDescent="0.3">
      <c r="A932" s="1"/>
      <c r="B932" s="2"/>
      <c r="C932" s="1"/>
      <c r="D932" s="1"/>
      <c r="E932" s="3"/>
      <c r="F932" s="1"/>
      <c r="G932" s="1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4.4" x14ac:dyDescent="0.3">
      <c r="A933" s="1"/>
      <c r="B933" s="2"/>
      <c r="C933" s="1"/>
      <c r="D933" s="1"/>
      <c r="E933" s="3"/>
      <c r="F933" s="1"/>
      <c r="G933" s="1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4.4" x14ac:dyDescent="0.3">
      <c r="A934" s="1"/>
      <c r="B934" s="2"/>
      <c r="C934" s="1"/>
      <c r="D934" s="1"/>
      <c r="E934" s="3"/>
      <c r="F934" s="1"/>
      <c r="G934" s="1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4.4" x14ac:dyDescent="0.3">
      <c r="A935" s="1"/>
      <c r="B935" s="2"/>
      <c r="C935" s="1"/>
      <c r="D935" s="1"/>
      <c r="E935" s="3"/>
      <c r="F935" s="1"/>
      <c r="G935" s="1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4.4" x14ac:dyDescent="0.3">
      <c r="A936" s="1"/>
      <c r="B936" s="2"/>
      <c r="C936" s="1"/>
      <c r="D936" s="1"/>
      <c r="E936" s="3"/>
      <c r="F936" s="1"/>
      <c r="G936" s="1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4.4" x14ac:dyDescent="0.3">
      <c r="A937" s="1"/>
      <c r="B937" s="2"/>
      <c r="C937" s="1"/>
      <c r="D937" s="1"/>
      <c r="E937" s="3"/>
      <c r="F937" s="1"/>
      <c r="G937" s="1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4.4" x14ac:dyDescent="0.3">
      <c r="A938" s="1"/>
      <c r="B938" s="2"/>
      <c r="C938" s="1"/>
      <c r="D938" s="1"/>
      <c r="E938" s="3"/>
      <c r="F938" s="1"/>
      <c r="G938" s="1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4.4" x14ac:dyDescent="0.3">
      <c r="A939" s="1"/>
      <c r="B939" s="2"/>
      <c r="C939" s="1"/>
      <c r="D939" s="1"/>
      <c r="E939" s="3"/>
      <c r="F939" s="1"/>
      <c r="G939" s="1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4.4" x14ac:dyDescent="0.3">
      <c r="A940" s="1"/>
      <c r="B940" s="2"/>
      <c r="C940" s="1"/>
      <c r="D940" s="1"/>
      <c r="E940" s="3"/>
      <c r="F940" s="1"/>
      <c r="G940" s="1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4.4" x14ac:dyDescent="0.3">
      <c r="A941" s="1"/>
      <c r="B941" s="2"/>
      <c r="C941" s="1"/>
      <c r="D941" s="1"/>
      <c r="E941" s="3"/>
      <c r="F941" s="1"/>
      <c r="G941" s="1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4.4" x14ac:dyDescent="0.3">
      <c r="A942" s="1"/>
      <c r="B942" s="2"/>
      <c r="C942" s="1"/>
      <c r="D942" s="1"/>
      <c r="E942" s="3"/>
      <c r="F942" s="1"/>
      <c r="G942" s="1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4.4" x14ac:dyDescent="0.3">
      <c r="A943" s="1"/>
      <c r="B943" s="2"/>
      <c r="C943" s="1"/>
      <c r="D943" s="1"/>
      <c r="E943" s="3"/>
      <c r="F943" s="1"/>
      <c r="G943" s="1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4.4" x14ac:dyDescent="0.3">
      <c r="A944" s="1"/>
      <c r="B944" s="2"/>
      <c r="C944" s="1"/>
      <c r="D944" s="1"/>
      <c r="E944" s="3"/>
      <c r="F944" s="1"/>
      <c r="G944" s="1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4.4" x14ac:dyDescent="0.3">
      <c r="A945" s="1"/>
      <c r="B945" s="2"/>
      <c r="C945" s="1"/>
      <c r="D945" s="1"/>
      <c r="E945" s="3"/>
      <c r="F945" s="1"/>
      <c r="G945" s="1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4.4" x14ac:dyDescent="0.3">
      <c r="A946" s="1"/>
      <c r="B946" s="2"/>
      <c r="C946" s="1"/>
      <c r="D946" s="1"/>
      <c r="E946" s="3"/>
      <c r="F946" s="1"/>
      <c r="G946" s="1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4.4" x14ac:dyDescent="0.3">
      <c r="A947" s="1"/>
      <c r="B947" s="2"/>
      <c r="C947" s="1"/>
      <c r="D947" s="1"/>
      <c r="E947" s="3"/>
      <c r="F947" s="1"/>
      <c r="G947" s="1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4.4" x14ac:dyDescent="0.3">
      <c r="A948" s="1"/>
      <c r="B948" s="2"/>
      <c r="C948" s="1"/>
      <c r="D948" s="1"/>
      <c r="E948" s="3"/>
      <c r="F948" s="1"/>
      <c r="G948" s="1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4.4" x14ac:dyDescent="0.3">
      <c r="A949" s="1"/>
      <c r="B949" s="2"/>
      <c r="C949" s="1"/>
      <c r="D949" s="1"/>
      <c r="E949" s="3"/>
      <c r="F949" s="1"/>
      <c r="G949" s="1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4.4" x14ac:dyDescent="0.3">
      <c r="A950" s="1"/>
      <c r="B950" s="2"/>
      <c r="C950" s="1"/>
      <c r="D950" s="1"/>
      <c r="E950" s="3"/>
      <c r="F950" s="1"/>
      <c r="G950" s="1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4.4" x14ac:dyDescent="0.3">
      <c r="A951" s="1"/>
      <c r="B951" s="2"/>
      <c r="C951" s="1"/>
      <c r="D951" s="1"/>
      <c r="E951" s="3"/>
      <c r="F951" s="1"/>
      <c r="G951" s="1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4.4" x14ac:dyDescent="0.3">
      <c r="A952" s="1"/>
      <c r="B952" s="2"/>
      <c r="C952" s="1"/>
      <c r="D952" s="1"/>
      <c r="E952" s="3"/>
      <c r="F952" s="1"/>
      <c r="G952" s="1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4.4" x14ac:dyDescent="0.3">
      <c r="A953" s="1"/>
      <c r="B953" s="2"/>
      <c r="C953" s="1"/>
      <c r="D953" s="1"/>
      <c r="E953" s="3"/>
      <c r="F953" s="1"/>
      <c r="G953" s="1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4.4" x14ac:dyDescent="0.3">
      <c r="A954" s="1"/>
      <c r="B954" s="2"/>
      <c r="C954" s="1"/>
      <c r="D954" s="1"/>
      <c r="E954" s="3"/>
      <c r="F954" s="1"/>
      <c r="G954" s="1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4.4" x14ac:dyDescent="0.3">
      <c r="A955" s="1"/>
      <c r="B955" s="2"/>
      <c r="C955" s="1"/>
      <c r="D955" s="1"/>
      <c r="E955" s="3"/>
      <c r="F955" s="1"/>
      <c r="G955" s="1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4.4" x14ac:dyDescent="0.3">
      <c r="A956" s="1"/>
      <c r="B956" s="2"/>
      <c r="C956" s="1"/>
      <c r="D956" s="1"/>
      <c r="E956" s="3"/>
      <c r="F956" s="1"/>
      <c r="G956" s="1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4.4" x14ac:dyDescent="0.3">
      <c r="A957" s="1"/>
      <c r="B957" s="2"/>
      <c r="C957" s="1"/>
      <c r="D957" s="1"/>
      <c r="E957" s="3"/>
      <c r="F957" s="1"/>
      <c r="G957" s="1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4.4" x14ac:dyDescent="0.3">
      <c r="A958" s="1"/>
      <c r="B958" s="2"/>
      <c r="C958" s="1"/>
      <c r="D958" s="1"/>
      <c r="E958" s="3"/>
      <c r="F958" s="1"/>
      <c r="G958" s="1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4.4" x14ac:dyDescent="0.3">
      <c r="A959" s="1"/>
      <c r="B959" s="2"/>
      <c r="C959" s="1"/>
      <c r="D959" s="1"/>
      <c r="E959" s="3"/>
      <c r="F959" s="1"/>
      <c r="G959" s="1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4.4" x14ac:dyDescent="0.3">
      <c r="A960" s="1"/>
      <c r="B960" s="2"/>
      <c r="C960" s="1"/>
      <c r="D960" s="1"/>
      <c r="E960" s="3"/>
      <c r="F960" s="1"/>
      <c r="G960" s="1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4.4" x14ac:dyDescent="0.3">
      <c r="A961" s="1"/>
      <c r="B961" s="2"/>
      <c r="C961" s="1"/>
      <c r="D961" s="1"/>
      <c r="E961" s="3"/>
      <c r="F961" s="1"/>
      <c r="G961" s="1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4.4" x14ac:dyDescent="0.3">
      <c r="A962" s="1"/>
      <c r="B962" s="2"/>
      <c r="C962" s="1"/>
      <c r="D962" s="1"/>
      <c r="E962" s="3"/>
      <c r="F962" s="1"/>
      <c r="G962" s="1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4.4" x14ac:dyDescent="0.3">
      <c r="A963" s="1"/>
      <c r="B963" s="2"/>
      <c r="C963" s="1"/>
      <c r="D963" s="1"/>
      <c r="E963" s="3"/>
      <c r="F963" s="1"/>
      <c r="G963" s="1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4.4" x14ac:dyDescent="0.3">
      <c r="A964" s="1"/>
      <c r="B964" s="2"/>
      <c r="C964" s="1"/>
      <c r="D964" s="1"/>
      <c r="E964" s="3"/>
      <c r="F964" s="1"/>
      <c r="G964" s="1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4.4" x14ac:dyDescent="0.3">
      <c r="A965" s="1"/>
      <c r="B965" s="2"/>
      <c r="C965" s="1"/>
      <c r="D965" s="1"/>
      <c r="E965" s="3"/>
      <c r="F965" s="1"/>
      <c r="G965" s="1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4.4" x14ac:dyDescent="0.3">
      <c r="A966" s="1"/>
      <c r="B966" s="2"/>
      <c r="C966" s="1"/>
      <c r="D966" s="1"/>
      <c r="E966" s="3"/>
      <c r="F966" s="1"/>
      <c r="G966" s="1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4.4" x14ac:dyDescent="0.3">
      <c r="A967" s="1"/>
      <c r="B967" s="2"/>
      <c r="C967" s="1"/>
      <c r="D967" s="1"/>
      <c r="E967" s="3"/>
      <c r="F967" s="1"/>
      <c r="G967" s="1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4.4" x14ac:dyDescent="0.3">
      <c r="A968" s="1"/>
      <c r="B968" s="2"/>
      <c r="C968" s="1"/>
      <c r="D968" s="1"/>
      <c r="E968" s="3"/>
      <c r="F968" s="1"/>
      <c r="G968" s="1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4.4" x14ac:dyDescent="0.3">
      <c r="A969" s="1"/>
      <c r="B969" s="2"/>
      <c r="C969" s="1"/>
      <c r="D969" s="1"/>
      <c r="E969" s="3"/>
      <c r="F969" s="1"/>
      <c r="G969" s="1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4.4" x14ac:dyDescent="0.3">
      <c r="A970" s="1"/>
      <c r="B970" s="2"/>
      <c r="C970" s="1"/>
      <c r="D970" s="1"/>
      <c r="E970" s="3"/>
      <c r="F970" s="1"/>
      <c r="G970" s="1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4.4" x14ac:dyDescent="0.3">
      <c r="A971" s="1"/>
      <c r="B971" s="2"/>
      <c r="C971" s="1"/>
      <c r="D971" s="1"/>
      <c r="E971" s="3"/>
      <c r="F971" s="1"/>
      <c r="G971" s="1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4.4" x14ac:dyDescent="0.3">
      <c r="A972" s="1"/>
      <c r="B972" s="2"/>
      <c r="C972" s="1"/>
      <c r="D972" s="1"/>
      <c r="E972" s="3"/>
      <c r="F972" s="1"/>
      <c r="G972" s="1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4.4" x14ac:dyDescent="0.3">
      <c r="A973" s="1"/>
      <c r="B973" s="2"/>
      <c r="C973" s="1"/>
      <c r="D973" s="1"/>
      <c r="E973" s="3"/>
      <c r="F973" s="1"/>
      <c r="G973" s="1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4.4" x14ac:dyDescent="0.3">
      <c r="A974" s="1"/>
      <c r="B974" s="2"/>
      <c r="C974" s="1"/>
      <c r="D974" s="1"/>
      <c r="E974" s="3"/>
      <c r="F974" s="1"/>
      <c r="G974" s="1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4.4" x14ac:dyDescent="0.3">
      <c r="A975" s="1"/>
      <c r="B975" s="2"/>
      <c r="C975" s="1"/>
      <c r="D975" s="1"/>
      <c r="E975" s="3"/>
      <c r="F975" s="1"/>
      <c r="G975" s="1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4.4" x14ac:dyDescent="0.3">
      <c r="A976" s="1"/>
      <c r="B976" s="2"/>
      <c r="C976" s="1"/>
      <c r="D976" s="1"/>
      <c r="E976" s="3"/>
      <c r="F976" s="1"/>
      <c r="G976" s="1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4.4" x14ac:dyDescent="0.3">
      <c r="A977" s="1"/>
      <c r="B977" s="2"/>
      <c r="C977" s="1"/>
      <c r="D977" s="1"/>
      <c r="E977" s="3"/>
      <c r="F977" s="1"/>
      <c r="G977" s="1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4.4" x14ac:dyDescent="0.3">
      <c r="A978" s="1"/>
      <c r="B978" s="2"/>
      <c r="C978" s="1"/>
      <c r="D978" s="1"/>
      <c r="E978" s="3"/>
      <c r="F978" s="1"/>
      <c r="G978" s="1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4.4" x14ac:dyDescent="0.3">
      <c r="A979" s="1"/>
      <c r="B979" s="2"/>
      <c r="C979" s="1"/>
      <c r="D979" s="1"/>
      <c r="E979" s="3"/>
      <c r="F979" s="1"/>
      <c r="G979" s="1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4.4" x14ac:dyDescent="0.3">
      <c r="A980" s="1"/>
      <c r="B980" s="2"/>
      <c r="C980" s="1"/>
      <c r="D980" s="1"/>
      <c r="E980" s="3"/>
      <c r="F980" s="1"/>
      <c r="G980" s="1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4.4" x14ac:dyDescent="0.3">
      <c r="A981" s="1"/>
      <c r="B981" s="2"/>
      <c r="C981" s="1"/>
      <c r="D981" s="1"/>
      <c r="E981" s="3"/>
      <c r="F981" s="1"/>
      <c r="G981" s="1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4.4" x14ac:dyDescent="0.3">
      <c r="A982" s="1"/>
      <c r="B982" s="2"/>
      <c r="C982" s="1"/>
      <c r="D982" s="1"/>
      <c r="E982" s="3"/>
      <c r="F982" s="1"/>
      <c r="G982" s="1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4.4" x14ac:dyDescent="0.3">
      <c r="A983" s="1"/>
      <c r="B983" s="2"/>
      <c r="C983" s="1"/>
      <c r="D983" s="1"/>
      <c r="E983" s="3"/>
      <c r="F983" s="1"/>
      <c r="G983" s="1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4.4" x14ac:dyDescent="0.3">
      <c r="A984" s="1"/>
      <c r="B984" s="2"/>
      <c r="C984" s="1"/>
      <c r="D984" s="1"/>
      <c r="E984" s="3"/>
      <c r="F984" s="1"/>
      <c r="G984" s="1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4.4" x14ac:dyDescent="0.3">
      <c r="A985" s="1"/>
      <c r="B985" s="2"/>
      <c r="C985" s="1"/>
      <c r="D985" s="1"/>
      <c r="E985" s="3"/>
      <c r="F985" s="1"/>
      <c r="G985" s="1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4.4" x14ac:dyDescent="0.3">
      <c r="A986" s="1"/>
      <c r="B986" s="2"/>
      <c r="C986" s="1"/>
      <c r="D986" s="1"/>
      <c r="E986" s="3"/>
      <c r="F986" s="1"/>
      <c r="G986" s="1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4.4" x14ac:dyDescent="0.3">
      <c r="A987" s="1"/>
      <c r="B987" s="2"/>
      <c r="C987" s="1"/>
      <c r="D987" s="1"/>
      <c r="E987" s="3"/>
      <c r="F987" s="1"/>
      <c r="G987" s="1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4.4" x14ac:dyDescent="0.3">
      <c r="A988" s="1"/>
      <c r="B988" s="2"/>
      <c r="C988" s="1"/>
      <c r="D988" s="1"/>
      <c r="E988" s="3"/>
      <c r="F988" s="1"/>
      <c r="G988" s="1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4.4" x14ac:dyDescent="0.3">
      <c r="A989" s="1"/>
      <c r="B989" s="2"/>
      <c r="C989" s="1"/>
      <c r="D989" s="1"/>
      <c r="E989" s="3"/>
      <c r="F989" s="1"/>
      <c r="G989" s="1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4.4" x14ac:dyDescent="0.3">
      <c r="A990" s="1"/>
      <c r="B990" s="2"/>
      <c r="C990" s="1"/>
      <c r="D990" s="1"/>
      <c r="E990" s="3"/>
      <c r="F990" s="1"/>
      <c r="G990" s="1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4.4" x14ac:dyDescent="0.3">
      <c r="A991" s="1"/>
      <c r="B991" s="2"/>
      <c r="C991" s="1"/>
      <c r="D991" s="1"/>
      <c r="E991" s="3"/>
      <c r="F991" s="1"/>
      <c r="G991" s="1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4.4" x14ac:dyDescent="0.3">
      <c r="A992" s="1"/>
      <c r="B992" s="2"/>
      <c r="C992" s="1"/>
      <c r="D992" s="1"/>
      <c r="E992" s="3"/>
      <c r="F992" s="1"/>
      <c r="G992" s="1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4.4" x14ac:dyDescent="0.3">
      <c r="A993" s="1"/>
      <c r="B993" s="2"/>
      <c r="C993" s="1"/>
      <c r="D993" s="1"/>
      <c r="E993" s="3"/>
      <c r="F993" s="1"/>
      <c r="G993" s="1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4.4" x14ac:dyDescent="0.3">
      <c r="A994" s="1"/>
      <c r="B994" s="2"/>
      <c r="C994" s="1"/>
      <c r="D994" s="1"/>
      <c r="E994" s="3"/>
      <c r="F994" s="1"/>
      <c r="G994" s="1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4.4" x14ac:dyDescent="0.3">
      <c r="A995" s="1"/>
      <c r="B995" s="2"/>
      <c r="C995" s="1"/>
      <c r="D995" s="1"/>
      <c r="E995" s="3"/>
      <c r="F995" s="1"/>
      <c r="G995" s="1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4.4" x14ac:dyDescent="0.3">
      <c r="A996" s="1"/>
      <c r="B996" s="2"/>
      <c r="C996" s="1"/>
      <c r="D996" s="1"/>
      <c r="E996" s="3"/>
      <c r="F996" s="1"/>
      <c r="G996" s="1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4.4" x14ac:dyDescent="0.3">
      <c r="A997" s="1"/>
      <c r="B997" s="2"/>
      <c r="C997" s="1"/>
      <c r="D997" s="1"/>
      <c r="E997" s="3"/>
      <c r="F997" s="1"/>
      <c r="G997" s="1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4.4" x14ac:dyDescent="0.3">
      <c r="A998" s="1"/>
      <c r="B998" s="2"/>
      <c r="C998" s="1"/>
      <c r="D998" s="1"/>
      <c r="E998" s="3"/>
      <c r="F998" s="1"/>
      <c r="G998" s="1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4.4" x14ac:dyDescent="0.3">
      <c r="A999" s="1"/>
      <c r="B999" s="2"/>
      <c r="C999" s="1"/>
      <c r="D999" s="1"/>
      <c r="E999" s="3"/>
      <c r="F999" s="1"/>
      <c r="G999" s="1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14.4" x14ac:dyDescent="0.3">
      <c r="A1000" s="1"/>
      <c r="B1000" s="2"/>
      <c r="C1000" s="1"/>
      <c r="D1000" s="1"/>
      <c r="E1000" s="3"/>
      <c r="F1000" s="1"/>
      <c r="G1000" s="1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  <row r="1001" spans="1:38" ht="14.4" x14ac:dyDescent="0.3">
      <c r="A1001" s="1"/>
      <c r="B1001" s="2"/>
      <c r="C1001" s="1"/>
      <c r="D1001" s="1"/>
      <c r="E1001" s="3"/>
      <c r="F1001" s="1"/>
      <c r="G1001" s="1"/>
      <c r="H1001" s="3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</row>
    <row r="1002" spans="1:38" ht="14.4" x14ac:dyDescent="0.3">
      <c r="A1002" s="1"/>
      <c r="B1002" s="2"/>
      <c r="C1002" s="1"/>
      <c r="D1002" s="1"/>
      <c r="E1002" s="3"/>
      <c r="F1002" s="1"/>
      <c r="G1002" s="1"/>
      <c r="H1002" s="3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</row>
    <row r="1003" spans="1:38" ht="14.4" x14ac:dyDescent="0.3">
      <c r="A1003" s="1"/>
      <c r="B1003" s="2"/>
      <c r="C1003" s="1"/>
      <c r="D1003" s="1"/>
      <c r="E1003" s="3"/>
      <c r="F1003" s="1"/>
      <c r="G1003" s="1"/>
      <c r="H1003" s="3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</row>
    <row r="1004" spans="1:38" ht="14.4" x14ac:dyDescent="0.3">
      <c r="A1004" s="1"/>
      <c r="B1004" s="2"/>
      <c r="C1004" s="1"/>
      <c r="D1004" s="1"/>
      <c r="E1004" s="3"/>
      <c r="F1004" s="1"/>
      <c r="G1004" s="1"/>
      <c r="H1004" s="3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</row>
    <row r="1005" spans="1:38" ht="14.4" x14ac:dyDescent="0.3">
      <c r="A1005" s="1"/>
      <c r="B1005" s="2"/>
      <c r="C1005" s="1"/>
      <c r="D1005" s="1"/>
      <c r="E1005" s="3"/>
      <c r="F1005" s="1"/>
      <c r="G1005" s="1"/>
      <c r="H1005" s="3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</row>
    <row r="1006" spans="1:38" ht="14.4" x14ac:dyDescent="0.3">
      <c r="A1006" s="1"/>
      <c r="B1006" s="2"/>
      <c r="C1006" s="1"/>
      <c r="D1006" s="1"/>
      <c r="E1006" s="3"/>
      <c r="F1006" s="1"/>
      <c r="G1006" s="1"/>
      <c r="H1006" s="3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</row>
    <row r="1007" spans="1:38" ht="14.4" x14ac:dyDescent="0.3">
      <c r="A1007" s="1"/>
      <c r="B1007" s="2"/>
      <c r="C1007" s="1"/>
      <c r="D1007" s="1"/>
      <c r="E1007" s="3"/>
      <c r="F1007" s="1"/>
      <c r="G1007" s="1"/>
      <c r="H1007" s="3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</row>
    <row r="1008" spans="1:38" ht="14.4" x14ac:dyDescent="0.3">
      <c r="A1008" s="1"/>
      <c r="B1008" s="2"/>
      <c r="C1008" s="1"/>
      <c r="D1008" s="1"/>
      <c r="E1008" s="3"/>
      <c r="F1008" s="1"/>
      <c r="G1008" s="1"/>
      <c r="H1008" s="3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</row>
    <row r="1009" spans="1:38" ht="14.4" x14ac:dyDescent="0.3">
      <c r="A1009" s="1"/>
      <c r="B1009" s="2"/>
      <c r="C1009" s="1"/>
      <c r="D1009" s="1"/>
      <c r="E1009" s="3"/>
      <c r="F1009" s="1"/>
      <c r="G1009" s="1"/>
      <c r="H1009" s="3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</row>
    <row r="1010" spans="1:38" ht="14.4" x14ac:dyDescent="0.3">
      <c r="A1010" s="1"/>
      <c r="B1010" s="2"/>
      <c r="C1010" s="1"/>
      <c r="D1010" s="1"/>
      <c r="E1010" s="3"/>
      <c r="F1010" s="1"/>
      <c r="G1010" s="1"/>
      <c r="H1010" s="3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</row>
    <row r="1011" spans="1:38" ht="14.4" x14ac:dyDescent="0.3">
      <c r="A1011" s="1"/>
      <c r="B1011" s="2"/>
      <c r="C1011" s="1"/>
      <c r="D1011" s="1"/>
      <c r="E1011" s="3"/>
      <c r="F1011" s="1"/>
      <c r="G1011" s="1"/>
      <c r="H1011" s="3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</row>
    <row r="1012" spans="1:38" ht="14.4" x14ac:dyDescent="0.3">
      <c r="A1012" s="1"/>
      <c r="B1012" s="2"/>
      <c r="C1012" s="1"/>
      <c r="D1012" s="1"/>
      <c r="E1012" s="3"/>
      <c r="F1012" s="1"/>
      <c r="G1012" s="1"/>
      <c r="H1012" s="3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</row>
    <row r="1013" spans="1:38" ht="14.4" x14ac:dyDescent="0.3">
      <c r="A1013" s="1"/>
      <c r="B1013" s="2"/>
      <c r="C1013" s="1"/>
      <c r="D1013" s="1"/>
      <c r="E1013" s="3"/>
      <c r="F1013" s="1"/>
      <c r="G1013" s="1"/>
      <c r="H1013" s="3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</row>
    <row r="1014" spans="1:38" ht="14.4" x14ac:dyDescent="0.3">
      <c r="A1014" s="1"/>
      <c r="B1014" s="2"/>
      <c r="C1014" s="1"/>
      <c r="D1014" s="1"/>
      <c r="E1014" s="3"/>
      <c r="F1014" s="1"/>
      <c r="G1014" s="1"/>
      <c r="H1014" s="3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</row>
    <row r="1015" spans="1:38" ht="14.4" x14ac:dyDescent="0.3">
      <c r="A1015" s="1"/>
      <c r="B1015" s="2"/>
      <c r="C1015" s="1"/>
      <c r="D1015" s="1"/>
      <c r="E1015" s="3"/>
      <c r="F1015" s="1"/>
      <c r="G1015" s="1"/>
      <c r="H1015" s="3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</row>
    <row r="1016" spans="1:38" ht="14.4" x14ac:dyDescent="0.3">
      <c r="A1016" s="1"/>
      <c r="B1016" s="2"/>
      <c r="C1016" s="1"/>
      <c r="D1016" s="1"/>
      <c r="E1016" s="3"/>
      <c r="F1016" s="1"/>
      <c r="G1016" s="1"/>
      <c r="H1016" s="3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</row>
    <row r="1017" spans="1:38" ht="14.4" x14ac:dyDescent="0.3">
      <c r="A1017" s="1"/>
      <c r="B1017" s="2"/>
      <c r="C1017" s="1"/>
      <c r="D1017" s="1"/>
      <c r="E1017" s="3"/>
      <c r="F1017" s="1"/>
      <c r="G1017" s="1"/>
      <c r="H1017" s="3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</row>
    <row r="1018" spans="1:38" ht="14.4" x14ac:dyDescent="0.3">
      <c r="A1018" s="1"/>
      <c r="B1018" s="2"/>
      <c r="C1018" s="1"/>
      <c r="D1018" s="1"/>
      <c r="E1018" s="3"/>
      <c r="F1018" s="1"/>
      <c r="G1018" s="1"/>
      <c r="H1018" s="3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</row>
    <row r="1019" spans="1:38" ht="14.4" x14ac:dyDescent="0.3">
      <c r="A1019" s="1"/>
      <c r="B1019" s="2"/>
      <c r="C1019" s="1"/>
      <c r="D1019" s="1"/>
      <c r="E1019" s="3"/>
      <c r="F1019" s="1"/>
      <c r="G1019" s="1"/>
      <c r="H1019" s="3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</row>
    <row r="1020" spans="1:38" ht="14.4" x14ac:dyDescent="0.3">
      <c r="A1020" s="1"/>
      <c r="B1020" s="2"/>
      <c r="C1020" s="1"/>
      <c r="D1020" s="1"/>
      <c r="E1020" s="3"/>
      <c r="F1020" s="1"/>
      <c r="G1020" s="1"/>
      <c r="H1020" s="3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</row>
    <row r="1021" spans="1:38" ht="14.4" x14ac:dyDescent="0.3">
      <c r="A1021" s="1"/>
      <c r="B1021" s="2"/>
      <c r="C1021" s="1"/>
      <c r="D1021" s="1"/>
      <c r="E1021" s="3"/>
      <c r="F1021" s="1"/>
      <c r="G1021" s="1"/>
      <c r="H1021" s="3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</row>
    <row r="1022" spans="1:38" ht="14.4" x14ac:dyDescent="0.3">
      <c r="A1022" s="1"/>
      <c r="B1022" s="2"/>
      <c r="C1022" s="1"/>
      <c r="D1022" s="1"/>
      <c r="E1022" s="3"/>
      <c r="F1022" s="1"/>
      <c r="G1022" s="1"/>
      <c r="H1022" s="3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</row>
    <row r="1023" spans="1:38" ht="14.4" x14ac:dyDescent="0.3">
      <c r="A1023" s="1"/>
      <c r="B1023" s="2"/>
      <c r="C1023" s="1"/>
      <c r="D1023" s="1"/>
      <c r="E1023" s="3"/>
      <c r="F1023" s="1"/>
      <c r="G1023" s="1"/>
      <c r="H1023" s="3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</row>
    <row r="1024" spans="1:38" ht="14.4" x14ac:dyDescent="0.3">
      <c r="A1024" s="1"/>
      <c r="B1024" s="2"/>
      <c r="C1024" s="1"/>
      <c r="D1024" s="1"/>
      <c r="E1024" s="3"/>
      <c r="F1024" s="1"/>
      <c r="G1024" s="1"/>
      <c r="H1024" s="3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</row>
    <row r="1025" spans="1:38" ht="14.4" x14ac:dyDescent="0.3">
      <c r="A1025" s="1"/>
      <c r="B1025" s="2"/>
      <c r="C1025" s="1"/>
      <c r="D1025" s="1"/>
      <c r="E1025" s="3"/>
      <c r="F1025" s="1"/>
      <c r="G1025" s="1"/>
      <c r="H1025" s="3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</row>
    <row r="1026" spans="1:38" ht="14.4" x14ac:dyDescent="0.3">
      <c r="A1026" s="1"/>
      <c r="B1026" s="2"/>
      <c r="C1026" s="1"/>
      <c r="D1026" s="1"/>
      <c r="E1026" s="3"/>
      <c r="F1026" s="1"/>
      <c r="G1026" s="1"/>
      <c r="H1026" s="3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</row>
    <row r="1027" spans="1:38" ht="14.4" x14ac:dyDescent="0.3">
      <c r="A1027" s="1"/>
      <c r="B1027" s="2"/>
      <c r="C1027" s="1"/>
      <c r="D1027" s="1"/>
      <c r="E1027" s="3"/>
      <c r="F1027" s="1"/>
      <c r="G1027" s="1"/>
      <c r="H1027" s="3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</row>
    <row r="1028" spans="1:38" ht="14.4" x14ac:dyDescent="0.3">
      <c r="A1028" s="1"/>
      <c r="B1028" s="2"/>
      <c r="C1028" s="1"/>
      <c r="D1028" s="1"/>
      <c r="E1028" s="3"/>
      <c r="F1028" s="1"/>
      <c r="G1028" s="1"/>
      <c r="H1028" s="3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</row>
    <row r="1029" spans="1:38" ht="14.4" x14ac:dyDescent="0.3">
      <c r="A1029" s="1"/>
      <c r="B1029" s="2"/>
      <c r="C1029" s="1"/>
      <c r="D1029" s="1"/>
      <c r="E1029" s="3"/>
      <c r="F1029" s="1"/>
      <c r="G1029" s="1"/>
      <c r="H1029" s="3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</row>
    <row r="1030" spans="1:38" ht="14.4" x14ac:dyDescent="0.3">
      <c r="A1030" s="1"/>
      <c r="B1030" s="2"/>
      <c r="C1030" s="1"/>
      <c r="D1030" s="1"/>
      <c r="E1030" s="3"/>
      <c r="F1030" s="1"/>
      <c r="G1030" s="1"/>
      <c r="H1030" s="3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</row>
    <row r="1031" spans="1:38" ht="14.4" x14ac:dyDescent="0.3">
      <c r="A1031" s="1"/>
      <c r="B1031" s="2"/>
      <c r="C1031" s="1"/>
      <c r="D1031" s="1"/>
      <c r="E1031" s="3"/>
      <c r="F1031" s="1"/>
      <c r="G1031" s="1"/>
      <c r="H1031" s="3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</row>
    <row r="1032" spans="1:38" ht="14.4" x14ac:dyDescent="0.3">
      <c r="A1032" s="1"/>
      <c r="B1032" s="2"/>
      <c r="C1032" s="1"/>
      <c r="D1032" s="1"/>
      <c r="E1032" s="3"/>
      <c r="F1032" s="1"/>
      <c r="G1032" s="1"/>
      <c r="H1032" s="3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</row>
    <row r="1033" spans="1:38" ht="14.4" x14ac:dyDescent="0.3">
      <c r="A1033" s="1"/>
      <c r="B1033" s="2"/>
      <c r="C1033" s="1"/>
      <c r="D1033" s="1"/>
      <c r="E1033" s="3"/>
      <c r="F1033" s="1"/>
      <c r="G1033" s="1"/>
      <c r="H1033" s="3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</row>
    <row r="1034" spans="1:38" ht="14.4" x14ac:dyDescent="0.3">
      <c r="A1034" s="1"/>
      <c r="B1034" s="2"/>
      <c r="C1034" s="1"/>
      <c r="D1034" s="1"/>
      <c r="E1034" s="3"/>
      <c r="F1034" s="1"/>
      <c r="G1034" s="1"/>
      <c r="H1034" s="3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</row>
    <row r="1035" spans="1:38" ht="14.4" x14ac:dyDescent="0.3">
      <c r="A1035" s="1"/>
      <c r="B1035" s="2"/>
      <c r="C1035" s="1"/>
      <c r="D1035" s="1"/>
      <c r="E1035" s="3"/>
      <c r="F1035" s="1"/>
      <c r="G1035" s="1"/>
      <c r="H1035" s="3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</row>
    <row r="1036" spans="1:38" ht="14.4" x14ac:dyDescent="0.3">
      <c r="A1036" s="1"/>
      <c r="B1036" s="2"/>
      <c r="C1036" s="1"/>
      <c r="D1036" s="1"/>
      <c r="E1036" s="3"/>
      <c r="F1036" s="1"/>
      <c r="G1036" s="1"/>
      <c r="H1036" s="3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</row>
    <row r="1037" spans="1:38" ht="14.4" x14ac:dyDescent="0.3">
      <c r="A1037" s="1"/>
      <c r="B1037" s="2"/>
      <c r="C1037" s="1"/>
      <c r="D1037" s="1"/>
      <c r="E1037" s="3"/>
      <c r="F1037" s="1"/>
      <c r="G1037" s="1"/>
      <c r="H1037" s="3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</row>
    <row r="1038" spans="1:38" ht="14.4" x14ac:dyDescent="0.3">
      <c r="A1038" s="1"/>
      <c r="B1038" s="2"/>
      <c r="C1038" s="1"/>
      <c r="D1038" s="1"/>
      <c r="E1038" s="3"/>
      <c r="F1038" s="1"/>
      <c r="G1038" s="1"/>
      <c r="H1038" s="3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</row>
    <row r="1039" spans="1:38" ht="14.4" x14ac:dyDescent="0.3">
      <c r="A1039" s="1"/>
      <c r="B1039" s="2"/>
      <c r="C1039" s="1"/>
      <c r="D1039" s="1"/>
      <c r="E1039" s="3"/>
      <c r="F1039" s="1"/>
      <c r="G1039" s="1"/>
      <c r="H1039" s="3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</row>
    <row r="1040" spans="1:38" ht="14.4" x14ac:dyDescent="0.3">
      <c r="A1040" s="1"/>
      <c r="B1040" s="2"/>
      <c r="C1040" s="1"/>
      <c r="D1040" s="1"/>
      <c r="E1040" s="3"/>
      <c r="F1040" s="1"/>
      <c r="G1040" s="1"/>
      <c r="H1040" s="3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</row>
    <row r="1041" spans="1:38" ht="14.4" x14ac:dyDescent="0.3">
      <c r="A1041" s="1"/>
      <c r="B1041" s="2"/>
      <c r="C1041" s="1"/>
      <c r="D1041" s="1"/>
      <c r="E1041" s="3"/>
      <c r="F1041" s="1"/>
      <c r="G1041" s="1"/>
      <c r="H1041" s="3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</row>
    <row r="1042" spans="1:38" ht="14.4" x14ac:dyDescent="0.3">
      <c r="A1042" s="1"/>
      <c r="B1042" s="2"/>
      <c r="C1042" s="1"/>
      <c r="D1042" s="1"/>
      <c r="E1042" s="3"/>
      <c r="F1042" s="1"/>
      <c r="G1042" s="1"/>
      <c r="H1042" s="3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</row>
    <row r="1043" spans="1:38" ht="14.4" x14ac:dyDescent="0.3">
      <c r="A1043" s="1"/>
      <c r="B1043" s="2"/>
      <c r="C1043" s="1"/>
      <c r="D1043" s="1"/>
      <c r="E1043" s="3"/>
      <c r="F1043" s="1"/>
      <c r="G1043" s="1"/>
      <c r="H1043" s="3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</row>
    <row r="1044" spans="1:38" ht="14.4" x14ac:dyDescent="0.3">
      <c r="A1044" s="1"/>
      <c r="B1044" s="2"/>
      <c r="C1044" s="1"/>
      <c r="D1044" s="1"/>
      <c r="E1044" s="3"/>
      <c r="F1044" s="1"/>
      <c r="G1044" s="1"/>
      <c r="H1044" s="3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</row>
    <row r="1045" spans="1:38" ht="14.4" x14ac:dyDescent="0.3">
      <c r="A1045" s="1"/>
      <c r="B1045" s="2"/>
      <c r="C1045" s="1"/>
      <c r="D1045" s="1"/>
      <c r="E1045" s="3"/>
      <c r="F1045" s="1"/>
      <c r="G1045" s="1"/>
      <c r="H1045" s="3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</row>
    <row r="1046" spans="1:38" ht="14.4" x14ac:dyDescent="0.3">
      <c r="A1046" s="1"/>
      <c r="B1046" s="2"/>
      <c r="C1046" s="1"/>
      <c r="D1046" s="1"/>
      <c r="E1046" s="3"/>
      <c r="F1046" s="1"/>
      <c r="G1046" s="1"/>
      <c r="H1046" s="3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</row>
    <row r="1047" spans="1:38" ht="14.4" x14ac:dyDescent="0.3">
      <c r="A1047" s="1"/>
      <c r="B1047" s="2"/>
      <c r="C1047" s="1"/>
      <c r="D1047" s="1"/>
      <c r="E1047" s="3"/>
      <c r="F1047" s="1"/>
      <c r="G1047" s="1"/>
      <c r="H1047" s="3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</row>
    <row r="1048" spans="1:38" ht="14.4" x14ac:dyDescent="0.3">
      <c r="A1048" s="1"/>
      <c r="B1048" s="2"/>
      <c r="C1048" s="1"/>
      <c r="D1048" s="1"/>
      <c r="E1048" s="3"/>
      <c r="F1048" s="1"/>
      <c r="G1048" s="1"/>
      <c r="H1048" s="3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</row>
    <row r="1049" spans="1:38" ht="14.4" x14ac:dyDescent="0.3">
      <c r="A1049" s="1"/>
      <c r="B1049" s="2"/>
      <c r="C1049" s="1"/>
      <c r="D1049" s="1"/>
      <c r="E1049" s="3"/>
      <c r="F1049" s="1"/>
      <c r="G1049" s="1"/>
      <c r="H1049" s="3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</row>
    <row r="1050" spans="1:38" ht="14.4" x14ac:dyDescent="0.3">
      <c r="A1050" s="1"/>
      <c r="B1050" s="2"/>
      <c r="C1050" s="1"/>
      <c r="D1050" s="1"/>
      <c r="E1050" s="3"/>
      <c r="F1050" s="1"/>
      <c r="G1050" s="1"/>
      <c r="H1050" s="3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</row>
    <row r="1051" spans="1:38" ht="14.4" x14ac:dyDescent="0.3">
      <c r="A1051" s="1"/>
      <c r="B1051" s="2"/>
      <c r="C1051" s="1"/>
      <c r="D1051" s="1"/>
      <c r="E1051" s="3"/>
      <c r="F1051" s="1"/>
      <c r="G1051" s="1"/>
      <c r="H1051" s="3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</row>
    <row r="1052" spans="1:38" ht="14.4" x14ac:dyDescent="0.3">
      <c r="A1052" s="1"/>
      <c r="B1052" s="2"/>
      <c r="C1052" s="1"/>
      <c r="D1052" s="1"/>
      <c r="E1052" s="3"/>
      <c r="F1052" s="1"/>
      <c r="G1052" s="1"/>
      <c r="H1052" s="3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</row>
    <row r="1053" spans="1:38" ht="14.4" x14ac:dyDescent="0.3">
      <c r="A1053" s="1"/>
      <c r="B1053" s="2"/>
      <c r="C1053" s="1"/>
      <c r="D1053" s="1"/>
      <c r="E1053" s="3"/>
      <c r="F1053" s="1"/>
      <c r="G1053" s="1"/>
      <c r="H1053" s="3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</row>
    <row r="1054" spans="1:38" ht="14.4" x14ac:dyDescent="0.3">
      <c r="A1054" s="1"/>
      <c r="B1054" s="2"/>
      <c r="C1054" s="1"/>
      <c r="D1054" s="1"/>
      <c r="E1054" s="3"/>
      <c r="F1054" s="1"/>
      <c r="G1054" s="1"/>
      <c r="H1054" s="3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</row>
    <row r="1055" spans="1:38" ht="14.4" x14ac:dyDescent="0.3">
      <c r="A1055" s="1"/>
      <c r="B1055" s="2"/>
      <c r="C1055" s="1"/>
      <c r="D1055" s="1"/>
      <c r="E1055" s="3"/>
      <c r="F1055" s="1"/>
      <c r="G1055" s="1"/>
      <c r="H1055" s="3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</row>
    <row r="1056" spans="1:38" ht="14.4" x14ac:dyDescent="0.3">
      <c r="A1056" s="1"/>
      <c r="B1056" s="2"/>
      <c r="C1056" s="1"/>
      <c r="D1056" s="1"/>
      <c r="E1056" s="3"/>
      <c r="F1056" s="1"/>
      <c r="G1056" s="1"/>
      <c r="H1056" s="3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</row>
    <row r="1057" spans="1:38" ht="14.4" x14ac:dyDescent="0.3">
      <c r="A1057" s="1"/>
      <c r="B1057" s="2"/>
      <c r="C1057" s="1"/>
      <c r="D1057" s="1"/>
      <c r="E1057" s="3"/>
      <c r="F1057" s="1"/>
      <c r="G1057" s="1"/>
      <c r="H1057" s="3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</row>
    <row r="1058" spans="1:38" ht="14.4" x14ac:dyDescent="0.3">
      <c r="A1058" s="1"/>
      <c r="B1058" s="2"/>
      <c r="C1058" s="1"/>
      <c r="D1058" s="1"/>
      <c r="E1058" s="3"/>
      <c r="F1058" s="1"/>
      <c r="G1058" s="1"/>
      <c r="H1058" s="3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</row>
    <row r="1059" spans="1:38" ht="14.4" x14ac:dyDescent="0.3">
      <c r="A1059" s="1"/>
      <c r="B1059" s="2"/>
      <c r="C1059" s="1"/>
      <c r="D1059" s="1"/>
      <c r="E1059" s="3"/>
      <c r="F1059" s="1"/>
      <c r="G1059" s="1"/>
      <c r="H1059" s="3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</row>
    <row r="1060" spans="1:38" ht="14.4" x14ac:dyDescent="0.3">
      <c r="A1060" s="1"/>
      <c r="B1060" s="2"/>
      <c r="C1060" s="1"/>
      <c r="D1060" s="1"/>
      <c r="E1060" s="3"/>
      <c r="F1060" s="1"/>
      <c r="G1060" s="1"/>
      <c r="H1060" s="3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</row>
  </sheetData>
  <autoFilter ref="A19:T19"/>
  <mergeCells count="26">
    <mergeCell ref="H31:J37"/>
    <mergeCell ref="H76:J84"/>
    <mergeCell ref="H87:J87"/>
    <mergeCell ref="H39:J41"/>
    <mergeCell ref="P99:Q99"/>
    <mergeCell ref="A91:C91"/>
    <mergeCell ref="E95:F95"/>
    <mergeCell ref="A23:C23"/>
    <mergeCell ref="A90:C90"/>
    <mergeCell ref="E31:G37"/>
    <mergeCell ref="E39:G41"/>
    <mergeCell ref="E76:G84"/>
    <mergeCell ref="E87:G87"/>
    <mergeCell ref="A12:T12"/>
    <mergeCell ref="A13:T13"/>
    <mergeCell ref="A15:T15"/>
    <mergeCell ref="A17:A18"/>
    <mergeCell ref="B17:B18"/>
    <mergeCell ref="D17:D18"/>
    <mergeCell ref="T17:T18"/>
    <mergeCell ref="E17:G17"/>
    <mergeCell ref="H17:J17"/>
    <mergeCell ref="C17:C18"/>
    <mergeCell ref="K17:M17"/>
    <mergeCell ref="N17:P17"/>
    <mergeCell ref="Q17:S17"/>
  </mergeCells>
  <printOptions horizontalCentered="1"/>
  <pageMargins left="0" right="0" top="0" bottom="0" header="0" footer="0"/>
  <pageSetup paperSize="9" scale="48" fitToHeight="0" orientation="landscape" r:id="rId1"/>
  <headerFooter>
    <oddFooter>Сторінка &amp;P із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2021-01-20T09:32:29Z</dcterms:created>
  <dcterms:modified xsi:type="dcterms:W3CDTF">2021-01-24T18:02:56Z</dcterms:modified>
</cp:coreProperties>
</file>