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4240" windowHeight="13740"/>
  </bookViews>
  <sheets>
    <sheet name="Звіт" sheetId="1" r:id="rId1"/>
    <sheet name="Реєстр" sheetId="3" r:id="rId2"/>
  </sheets>
  <definedNames>
    <definedName name="_xlnm._FilterDatabase" localSheetId="0" hidden="1">Звіт!$A$14:$T$14</definedName>
  </definedNames>
  <calcPr calcId="145621"/>
  <extLst>
    <ext uri="GoogleSheetsCustomDataVersion1">
      <go:sheetsCustomData xmlns:go="http://customooxmlschemas.google.com/" r:id="rId6" roundtripDataSignature="AMtx7mjazW349MdG+vQCEmT51wKL0OfTQQ=="/>
    </ext>
  </extLst>
</workbook>
</file>

<file path=xl/calcChain.xml><?xml version="1.0" encoding="utf-8"?>
<calcChain xmlns="http://schemas.openxmlformats.org/spreadsheetml/2006/main">
  <c r="D38" i="3" l="1"/>
  <c r="F38" i="3"/>
  <c r="I38" i="3"/>
  <c r="D45" i="3"/>
  <c r="F45" i="3"/>
  <c r="I45" i="3"/>
  <c r="D55" i="3"/>
  <c r="D53" i="3" l="1"/>
  <c r="D56" i="3" s="1"/>
  <c r="J73" i="1"/>
  <c r="G73" i="1"/>
  <c r="P72" i="1"/>
  <c r="R72" i="1" s="1"/>
  <c r="M72" i="1"/>
  <c r="M73" i="1" s="1"/>
  <c r="J70" i="1"/>
  <c r="G70" i="1"/>
  <c r="P69" i="1"/>
  <c r="R69" i="1" s="1"/>
  <c r="M69" i="1"/>
  <c r="Q69" i="1" s="1"/>
  <c r="P68" i="1"/>
  <c r="R68" i="1" s="1"/>
  <c r="M68" i="1"/>
  <c r="Q68" i="1" s="1"/>
  <c r="S68" i="1" s="1"/>
  <c r="P67" i="1"/>
  <c r="R67" i="1" s="1"/>
  <c r="M67" i="1"/>
  <c r="Q67" i="1" s="1"/>
  <c r="P66" i="1"/>
  <c r="R66" i="1" s="1"/>
  <c r="M66" i="1"/>
  <c r="Q66" i="1" s="1"/>
  <c r="Q65" i="1"/>
  <c r="P65" i="1"/>
  <c r="R65" i="1" s="1"/>
  <c r="M65" i="1"/>
  <c r="P64" i="1"/>
  <c r="R64" i="1" s="1"/>
  <c r="M64" i="1"/>
  <c r="P61" i="1"/>
  <c r="M61" i="1"/>
  <c r="J61" i="1"/>
  <c r="G61" i="1"/>
  <c r="P60" i="1"/>
  <c r="M60" i="1"/>
  <c r="J60" i="1"/>
  <c r="G60" i="1"/>
  <c r="Q60" i="1" s="1"/>
  <c r="P59" i="1"/>
  <c r="P62" i="1" s="1"/>
  <c r="M59" i="1"/>
  <c r="J59" i="1"/>
  <c r="G59" i="1"/>
  <c r="P56" i="1"/>
  <c r="M56" i="1"/>
  <c r="J56" i="1"/>
  <c r="G56" i="1"/>
  <c r="Q56" i="1" s="1"/>
  <c r="P55" i="1"/>
  <c r="M55" i="1"/>
  <c r="J55" i="1"/>
  <c r="G55" i="1"/>
  <c r="P54" i="1"/>
  <c r="M54" i="1"/>
  <c r="J54" i="1"/>
  <c r="G54" i="1"/>
  <c r="P51" i="1"/>
  <c r="P52" i="1" s="1"/>
  <c r="M51" i="1"/>
  <c r="M52" i="1" s="1"/>
  <c r="J51" i="1"/>
  <c r="R51" i="1" s="1"/>
  <c r="R52" i="1" s="1"/>
  <c r="G51" i="1"/>
  <c r="Q51" i="1" s="1"/>
  <c r="P48" i="1"/>
  <c r="M48" i="1"/>
  <c r="J48" i="1"/>
  <c r="R48" i="1" s="1"/>
  <c r="G48" i="1"/>
  <c r="Q48" i="1" s="1"/>
  <c r="P47" i="1"/>
  <c r="M47" i="1"/>
  <c r="J47" i="1"/>
  <c r="G47" i="1"/>
  <c r="P46" i="1"/>
  <c r="M46" i="1"/>
  <c r="J46" i="1"/>
  <c r="G46" i="1"/>
  <c r="P45" i="1"/>
  <c r="M45" i="1"/>
  <c r="J45" i="1"/>
  <c r="J49" i="1" s="1"/>
  <c r="G45" i="1"/>
  <c r="G49" i="1" s="1"/>
  <c r="P42" i="1"/>
  <c r="M42" i="1"/>
  <c r="J42" i="1"/>
  <c r="G42" i="1"/>
  <c r="P41" i="1"/>
  <c r="M41" i="1"/>
  <c r="J41" i="1"/>
  <c r="G41" i="1"/>
  <c r="P38" i="1"/>
  <c r="M38" i="1"/>
  <c r="P37" i="1"/>
  <c r="M37" i="1"/>
  <c r="J37" i="1"/>
  <c r="R37" i="1" s="1"/>
  <c r="G37" i="1"/>
  <c r="P36" i="1"/>
  <c r="M36" i="1"/>
  <c r="J36" i="1"/>
  <c r="G36" i="1"/>
  <c r="P33" i="1"/>
  <c r="M33" i="1"/>
  <c r="J33" i="1"/>
  <c r="R33" i="1" s="1"/>
  <c r="G33" i="1"/>
  <c r="P32" i="1"/>
  <c r="M32" i="1"/>
  <c r="J32" i="1"/>
  <c r="G32" i="1"/>
  <c r="P29" i="1"/>
  <c r="R29" i="1" s="1"/>
  <c r="M29" i="1"/>
  <c r="M28" i="1" s="1"/>
  <c r="P27" i="1"/>
  <c r="R27" i="1" s="1"/>
  <c r="M27" i="1"/>
  <c r="Q27" i="1" s="1"/>
  <c r="P26" i="1"/>
  <c r="R26" i="1" s="1"/>
  <c r="M26" i="1"/>
  <c r="Q26" i="1" s="1"/>
  <c r="P25" i="1"/>
  <c r="R25" i="1" s="1"/>
  <c r="M25" i="1"/>
  <c r="P24" i="1"/>
  <c r="M24" i="1"/>
  <c r="Q24" i="1" s="1"/>
  <c r="P22" i="1"/>
  <c r="P21" i="1" s="1"/>
  <c r="M22" i="1"/>
  <c r="J22" i="1"/>
  <c r="R22" i="1" s="1"/>
  <c r="G22" i="1"/>
  <c r="P17" i="1"/>
  <c r="M17" i="1"/>
  <c r="J17" i="1"/>
  <c r="G17" i="1"/>
  <c r="R16" i="1"/>
  <c r="R17" i="1" s="1"/>
  <c r="Q16" i="1"/>
  <c r="Q17" i="1" s="1"/>
  <c r="R59" i="1" l="1"/>
  <c r="Q22" i="1"/>
  <c r="M62" i="1"/>
  <c r="R47" i="1"/>
  <c r="G57" i="1"/>
  <c r="Q47" i="1"/>
  <c r="R36" i="1"/>
  <c r="Q46" i="1"/>
  <c r="S66" i="1"/>
  <c r="S67" i="1"/>
  <c r="M34" i="1"/>
  <c r="G43" i="1"/>
  <c r="M57" i="1"/>
  <c r="R60" i="1"/>
  <c r="S60" i="1" s="1"/>
  <c r="P43" i="1"/>
  <c r="J57" i="1"/>
  <c r="P34" i="1"/>
  <c r="R41" i="1"/>
  <c r="P57" i="1"/>
  <c r="Q33" i="1"/>
  <c r="S33" i="1" s="1"/>
  <c r="Q37" i="1"/>
  <c r="S37" i="1" s="1"/>
  <c r="Q59" i="1"/>
  <c r="S59" i="1" s="1"/>
  <c r="S69" i="1"/>
  <c r="S65" i="1"/>
  <c r="S47" i="1"/>
  <c r="P39" i="1"/>
  <c r="J43" i="1"/>
  <c r="G62" i="1"/>
  <c r="Q72" i="1"/>
  <c r="Q73" i="1" s="1"/>
  <c r="M43" i="1"/>
  <c r="S48" i="1"/>
  <c r="R56" i="1"/>
  <c r="S56" i="1" s="1"/>
  <c r="M21" i="1"/>
  <c r="M70" i="1"/>
  <c r="S27" i="1"/>
  <c r="G34" i="1"/>
  <c r="G52" i="1"/>
  <c r="Q29" i="1"/>
  <c r="S29" i="1" s="1"/>
  <c r="R46" i="1"/>
  <c r="P23" i="1"/>
  <c r="G21" i="1"/>
  <c r="G30" i="1" s="1"/>
  <c r="R24" i="1"/>
  <c r="S24" i="1" s="1"/>
  <c r="J34" i="1"/>
  <c r="Q42" i="1"/>
  <c r="M49" i="1"/>
  <c r="Q55" i="1"/>
  <c r="Q61" i="1"/>
  <c r="S61" i="1" s="1"/>
  <c r="Q64" i="1"/>
  <c r="Q70" i="1" s="1"/>
  <c r="S26" i="1"/>
  <c r="R21" i="1"/>
  <c r="M23" i="1"/>
  <c r="P28" i="1"/>
  <c r="Q36" i="1"/>
  <c r="M39" i="1"/>
  <c r="R42" i="1"/>
  <c r="P49" i="1"/>
  <c r="R55" i="1"/>
  <c r="R61" i="1"/>
  <c r="R73" i="1"/>
  <c r="S72" i="1"/>
  <c r="S73" i="1" s="1"/>
  <c r="S51" i="1"/>
  <c r="S52" i="1" s="1"/>
  <c r="Q52" i="1"/>
  <c r="R28" i="1"/>
  <c r="Q28" i="1"/>
  <c r="R70" i="1"/>
  <c r="S22" i="1"/>
  <c r="P70" i="1"/>
  <c r="Q32" i="1"/>
  <c r="J52" i="1"/>
  <c r="J62" i="1"/>
  <c r="S16" i="1"/>
  <c r="S17" i="1" s="1"/>
  <c r="Q45" i="1"/>
  <c r="J21" i="1"/>
  <c r="J30" i="1" s="1"/>
  <c r="R45" i="1"/>
  <c r="Q54" i="1"/>
  <c r="Q38" i="1"/>
  <c r="R38" i="1" s="1"/>
  <c r="G39" i="1"/>
  <c r="R54" i="1"/>
  <c r="P73" i="1"/>
  <c r="Q25" i="1"/>
  <c r="R32" i="1"/>
  <c r="R34" i="1" s="1"/>
  <c r="J39" i="1"/>
  <c r="Q41" i="1"/>
  <c r="S46" i="1" l="1"/>
  <c r="S55" i="1"/>
  <c r="R39" i="1"/>
  <c r="Q39" i="1"/>
  <c r="R57" i="1"/>
  <c r="P30" i="1"/>
  <c r="P74" i="1" s="1"/>
  <c r="P76" i="1" s="1"/>
  <c r="M30" i="1"/>
  <c r="M74" i="1" s="1"/>
  <c r="M76" i="1" s="1"/>
  <c r="R62" i="1"/>
  <c r="S64" i="1"/>
  <c r="S70" i="1" s="1"/>
  <c r="R43" i="1"/>
  <c r="S36" i="1"/>
  <c r="S39" i="1" s="1"/>
  <c r="J74" i="1"/>
  <c r="J76" i="1" s="1"/>
  <c r="Q21" i="1"/>
  <c r="G74" i="1"/>
  <c r="G76" i="1" s="1"/>
  <c r="S62" i="1"/>
  <c r="R23" i="1"/>
  <c r="R30" i="1" s="1"/>
  <c r="S28" i="1"/>
  <c r="Q62" i="1"/>
  <c r="S42" i="1"/>
  <c r="R49" i="1"/>
  <c r="Q49" i="1"/>
  <c r="S45" i="1"/>
  <c r="S49" i="1" s="1"/>
  <c r="S21" i="1"/>
  <c r="Q43" i="1"/>
  <c r="S41" i="1"/>
  <c r="S25" i="1"/>
  <c r="S23" i="1" s="1"/>
  <c r="Q23" i="1"/>
  <c r="S54" i="1"/>
  <c r="S57" i="1" s="1"/>
  <c r="Q57" i="1"/>
  <c r="Q34" i="1"/>
  <c r="S32" i="1"/>
  <c r="S34" i="1" s="1"/>
  <c r="Q30" i="1" l="1"/>
  <c r="R74" i="1"/>
  <c r="R76" i="1" s="1"/>
  <c r="S43" i="1"/>
  <c r="Q74" i="1"/>
  <c r="Q76" i="1" s="1"/>
  <c r="S30" i="1"/>
  <c r="S74" i="1" l="1"/>
  <c r="S76" i="1" s="1"/>
</calcChain>
</file>

<file path=xl/sharedStrings.xml><?xml version="1.0" encoding="utf-8"?>
<sst xmlns="http://schemas.openxmlformats.org/spreadsheetml/2006/main" count="404" uniqueCount="272">
  <si>
    <t>Додаток № 4</t>
  </si>
  <si>
    <t>до Договору про надання гранту інституційної підтримки</t>
  </si>
  <si>
    <t>ЗВІТ</t>
  </si>
  <si>
    <t xml:space="preserve">про надходження та використання коштів для реалізації проєкту інституційної підтримки 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</si>
  <si>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</si>
  <si>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</si>
  <si>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</si>
  <si>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</si>
  <si>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</si>
  <si>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</si>
  <si>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</si>
  <si>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</si>
  <si>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</si>
  <si>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</si>
  <si>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</si>
  <si>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</si>
  <si>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</si>
  <si>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</si>
  <si>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</si>
  <si>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</si>
  <si>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</si>
  <si>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</si>
  <si>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</si>
  <si>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</si>
  <si>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</si>
  <si>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</si>
  <si>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</si>
  <si>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</si>
  <si>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</si>
  <si>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</si>
  <si>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</si>
  <si>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</si>
  <si>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</si>
  <si>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</si>
  <si>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</si>
  <si>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</si>
  <si>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</si>
  <si>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</si>
  <si>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</si>
  <si>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</si>
  <si>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місяців</t>
  </si>
  <si>
    <t>1.2</t>
  </si>
  <si>
    <t>За договорами ЦПХ</t>
  </si>
  <si>
    <t>1.2.1</t>
  </si>
  <si>
    <t>НЕ ЗАПОВНЮЄТЬСЯ!</t>
  </si>
  <si>
    <t>1.2.2</t>
  </si>
  <si>
    <t>1.2.3</t>
  </si>
  <si>
    <t>1.2.4</t>
  </si>
  <si>
    <t>1.3</t>
  </si>
  <si>
    <t>За договорами з ФОП</t>
  </si>
  <si>
    <t>1.3.1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</si>
  <si>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</si>
  <si>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</si>
  <si>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</si>
  <si>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</si>
  <si>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</si>
  <si>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</si>
  <si>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</si>
  <si>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</si>
  <si>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</si>
  <si>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</si>
  <si>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3.2</t>
  </si>
  <si>
    <t>Адміністративне приміщення,  м.Львів, Здоров'я, 14а- 50 м кв</t>
  </si>
  <si>
    <t xml:space="preserve">3.3 </t>
  </si>
  <si>
    <t>м кв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</si>
  <si>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</si>
  <si>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</si>
  <si>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</si>
  <si>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</si>
  <si>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</si>
  <si>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4.4</t>
  </si>
  <si>
    <t>Експлуатаційні витрати (обслуговування пожежної сигналізації, охоронні послуги, послуги прибирання тощо)- Охоронні послуги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</si>
  <si>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</si>
  <si>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</si>
  <si>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</si>
  <si>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</si>
  <si>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доба</t>
  </si>
  <si>
    <t>5.2</t>
  </si>
  <si>
    <t>5.3</t>
  </si>
  <si>
    <t>5.4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</si>
  <si>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</si>
  <si>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</si>
  <si>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</si>
  <si>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</si>
  <si>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</si>
  <si>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</si>
  <si>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</si>
  <si>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</si>
  <si>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</si>
  <si>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</si>
  <si>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</si>
  <si>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</si>
  <si>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</si>
  <si>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</si>
  <si>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 xml:space="preserve">Обслуговування сайтів та програмного забезпечення (деталізувати назву послуги)- розробка та підтримка сторінки 
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</si>
  <si>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</si>
  <si>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</si>
  <si>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</si>
  <si>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</si>
  <si>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</si>
  <si>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</si>
  <si>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8.3</t>
  </si>
  <si>
    <t>Інші банківські витрати (комісія з нарахування заробітної плати штатним працівникам)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</si>
  <si>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</si>
  <si>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</si>
  <si>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</si>
  <si>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</si>
  <si>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</si>
  <si>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9.3</t>
  </si>
  <si>
    <t>Проживання в готелях</t>
  </si>
  <si>
    <t>9.4</t>
  </si>
  <si>
    <t>9.5</t>
  </si>
  <si>
    <t>9.6</t>
  </si>
  <si>
    <t>Транспортні витрати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</si>
  <si>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</si>
  <si>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</si>
  <si>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</si>
  <si>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</si>
  <si>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</si>
  <si>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</si>
  <si>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</si>
  <si>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</si>
  <si>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</si>
  <si>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</si>
  <si>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</si>
  <si>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</si>
  <si>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</si>
  <si>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</si>
  <si>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</si>
  <si>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</si>
  <si>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</si>
  <si>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</si>
  <si>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</si>
  <si>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</si>
  <si>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</si>
  <si>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</si>
  <si>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</si>
  <si>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</si>
  <si>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Аудитор</t>
  </si>
  <si>
    <t>Гірняк О.М.</t>
  </si>
  <si>
    <t>Офісне приміщення, м.Львів, Здоров'я, 14а- 18,7м кв</t>
  </si>
  <si>
    <t>Павільйон, м. Львів, вул. Джерельна, 22, 1200 м кв</t>
  </si>
  <si>
    <t>Сценічне обладнання</t>
  </si>
  <si>
    <t>Звукове обладнання</t>
  </si>
  <si>
    <t xml:space="preserve">Світлове обладнання </t>
  </si>
  <si>
    <t>Генератор</t>
  </si>
  <si>
    <t>Матвійчук Я.В., директор0</t>
  </si>
  <si>
    <t xml:space="preserve">Маланчин Л.Р., прес-секретар, смм менеджер </t>
  </si>
  <si>
    <t>Дудок В.Б., проектний менеджер</t>
  </si>
  <si>
    <t xml:space="preserve">Нога М.А., проектний менеджер </t>
  </si>
  <si>
    <t>Олійник В.Я., бухгалтер</t>
  </si>
  <si>
    <t>Відеозйомка</t>
  </si>
  <si>
    <t xml:space="preserve">Організація роботи птс монтажу та онлайн трансляції </t>
  </si>
  <si>
    <t>Послуги рекламні в Facebook</t>
  </si>
  <si>
    <t>Послуги рекламні в Google</t>
  </si>
  <si>
    <t>Договір, додатки до договору   (номер та дата)</t>
  </si>
  <si>
    <t>Назва контрагента (код ЄДРПОУ) /    Виконавець (ІПН)</t>
  </si>
  <si>
    <t>Витрати за даними звіту за рахунок реінвестицій</t>
  </si>
  <si>
    <t>Витрати за даними звіту за рахунок співфінансування</t>
  </si>
  <si>
    <t>п/д № 1 від 12/01/2021 р.</t>
  </si>
  <si>
    <t>Акт № 2 від 18/01/2021 р.</t>
  </si>
  <si>
    <t>Договір № 485/20з від 15/12/2020 р.</t>
  </si>
  <si>
    <t>ПП "Західно-Українська Аудиторська Якомпанія",
31145200</t>
  </si>
  <si>
    <t>п/д № 1 від 30/12/2020 р.</t>
  </si>
  <si>
    <t>Акт № 2 прийому передачі наданих послуг від 30/12/2020 р.</t>
  </si>
  <si>
    <t>Договір № 2-10 від 01/10/2020  р.</t>
  </si>
  <si>
    <t>ФОП Музика О.О.,
3271305936</t>
  </si>
  <si>
    <t>Послуги рекламні в  Гугл</t>
  </si>
  <si>
    <t>п/д № 2 від 30/12/2020 р.</t>
  </si>
  <si>
    <t>Акт № 1 прийому передачі наданих послуг від 30/12/2020 р.</t>
  </si>
  <si>
    <t>Договір № 1-10 від 01/10/2020  р.</t>
  </si>
  <si>
    <t>Послуги рекламні в  Фейсбук</t>
  </si>
  <si>
    <t xml:space="preserve">Проживання в готелях </t>
  </si>
  <si>
    <t>п/д № 1 від 28/12/2020 р.</t>
  </si>
  <si>
    <t>Акт № 4 прийому передачі наданих послуг від 30/12/2020 р.</t>
  </si>
  <si>
    <t>Договір № 2-12 від 01/12/2020  р.</t>
  </si>
  <si>
    <t>Організація роботи ПТС монтажу та онлайн трансляції</t>
  </si>
  <si>
    <t>п/д № 2 від 28/12/2020 р.</t>
  </si>
  <si>
    <t>Акт № 3 прийому передачі наданих послуг від 30/12/2020 р.</t>
  </si>
  <si>
    <t>Договір № 1-12 від 01/12/2020  р.</t>
  </si>
  <si>
    <t>Відеозйомка Z Music Battle</t>
  </si>
  <si>
    <t>п/д № 5 від 30/12/2020 р.</t>
  </si>
  <si>
    <t>Акт № 5 прийому передачі наданих послуг від 30/12/2020 р.</t>
  </si>
  <si>
    <t>Договір № 7-10 від 01/10/2020  р.</t>
  </si>
  <si>
    <t>Обслуговування сайтів та програмного забезпечення - розробка та підтримка сторінки</t>
  </si>
  <si>
    <t>п/д № 4 від 05/01/2021 р.</t>
  </si>
  <si>
    <t>Акт про надані послуги № 21-11-2020 від 30/12/2020 р.</t>
  </si>
  <si>
    <t>Договір оренди № 21-11-2020 від 23/12/2020 р.</t>
  </si>
  <si>
    <t>ФОП Гула О.М.,
3166805138</t>
  </si>
  <si>
    <t>Генератор - вул. Джерельна, 22</t>
  </si>
  <si>
    <t>п/д № 5 від 05/01/2021 р.</t>
  </si>
  <si>
    <t>Акт про надані послуги № 23-11-2020 від 30/12/2020 р.</t>
  </si>
  <si>
    <t>Договір оренди № 23-11-2020 від 23/12/2020 р.</t>
  </si>
  <si>
    <t>ФОП Кривак Ю.І.
3149013314</t>
  </si>
  <si>
    <t>Світлове обладнання - вул. Джерельна, 22</t>
  </si>
  <si>
    <t>п/д № 6 від 05/01/2021 р.</t>
  </si>
  <si>
    <t>Акт про надані послуги № 22-11-2020 від 30/12/2020 р.</t>
  </si>
  <si>
    <t>Договір оренди № 22-11-2020 від 23/12/2020 р.</t>
  </si>
  <si>
    <t>Звукове обладнання - вул. Джерельна, 22</t>
  </si>
  <si>
    <t>п/д № 3 від 05/01/2021 р.</t>
  </si>
  <si>
    <t>Акт про надані послуги № 20-11-2020 від 30/12/2020 р.</t>
  </si>
  <si>
    <t>Договір оренди № 20-11-2020 від 23/12/2020 р.</t>
  </si>
  <si>
    <t>Сценічне обладнання  - вул. Джерельна, 22</t>
  </si>
  <si>
    <t>п/д № 4 від 30/12/2020 р.</t>
  </si>
  <si>
    <t>Акт №1 від 30/12/2020 р.</t>
  </si>
  <si>
    <t>Договір № 11/12/2020 про надання послуг від 11/12/2020 р.</t>
  </si>
  <si>
    <t>ФОП Вішневський Ю.В.,
3217018834</t>
  </si>
  <si>
    <t>Охоронні послуги - Львів, вул. Джерельна, 22</t>
  </si>
  <si>
    <t>4.4.</t>
  </si>
  <si>
    <t>п/д № 3 від 30/12/2020 р.</t>
  </si>
  <si>
    <t>Акт здачі-приймання надання послуг від 30/12/2020 р.</t>
  </si>
  <si>
    <t>Договір про надання послуг № 1-20 від 20/12/2020 р.</t>
  </si>
  <si>
    <t>ТзОВ "Енніо івент сквер",
43762749</t>
  </si>
  <si>
    <t>Павільйон - м.Львів, Джереальна, 22- 1200 м2</t>
  </si>
  <si>
    <t>3.3</t>
  </si>
  <si>
    <t>Акт № 04/12-К від 30/12/2020 р.</t>
  </si>
  <si>
    <t>Акт № 04/11-К від 30/11/2020 р.</t>
  </si>
  <si>
    <t>П/д № 2 від 05/01/2021 р.</t>
  </si>
  <si>
    <t>Акт № 04/10-К від 30/10/2020 р.</t>
  </si>
  <si>
    <t>Договір оренди нежитлових приміщень від 01/08/2020 р.</t>
  </si>
  <si>
    <t>ФОП Польщіков Р.В.
3173204455</t>
  </si>
  <si>
    <t>Адміністративне приміщення- м. Львів, Здоров’ я 14а, - 50 м2</t>
  </si>
  <si>
    <t>Акт № 06/12-К від 30/12/2020 р.</t>
  </si>
  <si>
    <t>Акт № 06/11-К від 30/11/2020 р.</t>
  </si>
  <si>
    <t>П/д № 1 від 05/01/2021 р.</t>
  </si>
  <si>
    <t>Акт № 06/10-К від 30/10/2020 р.</t>
  </si>
  <si>
    <t>Договір оренди нежитлових приміщень від 02/01/2020 р.</t>
  </si>
  <si>
    <t>Офісне приміщення - м. Львів, Здоров’ я 14а, - 20 м2</t>
  </si>
  <si>
    <t>п/д № 2 від 18/01/2021 (ЄСВ)</t>
  </si>
  <si>
    <t>Розрахунок ЄСВ</t>
  </si>
  <si>
    <t>ЄСВ</t>
  </si>
  <si>
    <t>За договорами ЦПХ - ЄСВ</t>
  </si>
  <si>
    <t>Штатні працівники - ЄСВ</t>
  </si>
  <si>
    <t>ВКО № 4 від 27/12/2020 р.
ВКО № 7 від 15/01/2021 р.
п/д № 3 від 18/01/2021 (ПДФО)
п/д № 4 від 18/01/2021 (ВсЗб)</t>
  </si>
  <si>
    <t>Акт приймання наданих послуг
Звіт</t>
  </si>
  <si>
    <t>ЦПД № 1-27 від 30/09/2020 р.</t>
  </si>
  <si>
    <t>Олійник Віктор Ярославович, 
2353713293</t>
  </si>
  <si>
    <t>бухгалтер - ЦПХ</t>
  </si>
  <si>
    <t>ВКО № 3 від 26/12/2020 р.
ВКО № 6 від 14/01/2021 р.
п/д № 3 від 18/01/2021 (ПДФО)
п/д № 4 від 18/01/2021 (ВсЗб)</t>
  </si>
  <si>
    <t>ЦПД № 1-29 від 30/09/2020 р.</t>
  </si>
  <si>
    <t>Нога Маркіян Андрійович, 
3174105939</t>
  </si>
  <si>
    <t>проектний менеджер - ЦПХ</t>
  </si>
  <si>
    <t>ВКО № 2 від 26/12/2020 р.
ВКО № 5 від 12/01/2021 р.
п/д № 3 від 18/01/2021 (ПДФО)
п/д № 4 від 18/01/2021 (ВсЗб)</t>
  </si>
  <si>
    <t>ЦПД № 1-30 від 30/09/2020 р.</t>
  </si>
  <si>
    <t>Маланчин Ліліана Романівна
3599409382</t>
  </si>
  <si>
    <t>прес-секретар, смм-менеджер - ЦПХ</t>
  </si>
  <si>
    <t>ВКО № 9 від 15/01/2021 р.
п/д № 3 від 18/01/2021 (ПДФО)
п/д № 4 від 18/01/2021 (ВсЗб)</t>
  </si>
  <si>
    <t>Тебель обліку робочого часу
Х-ХІІ/2020</t>
  </si>
  <si>
    <t>Розрахункова відомість за 
Х-ХІІ/2020</t>
  </si>
  <si>
    <t>Матвійчук Яків Валерійович, директор</t>
  </si>
  <si>
    <t>Заробітна плата (штатні працівники)</t>
  </si>
  <si>
    <t>Витрати за даними звіту про використання гранту</t>
  </si>
  <si>
    <r>
      <t xml:space="preserve">за проектом </t>
    </r>
    <r>
      <rPr>
        <b/>
        <u/>
        <sz val="14"/>
        <color theme="1"/>
        <rFont val="Arial"/>
        <family val="2"/>
        <charset val="204"/>
      </rPr>
      <t>інституційної підтримки ТзОВ "Захід Фест"</t>
    </r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</si>
  <si>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</si>
  <si>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r>
      <t xml:space="preserve">№ </t>
    </r>
    <r>
      <rPr>
        <b/>
        <sz val="11"/>
        <color theme="1"/>
        <rFont val="Calibri"/>
        <family val="2"/>
        <charset val="204"/>
      </rPr>
      <t>4INST11-03225</t>
    </r>
    <r>
      <rPr>
        <sz val="11"/>
        <color theme="1"/>
        <rFont val="Calibri"/>
      </rPr>
      <t xml:space="preserve"> від "04" грудня 2020 року</t>
    </r>
  </si>
  <si>
    <t>Директор ТзОВ "Західфест"</t>
  </si>
  <si>
    <t>Матвійчук Я.В.</t>
  </si>
  <si>
    <t>________________________</t>
  </si>
  <si>
    <t>ЦПД № 1-28 від 30/09/2020 р.</t>
  </si>
  <si>
    <t>Акт приймання наданих послуг від 31/12/2020 р.
Звіт</t>
  </si>
  <si>
    <t>ВКО № 1 від 25/12/2020 р.
ВКО № 8 від 15/01/2021 р.
п/д № 3 від 18/01/2021 (ПДФО)
п/д № 4 від 18/01/2021 (ВсЗб)</t>
  </si>
  <si>
    <t>Дудок Василь Богданович, 
2145405693</t>
  </si>
  <si>
    <t>ФОП Саврук І.С.
3329303093</t>
  </si>
  <si>
    <t>Договір № 0001217 про здійснення нерегулярних перевезень пасажирів від 17/12/2020 р.</t>
  </si>
  <si>
    <t>Акт надання послуг № 11 від 30/12/2020 р.</t>
  </si>
  <si>
    <t>п/д №1 від 18/01/2021 р.</t>
  </si>
  <si>
    <t>ФОП Машталєр Ю.І.,
3531204269</t>
  </si>
  <si>
    <t>Договір про надання послуг № 25/12 від 25/12/2020 р.</t>
  </si>
  <si>
    <t>Акт надання послуг № 28 від 30/12/2020 р.</t>
  </si>
  <si>
    <t>п/д № 1 від 20/01/2021 р.</t>
  </si>
  <si>
    <r>
      <rPr>
        <sz val="10"/>
        <color theme="1"/>
        <rFont val="Arial"/>
      </rPr>
      <t>Повна назва організації Грантоотримувача:</t>
    </r>
    <r>
      <rPr>
        <b/>
        <sz val="10"/>
        <color theme="1"/>
        <rFont val="Arial"/>
      </rPr>
      <t xml:space="preserve"> </t>
    </r>
    <r>
      <rPr>
        <b/>
        <sz val="12"/>
        <color theme="1"/>
        <rFont val="Arial"/>
        <family val="2"/>
        <charset val="204"/>
      </rPr>
      <t>ТзОВ "Західфест"</t>
    </r>
  </si>
  <si>
    <t>у період з  01 жовтня 2020 року по 20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</si>
</sst>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43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u/>
      <sz val="14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8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indexed="9"/>
        <bgColor auto="1"/>
      </patternFill>
    </fill>
  </fills>
  <borders count="10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49" fontId="4" fillId="0" borderId="48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166" fontId="4" fillId="5" borderId="56" xfId="0" applyNumberFormat="1" applyFont="1" applyFill="1" applyBorder="1" applyAlignment="1">
      <alignment vertical="center" wrapText="1"/>
    </xf>
    <xf numFmtId="166" fontId="4" fillId="6" borderId="57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58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7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58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59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4" fontId="5" fillId="0" borderId="44" xfId="0" applyNumberFormat="1" applyFont="1" applyBorder="1" applyAlignment="1">
      <alignment horizontal="center" vertical="top" wrapText="1"/>
    </xf>
    <xf numFmtId="166" fontId="5" fillId="0" borderId="51" xfId="0" applyNumberFormat="1" applyFont="1" applyBorder="1" applyAlignment="1">
      <alignment horizontal="center"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60" xfId="0" applyNumberFormat="1" applyFont="1" applyBorder="1" applyAlignment="1">
      <alignment vertical="top" wrapText="1"/>
    </xf>
    <xf numFmtId="167" fontId="5" fillId="0" borderId="61" xfId="0" applyNumberFormat="1" applyFont="1" applyBorder="1" applyAlignment="1">
      <alignment vertical="top" wrapText="1"/>
    </xf>
    <xf numFmtId="166" fontId="6" fillId="6" borderId="57" xfId="0" applyNumberFormat="1" applyFont="1" applyFill="1" applyBorder="1" applyAlignment="1">
      <alignment vertical="center"/>
    </xf>
    <xf numFmtId="166" fontId="5" fillId="0" borderId="42" xfId="0" applyNumberFormat="1" applyFont="1" applyBorder="1" applyAlignment="1">
      <alignment horizontal="center" vertical="top" wrapText="1"/>
    </xf>
    <xf numFmtId="49" fontId="4" fillId="0" borderId="59" xfId="0" applyNumberFormat="1" applyFont="1" applyBorder="1" applyAlignment="1">
      <alignment horizontal="center" vertical="top" wrapText="1"/>
    </xf>
    <xf numFmtId="167" fontId="5" fillId="0" borderId="60" xfId="0" applyNumberFormat="1" applyFont="1" applyBorder="1" applyAlignment="1">
      <alignment horizontal="left" vertical="top" wrapText="1"/>
    </xf>
    <xf numFmtId="167" fontId="5" fillId="0" borderId="62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166" fontId="14" fillId="5" borderId="63" xfId="0" applyNumberFormat="1" applyFont="1" applyFill="1" applyBorder="1" applyAlignment="1">
      <alignment wrapText="1"/>
    </xf>
    <xf numFmtId="166" fontId="5" fillId="0" borderId="43" xfId="0" applyNumberFormat="1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right" vertical="top" wrapText="1"/>
    </xf>
    <xf numFmtId="0" fontId="5" fillId="0" borderId="25" xfId="0" applyFont="1" applyBorder="1" applyAlignment="1">
      <alignment vertical="top" wrapText="1"/>
    </xf>
    <xf numFmtId="49" fontId="4" fillId="6" borderId="69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166" fontId="5" fillId="6" borderId="14" xfId="0" applyNumberFormat="1" applyFont="1" applyFill="1" applyBorder="1" applyAlignment="1">
      <alignment horizontal="center" vertical="center" wrapText="1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7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58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7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58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8" xfId="0" applyFont="1" applyBorder="1" applyAlignment="1">
      <alignment wrapText="1"/>
    </xf>
    <xf numFmtId="3" fontId="5" fillId="0" borderId="68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167" fontId="21" fillId="0" borderId="60" xfId="0" applyNumberFormat="1" applyFont="1" applyBorder="1" applyAlignment="1">
      <alignment vertical="top" wrapText="1"/>
    </xf>
    <xf numFmtId="167" fontId="21" fillId="0" borderId="60" xfId="0" applyNumberFormat="1" applyFont="1" applyBorder="1" applyAlignment="1">
      <alignment horizontal="left" vertical="top" wrapText="1"/>
    </xf>
    <xf numFmtId="166" fontId="4" fillId="5" borderId="29" xfId="0" applyNumberFormat="1" applyFont="1" applyFill="1" applyBorder="1" applyAlignment="1">
      <alignment wrapText="1"/>
    </xf>
    <xf numFmtId="166" fontId="21" fillId="0" borderId="43" xfId="0" applyNumberFormat="1" applyFont="1" applyBorder="1" applyAlignment="1">
      <alignment vertical="top" wrapText="1"/>
    </xf>
    <xf numFmtId="166" fontId="21" fillId="0" borderId="50" xfId="0" applyNumberFormat="1" applyFont="1" applyBorder="1" applyAlignment="1">
      <alignment vertical="top" wrapText="1"/>
    </xf>
    <xf numFmtId="166" fontId="21" fillId="0" borderId="25" xfId="0" applyNumberFormat="1" applyFont="1" applyBorder="1" applyAlignment="1">
      <alignment vertical="top" wrapText="1"/>
    </xf>
    <xf numFmtId="4" fontId="5" fillId="0" borderId="45" xfId="0" applyNumberFormat="1" applyFont="1" applyBorder="1" applyAlignment="1">
      <alignment horizontal="right" vertical="top" wrapText="1"/>
    </xf>
    <xf numFmtId="4" fontId="5" fillId="0" borderId="53" xfId="0" applyNumberFormat="1" applyFont="1" applyBorder="1" applyAlignment="1">
      <alignment horizontal="right" vertical="top" wrapText="1"/>
    </xf>
    <xf numFmtId="0" fontId="21" fillId="0" borderId="0" xfId="0" applyFont="1" applyFill="1" applyAlignment="1"/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/>
    <xf numFmtId="4" fontId="21" fillId="0" borderId="0" xfId="0" applyNumberFormat="1" applyFont="1" applyFill="1"/>
    <xf numFmtId="0" fontId="21" fillId="0" borderId="0" xfId="0" applyFont="1" applyFill="1" applyAlignment="1">
      <alignment vertical="center" wrapText="1"/>
    </xf>
    <xf numFmtId="0" fontId="23" fillId="0" borderId="0" xfId="0" applyFont="1" applyFill="1" applyAlignment="1">
      <alignment wrapText="1"/>
    </xf>
    <xf numFmtId="4" fontId="23" fillId="0" borderId="0" xfId="0" applyNumberFormat="1" applyFont="1" applyFill="1"/>
    <xf numFmtId="4" fontId="24" fillId="0" borderId="0" xfId="0" applyNumberFormat="1" applyFont="1" applyFill="1"/>
    <xf numFmtId="0" fontId="25" fillId="0" borderId="0" xfId="0" applyFont="1" applyFill="1"/>
    <xf numFmtId="0" fontId="25" fillId="0" borderId="0" xfId="0" applyFont="1" applyFill="1" applyAlignment="1">
      <alignment wrapText="1"/>
    </xf>
    <xf numFmtId="4" fontId="25" fillId="0" borderId="0" xfId="0" applyNumberFormat="1" applyFont="1" applyFill="1"/>
    <xf numFmtId="0" fontId="26" fillId="0" borderId="0" xfId="0" applyFont="1" applyFill="1" applyAlignment="1">
      <alignment wrapText="1"/>
    </xf>
    <xf numFmtId="4" fontId="26" fillId="0" borderId="0" xfId="0" applyNumberFormat="1" applyFont="1" applyFill="1"/>
    <xf numFmtId="0" fontId="25" fillId="0" borderId="0" xfId="0" applyFont="1" applyFill="1" applyAlignment="1">
      <alignment vertical="center"/>
    </xf>
    <xf numFmtId="0" fontId="21" fillId="0" borderId="25" xfId="0" applyFont="1" applyFill="1" applyBorder="1" applyAlignment="1">
      <alignment wrapText="1"/>
    </xf>
    <xf numFmtId="4" fontId="21" fillId="0" borderId="25" xfId="0" applyNumberFormat="1" applyFont="1" applyFill="1" applyBorder="1"/>
    <xf numFmtId="49" fontId="21" fillId="0" borderId="25" xfId="0" applyNumberFormat="1" applyFont="1" applyFill="1" applyBorder="1" applyAlignment="1">
      <alignment horizontal="right" vertical="center" wrapText="1"/>
    </xf>
    <xf numFmtId="49" fontId="21" fillId="0" borderId="25" xfId="0" applyNumberFormat="1" applyFont="1" applyFill="1" applyBorder="1" applyAlignment="1">
      <alignment horizontal="right" wrapText="1"/>
    </xf>
    <xf numFmtId="0" fontId="21" fillId="0" borderId="0" xfId="0" applyFont="1" applyFill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4" fontId="21" fillId="0" borderId="25" xfId="0" applyNumberFormat="1" applyFont="1" applyFill="1" applyBorder="1" applyAlignment="1">
      <alignment horizontal="center" vertical="center" wrapText="1"/>
    </xf>
    <xf numFmtId="0" fontId="21" fillId="0" borderId="80" xfId="0" applyFont="1" applyFill="1" applyBorder="1" applyAlignment="1">
      <alignment wrapText="1"/>
    </xf>
    <xf numFmtId="4" fontId="21" fillId="0" borderId="80" xfId="0" applyNumberFormat="1" applyFont="1" applyFill="1" applyBorder="1"/>
    <xf numFmtId="4" fontId="21" fillId="0" borderId="80" xfId="0" applyNumberFormat="1" applyFont="1" applyFill="1" applyBorder="1" applyAlignment="1">
      <alignment wrapText="1"/>
    </xf>
    <xf numFmtId="0" fontId="23" fillId="0" borderId="63" xfId="0" applyFont="1" applyFill="1" applyBorder="1" applyAlignment="1">
      <alignment wrapText="1"/>
    </xf>
    <xf numFmtId="0" fontId="21" fillId="0" borderId="62" xfId="0" applyFont="1" applyFill="1" applyBorder="1" applyAlignment="1">
      <alignment horizontal="right" vertical="center" wrapText="1"/>
    </xf>
    <xf numFmtId="4" fontId="29" fillId="0" borderId="25" xfId="0" applyNumberFormat="1" applyFont="1" applyFill="1" applyBorder="1" applyAlignment="1">
      <alignment wrapText="1"/>
    </xf>
    <xf numFmtId="4" fontId="21" fillId="0" borderId="63" xfId="0" applyNumberFormat="1" applyFont="1" applyFill="1" applyBorder="1" applyAlignment="1">
      <alignment horizontal="right"/>
    </xf>
    <xf numFmtId="166" fontId="25" fillId="0" borderId="81" xfId="0" applyNumberFormat="1" applyFont="1" applyFill="1" applyBorder="1" applyAlignment="1">
      <alignment vertical="top" wrapText="1"/>
    </xf>
    <xf numFmtId="49" fontId="21" fillId="0" borderId="62" xfId="0" applyNumberFormat="1" applyFont="1" applyFill="1" applyBorder="1" applyAlignment="1">
      <alignment horizontal="right" vertical="center" wrapText="1"/>
    </xf>
    <xf numFmtId="0" fontId="29" fillId="0" borderId="25" xfId="0" applyFont="1" applyFill="1" applyBorder="1" applyAlignment="1">
      <alignment horizontal="center" vertical="center" wrapText="1"/>
    </xf>
    <xf numFmtId="4" fontId="29" fillId="0" borderId="25" xfId="0" applyNumberFormat="1" applyFont="1" applyFill="1" applyBorder="1" applyAlignment="1">
      <alignment horizontal="center" vertical="center" wrapText="1"/>
    </xf>
    <xf numFmtId="4" fontId="29" fillId="0" borderId="80" xfId="0" applyNumberFormat="1" applyFont="1" applyFill="1" applyBorder="1" applyAlignment="1">
      <alignment horizontal="center" vertical="center" wrapText="1"/>
    </xf>
    <xf numFmtId="0" fontId="29" fillId="0" borderId="80" xfId="0" applyFont="1" applyFill="1" applyBorder="1" applyAlignment="1">
      <alignment horizontal="center" vertical="center" wrapText="1"/>
    </xf>
    <xf numFmtId="0" fontId="21" fillId="0" borderId="81" xfId="0" applyFont="1" applyFill="1" applyBorder="1" applyAlignment="1">
      <alignment vertical="center" wrapText="1"/>
    </xf>
    <xf numFmtId="4" fontId="29" fillId="0" borderId="81" xfId="0" applyNumberFormat="1" applyFont="1" applyFill="1" applyBorder="1" applyAlignment="1">
      <alignment vertical="center"/>
    </xf>
    <xf numFmtId="0" fontId="21" fillId="0" borderId="81" xfId="0" applyFont="1" applyFill="1" applyBorder="1" applyAlignment="1">
      <alignment wrapText="1"/>
    </xf>
    <xf numFmtId="4" fontId="21" fillId="0" borderId="81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81" xfId="0" applyFont="1" applyFill="1" applyBorder="1" applyAlignment="1">
      <alignment vertical="top" wrapText="1"/>
    </xf>
    <xf numFmtId="4" fontId="21" fillId="0" borderId="81" xfId="0" applyNumberFormat="1" applyFont="1" applyFill="1" applyBorder="1" applyAlignment="1">
      <alignment vertical="top"/>
    </xf>
    <xf numFmtId="4" fontId="21" fillId="0" borderId="81" xfId="0" applyNumberFormat="1" applyFont="1" applyFill="1" applyBorder="1" applyAlignment="1">
      <alignment horizontal="right" vertical="top"/>
    </xf>
    <xf numFmtId="49" fontId="30" fillId="7" borderId="82" xfId="0" applyNumberFormat="1" applyFont="1" applyFill="1" applyBorder="1" applyAlignment="1">
      <alignment vertical="top" wrapText="1"/>
    </xf>
    <xf numFmtId="49" fontId="31" fillId="7" borderId="83" xfId="0" applyNumberFormat="1" applyFont="1" applyFill="1" applyBorder="1" applyAlignment="1">
      <alignment horizontal="center" vertical="top" wrapText="1"/>
    </xf>
    <xf numFmtId="49" fontId="21" fillId="0" borderId="60" xfId="0" applyNumberFormat="1" applyFont="1" applyFill="1" applyBorder="1" applyAlignment="1">
      <alignment horizontal="right" wrapText="1"/>
    </xf>
    <xf numFmtId="49" fontId="30" fillId="7" borderId="81" xfId="0" applyNumberFormat="1" applyFont="1" applyFill="1" applyBorder="1" applyAlignment="1">
      <alignment vertical="top" wrapText="1"/>
    </xf>
    <xf numFmtId="49" fontId="31" fillId="7" borderId="81" xfId="0" applyNumberFormat="1" applyFont="1" applyFill="1" applyBorder="1" applyAlignment="1">
      <alignment horizontal="center" vertical="top" wrapText="1"/>
    </xf>
    <xf numFmtId="49" fontId="30" fillId="7" borderId="81" xfId="0" applyNumberFormat="1" applyFont="1" applyFill="1" applyBorder="1" applyAlignment="1">
      <alignment horizontal="left" vertical="top" wrapText="1"/>
    </xf>
    <xf numFmtId="0" fontId="21" fillId="0" borderId="63" xfId="0" applyFont="1" applyFill="1" applyBorder="1" applyAlignment="1">
      <alignment vertical="top" wrapText="1"/>
    </xf>
    <xf numFmtId="4" fontId="21" fillId="0" borderId="84" xfId="0" applyNumberFormat="1" applyFont="1" applyFill="1" applyBorder="1" applyAlignment="1">
      <alignment vertical="top"/>
    </xf>
    <xf numFmtId="0" fontId="21" fillId="0" borderId="84" xfId="0" applyFont="1" applyFill="1" applyBorder="1" applyAlignment="1">
      <alignment vertical="top" wrapText="1"/>
    </xf>
    <xf numFmtId="4" fontId="21" fillId="0" borderId="84" xfId="0" applyNumberFormat="1" applyFont="1" applyFill="1" applyBorder="1" applyAlignment="1">
      <alignment horizontal="right" vertical="top"/>
    </xf>
    <xf numFmtId="49" fontId="30" fillId="7" borderId="84" xfId="0" applyNumberFormat="1" applyFont="1" applyFill="1" applyBorder="1" applyAlignment="1">
      <alignment vertical="top" wrapText="1"/>
    </xf>
    <xf numFmtId="49" fontId="31" fillId="7" borderId="84" xfId="0" applyNumberFormat="1" applyFont="1" applyFill="1" applyBorder="1" applyAlignment="1">
      <alignment horizontal="center" vertical="top" wrapText="1"/>
    </xf>
    <xf numFmtId="0" fontId="21" fillId="0" borderId="86" xfId="0" applyFont="1" applyFill="1" applyBorder="1" applyAlignment="1">
      <alignment vertical="top" wrapText="1"/>
    </xf>
    <xf numFmtId="0" fontId="21" fillId="0" borderId="87" xfId="0" applyFont="1" applyFill="1" applyBorder="1" applyAlignment="1">
      <alignment vertical="top" wrapText="1"/>
    </xf>
    <xf numFmtId="0" fontId="21" fillId="0" borderId="69" xfId="0" applyFont="1" applyFill="1" applyBorder="1" applyAlignment="1">
      <alignment vertical="top" wrapText="1"/>
    </xf>
    <xf numFmtId="4" fontId="21" fillId="0" borderId="80" xfId="0" applyNumberFormat="1" applyFont="1" applyFill="1" applyBorder="1" applyAlignment="1">
      <alignment vertical="top"/>
    </xf>
    <xf numFmtId="4" fontId="21" fillId="0" borderId="69" xfId="0" applyNumberFormat="1" applyFont="1" applyFill="1" applyBorder="1" applyAlignment="1">
      <alignment vertical="top"/>
    </xf>
    <xf numFmtId="0" fontId="21" fillId="0" borderId="81" xfId="0" applyFont="1" applyFill="1" applyBorder="1" applyAlignment="1">
      <alignment horizontal="left" vertical="top" wrapText="1"/>
    </xf>
    <xf numFmtId="0" fontId="21" fillId="0" borderId="87" xfId="0" applyFont="1" applyFill="1" applyBorder="1" applyAlignment="1">
      <alignment horizontal="center" vertical="top" wrapText="1"/>
    </xf>
    <xf numFmtId="0" fontId="21" fillId="0" borderId="81" xfId="0" applyFont="1" applyFill="1" applyBorder="1" applyAlignment="1">
      <alignment horizontal="center" vertical="top" wrapText="1"/>
    </xf>
    <xf numFmtId="4" fontId="21" fillId="0" borderId="81" xfId="0" applyNumberFormat="1" applyFont="1" applyFill="1" applyBorder="1" applyAlignment="1">
      <alignment horizontal="right" vertical="top" wrapText="1"/>
    </xf>
    <xf numFmtId="4" fontId="29" fillId="0" borderId="81" xfId="0" applyNumberFormat="1" applyFont="1" applyFill="1" applyBorder="1" applyAlignment="1">
      <alignment horizontal="right" vertical="top" wrapText="1"/>
    </xf>
    <xf numFmtId="0" fontId="21" fillId="0" borderId="6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/>
    </xf>
    <xf numFmtId="0" fontId="37" fillId="0" borderId="0" xfId="0" applyFont="1" applyAlignment="1">
      <alignment vertical="top"/>
    </xf>
    <xf numFmtId="3" fontId="38" fillId="2" borderId="11" xfId="0" applyNumberFormat="1" applyFont="1" applyFill="1" applyBorder="1" applyAlignment="1">
      <alignment horizontal="center" vertical="center" wrapText="1"/>
    </xf>
    <xf numFmtId="3" fontId="38" fillId="2" borderId="12" xfId="0" applyNumberFormat="1" applyFont="1" applyFill="1" applyBorder="1" applyAlignment="1">
      <alignment horizontal="center" vertical="center" wrapText="1"/>
    </xf>
    <xf numFmtId="3" fontId="38" fillId="2" borderId="13" xfId="0" applyNumberFormat="1" applyFont="1" applyFill="1" applyBorder="1" applyAlignment="1">
      <alignment horizontal="center" vertical="center" wrapText="1"/>
    </xf>
    <xf numFmtId="49" fontId="13" fillId="5" borderId="36" xfId="0" applyNumberFormat="1" applyFont="1" applyFill="1" applyBorder="1" applyAlignment="1">
      <alignment horizontal="center" wrapText="1"/>
    </xf>
    <xf numFmtId="166" fontId="4" fillId="5" borderId="64" xfId="0" applyNumberFormat="1" applyFont="1" applyFill="1" applyBorder="1" applyAlignment="1">
      <alignment vertical="center" wrapText="1"/>
    </xf>
    <xf numFmtId="166" fontId="6" fillId="6" borderId="8" xfId="0" applyNumberFormat="1" applyFont="1" applyFill="1" applyBorder="1" applyAlignment="1">
      <alignment vertical="center"/>
    </xf>
    <xf numFmtId="166" fontId="4" fillId="0" borderId="88" xfId="0" applyNumberFormat="1" applyFont="1" applyBorder="1" applyAlignment="1">
      <alignment vertical="top" wrapText="1"/>
    </xf>
    <xf numFmtId="166" fontId="4" fillId="0" borderId="89" xfId="0" applyNumberFormat="1" applyFont="1" applyBorder="1" applyAlignment="1">
      <alignment vertical="top" wrapText="1"/>
    </xf>
    <xf numFmtId="166" fontId="4" fillId="0" borderId="90" xfId="0" applyNumberFormat="1" applyFont="1" applyBorder="1" applyAlignment="1">
      <alignment vertical="top" wrapText="1"/>
    </xf>
    <xf numFmtId="166" fontId="4" fillId="0" borderId="91" xfId="0" applyNumberFormat="1" applyFont="1" applyBorder="1" applyAlignment="1">
      <alignment vertical="top" wrapText="1"/>
    </xf>
    <xf numFmtId="166" fontId="4" fillId="0" borderId="92" xfId="0" applyNumberFormat="1" applyFont="1" applyBorder="1" applyAlignment="1">
      <alignment vertical="top" wrapText="1"/>
    </xf>
    <xf numFmtId="49" fontId="13" fillId="0" borderId="93" xfId="0" applyNumberFormat="1" applyFont="1" applyBorder="1" applyAlignment="1">
      <alignment horizontal="center" vertical="top" wrapText="1"/>
    </xf>
    <xf numFmtId="49" fontId="13" fillId="0" borderId="94" xfId="0" applyNumberFormat="1" applyFont="1" applyBorder="1" applyAlignment="1">
      <alignment horizontal="center" vertical="top" wrapText="1"/>
    </xf>
    <xf numFmtId="49" fontId="13" fillId="0" borderId="95" xfId="0" applyNumberFormat="1" applyFont="1" applyBorder="1" applyAlignment="1">
      <alignment horizontal="center" vertical="top" wrapText="1"/>
    </xf>
    <xf numFmtId="167" fontId="22" fillId="0" borderId="96" xfId="0" applyNumberFormat="1" applyFont="1" applyBorder="1" applyAlignment="1">
      <alignment vertical="top" wrapText="1"/>
    </xf>
    <xf numFmtId="167" fontId="22" fillId="0" borderId="97" xfId="0" applyNumberFormat="1" applyFont="1" applyBorder="1" applyAlignment="1">
      <alignment vertical="top" wrapText="1"/>
    </xf>
    <xf numFmtId="167" fontId="0" fillId="0" borderId="98" xfId="0" applyNumberFormat="1" applyFont="1" applyBorder="1" applyAlignment="1">
      <alignment vertical="top" wrapText="1"/>
    </xf>
    <xf numFmtId="166" fontId="5" fillId="0" borderId="93" xfId="0" applyNumberFormat="1" applyFont="1" applyBorder="1" applyAlignment="1">
      <alignment horizontal="center" vertical="top" wrapText="1"/>
    </xf>
    <xf numFmtId="166" fontId="5" fillId="0" borderId="94" xfId="0" applyNumberFormat="1" applyFont="1" applyBorder="1" applyAlignment="1">
      <alignment horizontal="center" vertical="top" wrapText="1"/>
    </xf>
    <xf numFmtId="166" fontId="5" fillId="0" borderId="95" xfId="0" applyNumberFormat="1" applyFont="1" applyBorder="1" applyAlignment="1">
      <alignment horizontal="center" vertical="top" wrapText="1"/>
    </xf>
    <xf numFmtId="4" fontId="5" fillId="6" borderId="76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Border="1" applyAlignment="1">
      <alignment horizontal="center" vertical="top" wrapText="1"/>
    </xf>
    <xf numFmtId="4" fontId="5" fillId="0" borderId="80" xfId="0" applyNumberFormat="1" applyFont="1" applyBorder="1" applyAlignment="1">
      <alignment horizontal="right" vertical="top" wrapText="1"/>
    </xf>
    <xf numFmtId="0" fontId="5" fillId="0" borderId="80" xfId="0" applyFont="1" applyBorder="1" applyAlignment="1">
      <alignment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right" vertical="center" wrapText="1"/>
    </xf>
    <xf numFmtId="0" fontId="4" fillId="5" borderId="70" xfId="0" applyFont="1" applyFill="1" applyBorder="1" applyAlignment="1">
      <alignment vertical="center" wrapText="1"/>
    </xf>
    <xf numFmtId="3" fontId="5" fillId="6" borderId="99" xfId="0" applyNumberFormat="1" applyFont="1" applyFill="1" applyBorder="1" applyAlignment="1">
      <alignment horizontal="center" vertical="center" wrapText="1"/>
    </xf>
    <xf numFmtId="4" fontId="5" fillId="6" borderId="100" xfId="0" applyNumberFormat="1" applyFont="1" applyFill="1" applyBorder="1" applyAlignment="1">
      <alignment horizontal="center" vertical="center" wrapText="1"/>
    </xf>
    <xf numFmtId="4" fontId="5" fillId="6" borderId="101" xfId="0" applyNumberFormat="1" applyFont="1" applyFill="1" applyBorder="1" applyAlignment="1">
      <alignment horizontal="right" vertical="center" wrapText="1"/>
    </xf>
    <xf numFmtId="3" fontId="5" fillId="6" borderId="102" xfId="0" applyNumberFormat="1" applyFont="1" applyFill="1" applyBorder="1" applyAlignment="1">
      <alignment horizontal="center" vertical="center" wrapText="1"/>
    </xf>
    <xf numFmtId="0" fontId="5" fillId="6" borderId="103" xfId="0" applyFont="1" applyFill="1" applyBorder="1" applyAlignment="1">
      <alignment vertical="center" wrapText="1"/>
    </xf>
    <xf numFmtId="0" fontId="29" fillId="0" borderId="68" xfId="0" applyFont="1" applyBorder="1" applyAlignment="1">
      <alignment wrapText="1"/>
    </xf>
    <xf numFmtId="4" fontId="29" fillId="0" borderId="0" xfId="0" applyNumberFormat="1" applyFont="1" applyFill="1"/>
    <xf numFmtId="0" fontId="29" fillId="0" borderId="0" xfId="0" applyFont="1" applyFill="1" applyAlignment="1">
      <alignment wrapText="1"/>
    </xf>
    <xf numFmtId="49" fontId="30" fillId="0" borderId="81" xfId="0" applyNumberFormat="1" applyFont="1" applyFill="1" applyBorder="1" applyAlignment="1">
      <alignment vertical="top" wrapText="1"/>
    </xf>
    <xf numFmtId="49" fontId="31" fillId="0" borderId="81" xfId="0" applyNumberFormat="1" applyFont="1" applyFill="1" applyBorder="1" applyAlignment="1">
      <alignment horizontal="center" vertical="top" wrapText="1"/>
    </xf>
    <xf numFmtId="4" fontId="21" fillId="0" borderId="84" xfId="0" applyNumberFormat="1" applyFont="1" applyFill="1" applyBorder="1" applyAlignment="1">
      <alignment horizontal="right" vertical="top"/>
    </xf>
    <xf numFmtId="166" fontId="14" fillId="5" borderId="64" xfId="0" applyNumberFormat="1" applyFont="1" applyFill="1" applyBorder="1" applyAlignment="1">
      <alignment horizontal="left" wrapText="1"/>
    </xf>
    <xf numFmtId="166" fontId="14" fillId="5" borderId="65" xfId="0" applyNumberFormat="1" applyFont="1" applyFill="1" applyBorder="1" applyAlignment="1">
      <alignment horizontal="left" wrapText="1"/>
    </xf>
    <xf numFmtId="166" fontId="14" fillId="5" borderId="74" xfId="0" applyNumberFormat="1" applyFont="1" applyFill="1" applyBorder="1" applyAlignment="1">
      <alignment horizontal="left" wrapText="1"/>
    </xf>
    <xf numFmtId="3" fontId="29" fillId="0" borderId="68" xfId="0" applyNumberFormat="1" applyFont="1" applyBorder="1" applyAlignment="1">
      <alignment horizontal="center" wrapText="1"/>
    </xf>
    <xf numFmtId="166" fontId="6" fillId="5" borderId="72" xfId="0" applyNumberFormat="1" applyFont="1" applyFill="1" applyBorder="1" applyAlignment="1">
      <alignment horizontal="left" vertical="center" wrapText="1"/>
    </xf>
    <xf numFmtId="166" fontId="6" fillId="5" borderId="74" xfId="0" applyNumberFormat="1" applyFont="1" applyFill="1" applyBorder="1" applyAlignment="1">
      <alignment horizontal="left" vertical="center" wrapText="1"/>
    </xf>
    <xf numFmtId="166" fontId="4" fillId="5" borderId="72" xfId="0" applyNumberFormat="1" applyFont="1" applyFill="1" applyBorder="1" applyAlignment="1">
      <alignment horizontal="left" vertical="center" wrapText="1"/>
    </xf>
    <xf numFmtId="166" fontId="4" fillId="5" borderId="74" xfId="0" applyNumberFormat="1" applyFont="1" applyFill="1" applyBorder="1" applyAlignment="1">
      <alignment horizontal="left" vertical="center" wrapText="1"/>
    </xf>
    <xf numFmtId="166" fontId="4" fillId="5" borderId="75" xfId="0" applyNumberFormat="1" applyFont="1" applyFill="1" applyBorder="1" applyAlignment="1">
      <alignment horizontal="left" vertical="center" wrapText="1"/>
    </xf>
    <xf numFmtId="3" fontId="5" fillId="0" borderId="65" xfId="0" applyNumberFormat="1" applyFont="1" applyBorder="1" applyAlignment="1">
      <alignment horizontal="center" vertical="center" wrapText="1"/>
    </xf>
    <xf numFmtId="0" fontId="7" fillId="0" borderId="65" xfId="0" applyFont="1" applyBorder="1"/>
    <xf numFmtId="0" fontId="7" fillId="0" borderId="66" xfId="0" applyFont="1" applyBorder="1"/>
    <xf numFmtId="0" fontId="7" fillId="0" borderId="0" xfId="0" applyFont="1" applyBorder="1"/>
    <xf numFmtId="0" fontId="0" fillId="0" borderId="0" xfId="0" applyFont="1" applyAlignment="1"/>
    <xf numFmtId="0" fontId="7" fillId="0" borderId="50" xfId="0" applyFont="1" applyBorder="1"/>
    <xf numFmtId="0" fontId="7" fillId="0" borderId="68" xfId="0" applyFont="1" applyBorder="1"/>
    <xf numFmtId="0" fontId="7" fillId="0" borderId="43" xfId="0" applyFont="1" applyBorder="1"/>
    <xf numFmtId="3" fontId="5" fillId="0" borderId="64" xfId="0" applyNumberFormat="1" applyFont="1" applyBorder="1" applyAlignment="1">
      <alignment horizontal="center" vertical="center" wrapText="1"/>
    </xf>
    <xf numFmtId="0" fontId="7" fillId="0" borderId="55" xfId="0" applyFont="1" applyBorder="1"/>
    <xf numFmtId="0" fontId="7" fillId="0" borderId="41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4" fontId="5" fillId="0" borderId="61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0" fontId="7" fillId="0" borderId="73" xfId="0" applyFont="1" applyBorder="1"/>
    <xf numFmtId="166" fontId="8" fillId="4" borderId="72" xfId="0" applyNumberFormat="1" applyFont="1" applyFill="1" applyBorder="1" applyAlignment="1">
      <alignment horizontal="left" wrapText="1"/>
    </xf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4" fontId="21" fillId="0" borderId="0" xfId="0" applyNumberFormat="1" applyFont="1" applyFill="1" applyAlignment="1">
      <alignment horizontal="center"/>
    </xf>
    <xf numFmtId="0" fontId="21" fillId="0" borderId="81" xfId="0" applyFont="1" applyFill="1" applyBorder="1" applyAlignment="1">
      <alignment horizontal="left" vertical="top" wrapText="1"/>
    </xf>
    <xf numFmtId="4" fontId="21" fillId="0" borderId="84" xfId="0" applyNumberFormat="1" applyFont="1" applyFill="1" applyBorder="1" applyAlignment="1">
      <alignment horizontal="right" vertical="top"/>
    </xf>
    <xf numFmtId="4" fontId="21" fillId="0" borderId="104" xfId="0" applyNumberFormat="1" applyFont="1" applyFill="1" applyBorder="1" applyAlignment="1">
      <alignment horizontal="right" vertical="top"/>
    </xf>
    <xf numFmtId="4" fontId="21" fillId="0" borderId="105" xfId="0" applyNumberFormat="1" applyFont="1" applyFill="1" applyBorder="1" applyAlignment="1">
      <alignment horizontal="right" vertical="top"/>
    </xf>
    <xf numFmtId="0" fontId="21" fillId="0" borderId="81" xfId="0" applyFont="1" applyFill="1" applyBorder="1" applyAlignment="1">
      <alignment horizontal="center" vertical="top" wrapText="1"/>
    </xf>
    <xf numFmtId="49" fontId="31" fillId="7" borderId="81" xfId="0" applyNumberFormat="1" applyFont="1" applyFill="1" applyBorder="1" applyAlignment="1">
      <alignment horizontal="center" vertical="top" wrapText="1"/>
    </xf>
    <xf numFmtId="49" fontId="30" fillId="7" borderId="81" xfId="0" applyNumberFormat="1" applyFont="1" applyFill="1" applyBorder="1" applyAlignment="1">
      <alignment horizontal="center" vertical="top" wrapText="1"/>
    </xf>
    <xf numFmtId="4" fontId="21" fillId="0" borderId="81" xfId="0" applyNumberFormat="1" applyFont="1" applyFill="1" applyBorder="1" applyAlignment="1">
      <alignment horizontal="center" vertical="top"/>
    </xf>
    <xf numFmtId="0" fontId="21" fillId="0" borderId="60" xfId="0" applyFont="1" applyFill="1" applyBorder="1" applyAlignment="1">
      <alignment horizontal="center" vertical="center" wrapText="1"/>
    </xf>
    <xf numFmtId="0" fontId="23" fillId="0" borderId="78" xfId="0" applyFont="1" applyFill="1" applyBorder="1"/>
    <xf numFmtId="0" fontId="23" fillId="0" borderId="79" xfId="0" applyFont="1" applyFill="1" applyBorder="1"/>
    <xf numFmtId="4" fontId="21" fillId="0" borderId="6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right" wrapText="1"/>
    </xf>
    <xf numFmtId="0" fontId="21" fillId="0" borderId="0" xfId="0" applyFont="1" applyFill="1" applyAlignment="1"/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/>
    <xf numFmtId="0" fontId="32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8" fillId="0" borderId="81" xfId="0" applyFont="1" applyFill="1" applyBorder="1" applyAlignment="1">
      <alignment horizontal="right" wrapText="1"/>
    </xf>
    <xf numFmtId="0" fontId="27" fillId="0" borderId="81" xfId="0" applyFont="1" applyFill="1" applyBorder="1"/>
    <xf numFmtId="0" fontId="39" fillId="2" borderId="4" xfId="0" applyFont="1" applyFill="1" applyBorder="1" applyAlignment="1">
      <alignment horizontal="center" vertical="center" wrapText="1"/>
    </xf>
    <xf numFmtId="0" fontId="40" fillId="0" borderId="5" xfId="0" applyFont="1" applyBorder="1"/>
    <xf numFmtId="0" fontId="40" fillId="0" borderId="6" xfId="0" applyFont="1" applyBorder="1"/>
    <xf numFmtId="0" fontId="41" fillId="2" borderId="4" xfId="0" applyFont="1" applyFill="1" applyBorder="1" applyAlignment="1">
      <alignment horizontal="center" vertical="center" wrapText="1"/>
    </xf>
    <xf numFmtId="166" fontId="5" fillId="0" borderId="42" xfId="0" applyNumberFormat="1" applyFont="1" applyBorder="1" applyAlignment="1">
      <alignment horizontal="center" wrapText="1"/>
    </xf>
    <xf numFmtId="166" fontId="21" fillId="0" borderId="42" xfId="0" applyNumberFormat="1" applyFont="1" applyBorder="1" applyAlignment="1">
      <alignment horizontal="center" vertical="top" wrapText="1"/>
    </xf>
    <xf numFmtId="0" fontId="29" fillId="0" borderId="0" xfId="0" applyFont="1" applyAlignment="1">
      <alignment horizontal="left" vertical="center"/>
    </xf>
    <xf numFmtId="49" fontId="31" fillId="0" borderId="85" xfId="0" applyNumberFormat="1" applyFont="1" applyFill="1" applyBorder="1" applyAlignment="1">
      <alignment horizontal="center" vertical="top" wrapText="1"/>
    </xf>
    <xf numFmtId="49" fontId="30" fillId="0" borderId="85" xfId="0" applyNumberFormat="1" applyFont="1" applyFill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233796</xdr:colOff>
      <xdr:row>0</xdr:row>
      <xdr:rowOff>142875</xdr:rowOff>
    </xdr:from>
    <xdr:ext cx="2147454" cy="135255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7864" y="142875"/>
          <a:ext cx="2147454" cy="1352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993"/>
  <sheetViews>
    <sheetView tabSelected="1" zoomScale="110" zoomScaleNormal="110" workbookViewId="0">
      <selection activeCell="E12" sqref="E12:G12"/>
    </sheetView>
  </sheetViews>
  <sheetFormatPr defaultColWidth="12.625" defaultRowHeight="15" customHeight="1" x14ac:dyDescent="0.2"/>
  <cols>
    <col min="1" max="1" width="9" customWidth="1"/>
    <col min="2" max="2" width="5.625" customWidth="1"/>
    <col min="3" max="3" width="26.875" customWidth="1"/>
    <col min="4" max="4" width="6.5" customWidth="1"/>
    <col min="5" max="5" width="7.375" bestFit="1" customWidth="1"/>
    <col min="6" max="6" width="8.25" bestFit="1" customWidth="1"/>
    <col min="7" max="8" width="7.375" bestFit="1" customWidth="1"/>
    <col min="9" max="9" width="8.25" bestFit="1" customWidth="1"/>
    <col min="10" max="10" width="7.375" bestFit="1" customWidth="1"/>
    <col min="11" max="11" width="8.125" customWidth="1"/>
    <col min="12" max="12" width="8.25" bestFit="1" customWidth="1"/>
    <col min="13" max="13" width="12.125" bestFit="1" customWidth="1"/>
    <col min="14" max="14" width="8.125" customWidth="1"/>
    <col min="15" max="15" width="9" customWidth="1"/>
    <col min="16" max="16" width="12.875" customWidth="1"/>
    <col min="17" max="17" width="11.625" bestFit="1" customWidth="1"/>
    <col min="18" max="18" width="12.25" bestFit="1" customWidth="1"/>
    <col min="19" max="19" width="9.625" bestFit="1" customWidth="1"/>
    <col min="20" max="20" width="13" customWidth="1"/>
    <col min="21" max="38" width="4.37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242" t="s">
        <v>254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5.75" customHeight="1" x14ac:dyDescent="0.2">
      <c r="A7" s="313" t="s">
        <v>2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15.75" customHeight="1" x14ac:dyDescent="0.2">
      <c r="A8" s="313" t="s">
        <v>3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15.75" customHeight="1" x14ac:dyDescent="0.2">
      <c r="A9" s="6"/>
      <c r="B9" s="6"/>
      <c r="C9" s="6"/>
      <c r="D9" s="6"/>
      <c r="E9" s="8"/>
      <c r="F9" s="6"/>
      <c r="G9" s="6"/>
      <c r="H9" s="8"/>
      <c r="I9" s="6"/>
      <c r="J9" s="6"/>
      <c r="K9" s="8"/>
      <c r="L9" s="6"/>
      <c r="M9" s="6"/>
      <c r="N9" s="8"/>
      <c r="O9" s="6"/>
      <c r="P9" s="6"/>
      <c r="Q9" s="6"/>
      <c r="R9" s="6"/>
      <c r="S9" s="6"/>
      <c r="T9" s="6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15.75" x14ac:dyDescent="0.25">
      <c r="A10" s="347" t="s">
        <v>270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9"/>
      <c r="B11" s="10"/>
      <c r="C11" s="11"/>
      <c r="D11" s="12"/>
      <c r="E11" s="13"/>
      <c r="F11" s="12"/>
      <c r="G11" s="12"/>
      <c r="H11" s="13"/>
      <c r="I11" s="12"/>
      <c r="J11" s="12"/>
      <c r="K11" s="13"/>
      <c r="L11" s="12"/>
      <c r="M11" s="12"/>
      <c r="N11" s="13"/>
      <c r="O11" s="12"/>
      <c r="P11" s="12"/>
      <c r="Q11" s="12"/>
      <c r="R11" s="12"/>
      <c r="S11" s="12"/>
      <c r="T11" s="1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71.25" customHeight="1" x14ac:dyDescent="0.25">
      <c r="A12" s="314" t="s">
        <v>4</v>
      </c>
      <c r="B12" s="316" t="s">
        <v>5</v>
      </c>
      <c r="C12" s="316" t="s">
        <v>6</v>
      </c>
      <c r="D12" s="318" t="s">
        <v>7</v>
      </c>
      <c r="E12" s="341" t="s">
        <v>8</v>
      </c>
      <c r="F12" s="342"/>
      <c r="G12" s="343"/>
      <c r="H12" s="341" t="s">
        <v>9</v>
      </c>
      <c r="I12" s="342"/>
      <c r="J12" s="343"/>
      <c r="K12" s="341" t="s">
        <v>10</v>
      </c>
      <c r="L12" s="342"/>
      <c r="M12" s="343"/>
      <c r="N12" s="341" t="s">
        <v>11</v>
      </c>
      <c r="O12" s="342"/>
      <c r="P12" s="343"/>
      <c r="Q12" s="344" t="s">
        <v>12</v>
      </c>
      <c r="R12" s="342"/>
      <c r="S12" s="343"/>
      <c r="T12" s="311" t="s">
        <v>13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ht="41.25" customHeight="1" x14ac:dyDescent="0.25">
      <c r="A13" s="315"/>
      <c r="B13" s="317"/>
      <c r="C13" s="317"/>
      <c r="D13" s="319"/>
      <c r="E13" s="243" t="s">
        <v>14</v>
      </c>
      <c r="F13" s="244" t="s">
        <v>15</v>
      </c>
      <c r="G13" s="245" t="s">
        <v>16</v>
      </c>
      <c r="H13" s="243" t="s">
        <v>14</v>
      </c>
      <c r="I13" s="244" t="s">
        <v>15</v>
      </c>
      <c r="J13" s="245" t="s">
        <v>17</v>
      </c>
      <c r="K13" s="243" t="s">
        <v>14</v>
      </c>
      <c r="L13" s="244" t="s">
        <v>15</v>
      </c>
      <c r="M13" s="245" t="s">
        <v>18</v>
      </c>
      <c r="N13" s="243" t="s">
        <v>14</v>
      </c>
      <c r="O13" s="244" t="s">
        <v>15</v>
      </c>
      <c r="P13" s="245" t="s">
        <v>19</v>
      </c>
      <c r="Q13" s="245" t="s">
        <v>20</v>
      </c>
      <c r="R13" s="245" t="s">
        <v>21</v>
      </c>
      <c r="S13" s="245" t="s">
        <v>22</v>
      </c>
      <c r="T13" s="312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16" t="s">
        <v>23</v>
      </c>
      <c r="B14" s="17">
        <v>1</v>
      </c>
      <c r="C14" s="17">
        <v>2</v>
      </c>
      <c r="D14" s="18">
        <v>3</v>
      </c>
      <c r="E14" s="19">
        <v>4</v>
      </c>
      <c r="F14" s="20">
        <v>5</v>
      </c>
      <c r="G14" s="18">
        <v>6</v>
      </c>
      <c r="H14" s="19">
        <v>5</v>
      </c>
      <c r="I14" s="20">
        <v>6</v>
      </c>
      <c r="J14" s="18">
        <v>7</v>
      </c>
      <c r="K14" s="19">
        <v>8</v>
      </c>
      <c r="L14" s="20">
        <v>9</v>
      </c>
      <c r="M14" s="18">
        <v>10</v>
      </c>
      <c r="N14" s="19">
        <v>11</v>
      </c>
      <c r="O14" s="20">
        <v>12</v>
      </c>
      <c r="P14" s="18">
        <v>13</v>
      </c>
      <c r="Q14" s="18">
        <v>14</v>
      </c>
      <c r="R14" s="18">
        <v>15</v>
      </c>
      <c r="S14" s="18">
        <v>16</v>
      </c>
      <c r="T14" s="21">
        <v>11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9.5" customHeight="1" x14ac:dyDescent="0.2">
      <c r="A15" s="22" t="s">
        <v>24</v>
      </c>
      <c r="B15" s="23" t="s">
        <v>25</v>
      </c>
      <c r="C15" s="24" t="s">
        <v>26</v>
      </c>
      <c r="D15" s="25"/>
      <c r="E15" s="26"/>
      <c r="F15" s="27"/>
      <c r="G15" s="28"/>
      <c r="H15" s="26"/>
      <c r="I15" s="27"/>
      <c r="J15" s="28"/>
      <c r="K15" s="26"/>
      <c r="L15" s="27"/>
      <c r="M15" s="28"/>
      <c r="N15" s="26"/>
      <c r="O15" s="27"/>
      <c r="P15" s="28"/>
      <c r="Q15" s="28"/>
      <c r="R15" s="28"/>
      <c r="S15" s="28"/>
      <c r="T15" s="29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38" ht="30" customHeight="1" x14ac:dyDescent="0.2">
      <c r="A16" s="31" t="s">
        <v>27</v>
      </c>
      <c r="B16" s="32" t="s">
        <v>28</v>
      </c>
      <c r="C16" s="33" t="s">
        <v>29</v>
      </c>
      <c r="D16" s="34" t="s">
        <v>30</v>
      </c>
      <c r="E16" s="35"/>
      <c r="F16" s="36"/>
      <c r="G16" s="37">
        <v>0</v>
      </c>
      <c r="H16" s="35"/>
      <c r="I16" s="36"/>
      <c r="J16" s="38"/>
      <c r="K16" s="35">
        <v>1</v>
      </c>
      <c r="L16" s="36"/>
      <c r="M16" s="38">
        <v>690660</v>
      </c>
      <c r="N16" s="35">
        <v>1</v>
      </c>
      <c r="O16" s="36"/>
      <c r="P16" s="38">
        <v>691825.05</v>
      </c>
      <c r="Q16" s="37">
        <f>G16+M16</f>
        <v>690660</v>
      </c>
      <c r="R16" s="37">
        <f>J16+P16</f>
        <v>691825.05</v>
      </c>
      <c r="S16" s="37">
        <f>Q16-R16</f>
        <v>-1165.0500000000466</v>
      </c>
      <c r="T16" s="39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19.5" customHeight="1" x14ac:dyDescent="0.2">
      <c r="A17" s="40" t="s">
        <v>31</v>
      </c>
      <c r="B17" s="41"/>
      <c r="C17" s="42"/>
      <c r="D17" s="43"/>
      <c r="E17" s="44"/>
      <c r="F17" s="45"/>
      <c r="G17" s="46">
        <f>SUM(G16)</f>
        <v>0</v>
      </c>
      <c r="H17" s="44"/>
      <c r="I17" s="45"/>
      <c r="J17" s="46">
        <f>SUM(J16)</f>
        <v>0</v>
      </c>
      <c r="K17" s="44"/>
      <c r="L17" s="45"/>
      <c r="M17" s="46">
        <f>SUM(M16)</f>
        <v>690660</v>
      </c>
      <c r="N17" s="44"/>
      <c r="O17" s="45"/>
      <c r="P17" s="46">
        <f t="shared" ref="P17:S17" si="0">SUM(P16)</f>
        <v>691825.05</v>
      </c>
      <c r="Q17" s="46">
        <f t="shared" si="0"/>
        <v>690660</v>
      </c>
      <c r="R17" s="46">
        <f t="shared" si="0"/>
        <v>691825.05</v>
      </c>
      <c r="S17" s="46">
        <f t="shared" si="0"/>
        <v>-1165.0500000000466</v>
      </c>
      <c r="T17" s="47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12" customHeight="1" x14ac:dyDescent="0.2">
      <c r="A18" s="302"/>
      <c r="B18" s="295"/>
      <c r="C18" s="295"/>
      <c r="D18" s="48"/>
      <c r="E18" s="49"/>
      <c r="F18" s="50"/>
      <c r="G18" s="51"/>
      <c r="H18" s="49"/>
      <c r="I18" s="50"/>
      <c r="J18" s="51"/>
      <c r="K18" s="49"/>
      <c r="L18" s="50"/>
      <c r="M18" s="51"/>
      <c r="N18" s="49"/>
      <c r="O18" s="50"/>
      <c r="P18" s="51"/>
      <c r="Q18" s="51"/>
      <c r="R18" s="51"/>
      <c r="S18" s="51"/>
      <c r="T18" s="52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ht="19.5" customHeight="1" thickBot="1" x14ac:dyDescent="0.25">
      <c r="A19" s="53" t="s">
        <v>24</v>
      </c>
      <c r="B19" s="54" t="s">
        <v>32</v>
      </c>
      <c r="C19" s="55" t="s">
        <v>33</v>
      </c>
      <c r="D19" s="56"/>
      <c r="E19" s="57"/>
      <c r="F19" s="58"/>
      <c r="G19" s="59"/>
      <c r="H19" s="57"/>
      <c r="I19" s="58"/>
      <c r="J19" s="59"/>
      <c r="K19" s="57"/>
      <c r="L19" s="58"/>
      <c r="M19" s="59"/>
      <c r="N19" s="57"/>
      <c r="O19" s="58"/>
      <c r="P19" s="59"/>
      <c r="Q19" s="59"/>
      <c r="R19" s="59"/>
      <c r="S19" s="59"/>
      <c r="T19" s="6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38" ht="18.75" customHeight="1" thickBot="1" x14ac:dyDescent="0.25">
      <c r="A20" s="61" t="s">
        <v>27</v>
      </c>
      <c r="B20" s="62" t="s">
        <v>28</v>
      </c>
      <c r="C20" s="288" t="s">
        <v>34</v>
      </c>
      <c r="D20" s="289"/>
      <c r="E20" s="289"/>
      <c r="F20" s="289"/>
      <c r="G20" s="289"/>
      <c r="H20" s="63"/>
      <c r="I20" s="64"/>
      <c r="J20" s="65"/>
      <c r="K20" s="63"/>
      <c r="L20" s="64"/>
      <c r="M20" s="65"/>
      <c r="N20" s="63"/>
      <c r="O20" s="64"/>
      <c r="P20" s="65"/>
      <c r="Q20" s="65"/>
      <c r="R20" s="65"/>
      <c r="S20" s="65"/>
      <c r="T20" s="66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</row>
    <row r="21" spans="1:38" ht="18.75" customHeight="1" thickBot="1" x14ac:dyDescent="0.25">
      <c r="A21" s="169" t="s">
        <v>35</v>
      </c>
      <c r="B21" s="69" t="s">
        <v>36</v>
      </c>
      <c r="C21" s="288" t="s">
        <v>37</v>
      </c>
      <c r="D21" s="289"/>
      <c r="E21" s="289"/>
      <c r="F21" s="290"/>
      <c r="G21" s="73">
        <f>SUM(G22:G22)</f>
        <v>0</v>
      </c>
      <c r="H21" s="71"/>
      <c r="I21" s="72"/>
      <c r="J21" s="73">
        <f>SUM(J22:J22)</f>
        <v>0</v>
      </c>
      <c r="K21" s="71"/>
      <c r="L21" s="72"/>
      <c r="M21" s="73">
        <f>SUM(M22:M22)</f>
        <v>27000</v>
      </c>
      <c r="N21" s="71"/>
      <c r="O21" s="72"/>
      <c r="P21" s="73">
        <f>SUM(P22:P22)</f>
        <v>27000</v>
      </c>
      <c r="Q21" s="73">
        <f>SUM(Q22:Q22)</f>
        <v>27000</v>
      </c>
      <c r="R21" s="73">
        <f>SUM(R22:R22)</f>
        <v>27000</v>
      </c>
      <c r="S21" s="73">
        <f>SUM(S22:S22)</f>
        <v>0</v>
      </c>
      <c r="T21" s="74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</row>
    <row r="22" spans="1:38" ht="18.75" customHeight="1" thickBot="1" x14ac:dyDescent="0.25">
      <c r="A22" s="75" t="s">
        <v>38</v>
      </c>
      <c r="B22" s="76" t="s">
        <v>39</v>
      </c>
      <c r="C22" s="170" t="s">
        <v>146</v>
      </c>
      <c r="D22" s="77" t="s">
        <v>40</v>
      </c>
      <c r="E22" s="78"/>
      <c r="F22" s="79"/>
      <c r="G22" s="80">
        <f t="shared" ref="G22" si="1">E22*F22</f>
        <v>0</v>
      </c>
      <c r="H22" s="78"/>
      <c r="I22" s="79"/>
      <c r="J22" s="80">
        <f t="shared" ref="J22" si="2">H22*I22</f>
        <v>0</v>
      </c>
      <c r="K22" s="81">
        <v>3</v>
      </c>
      <c r="L22" s="82">
        <v>9000</v>
      </c>
      <c r="M22" s="80">
        <f t="shared" ref="M22" si="3">K22*L22</f>
        <v>27000</v>
      </c>
      <c r="N22" s="81">
        <v>3</v>
      </c>
      <c r="O22" s="82">
        <v>9000</v>
      </c>
      <c r="P22" s="80">
        <f t="shared" ref="P22" si="4">N22*O22</f>
        <v>27000</v>
      </c>
      <c r="Q22" s="80">
        <f t="shared" ref="Q22" si="5">G22+M22</f>
        <v>27000</v>
      </c>
      <c r="R22" s="80">
        <f t="shared" ref="R22" si="6">J22+P22</f>
        <v>27000</v>
      </c>
      <c r="S22" s="80">
        <f t="shared" ref="S22" si="7">Q22-R22</f>
        <v>0</v>
      </c>
      <c r="T22" s="8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8.75" customHeight="1" thickBot="1" x14ac:dyDescent="0.25">
      <c r="A23" s="169" t="s">
        <v>35</v>
      </c>
      <c r="B23" s="69" t="s">
        <v>41</v>
      </c>
      <c r="C23" s="68" t="s">
        <v>42</v>
      </c>
      <c r="D23" s="70"/>
      <c r="E23" s="71"/>
      <c r="F23" s="72"/>
      <c r="G23" s="73"/>
      <c r="H23" s="71"/>
      <c r="I23" s="72"/>
      <c r="J23" s="73"/>
      <c r="K23" s="71"/>
      <c r="L23" s="72"/>
      <c r="M23" s="73">
        <f>SUM(M24:M27)</f>
        <v>129000</v>
      </c>
      <c r="N23" s="71"/>
      <c r="O23" s="72"/>
      <c r="P23" s="73">
        <f t="shared" ref="P23:S23" si="8">SUM(P24:P27)</f>
        <v>129000</v>
      </c>
      <c r="Q23" s="73">
        <f t="shared" si="8"/>
        <v>129000</v>
      </c>
      <c r="R23" s="73">
        <f t="shared" si="8"/>
        <v>129000</v>
      </c>
      <c r="S23" s="73">
        <f t="shared" si="8"/>
        <v>0</v>
      </c>
      <c r="T23" s="74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25.5" x14ac:dyDescent="0.2">
      <c r="A24" s="75" t="s">
        <v>38</v>
      </c>
      <c r="B24" s="76" t="s">
        <v>43</v>
      </c>
      <c r="C24" s="170" t="s">
        <v>147</v>
      </c>
      <c r="D24" s="77"/>
      <c r="E24" s="303" t="s">
        <v>44</v>
      </c>
      <c r="F24" s="295"/>
      <c r="G24" s="296"/>
      <c r="H24" s="303" t="s">
        <v>44</v>
      </c>
      <c r="I24" s="295"/>
      <c r="J24" s="296"/>
      <c r="K24" s="81">
        <v>3</v>
      </c>
      <c r="L24" s="82">
        <v>11000</v>
      </c>
      <c r="M24" s="80">
        <f t="shared" ref="M24:M27" si="9">K24*L24</f>
        <v>33000</v>
      </c>
      <c r="N24" s="81">
        <v>3</v>
      </c>
      <c r="O24" s="82">
        <v>11000</v>
      </c>
      <c r="P24" s="80">
        <f t="shared" ref="P24:P27" si="10">N24*O24</f>
        <v>33000</v>
      </c>
      <c r="Q24" s="80">
        <f t="shared" ref="Q24:Q27" si="11">G24+M24</f>
        <v>33000</v>
      </c>
      <c r="R24" s="80">
        <f t="shared" ref="R24:R27" si="12">J24+P24</f>
        <v>33000</v>
      </c>
      <c r="S24" s="80">
        <f t="shared" ref="S24:S27" si="13">Q24-R24</f>
        <v>0</v>
      </c>
      <c r="T24" s="8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x14ac:dyDescent="0.2">
      <c r="A25" s="84" t="s">
        <v>38</v>
      </c>
      <c r="B25" s="85" t="s">
        <v>45</v>
      </c>
      <c r="C25" s="171" t="s">
        <v>148</v>
      </c>
      <c r="D25" s="77"/>
      <c r="E25" s="300"/>
      <c r="F25" s="295"/>
      <c r="G25" s="296"/>
      <c r="H25" s="300"/>
      <c r="I25" s="295"/>
      <c r="J25" s="296"/>
      <c r="K25" s="81">
        <v>3</v>
      </c>
      <c r="L25" s="82">
        <v>11000</v>
      </c>
      <c r="M25" s="80">
        <f t="shared" si="9"/>
        <v>33000</v>
      </c>
      <c r="N25" s="81">
        <v>3</v>
      </c>
      <c r="O25" s="82">
        <v>11000</v>
      </c>
      <c r="P25" s="80">
        <f t="shared" si="10"/>
        <v>33000</v>
      </c>
      <c r="Q25" s="80">
        <f t="shared" si="11"/>
        <v>33000</v>
      </c>
      <c r="R25" s="80">
        <f t="shared" si="12"/>
        <v>33000</v>
      </c>
      <c r="S25" s="80">
        <f t="shared" si="13"/>
        <v>0</v>
      </c>
      <c r="T25" s="83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x14ac:dyDescent="0.2">
      <c r="A26" s="87" t="s">
        <v>38</v>
      </c>
      <c r="B26" s="94" t="s">
        <v>46</v>
      </c>
      <c r="C26" s="172" t="s">
        <v>149</v>
      </c>
      <c r="D26" s="95"/>
      <c r="E26" s="300"/>
      <c r="F26" s="295"/>
      <c r="G26" s="296"/>
      <c r="H26" s="300"/>
      <c r="I26" s="295"/>
      <c r="J26" s="296"/>
      <c r="K26" s="96">
        <v>3</v>
      </c>
      <c r="L26" s="97">
        <v>11000</v>
      </c>
      <c r="M26" s="92">
        <f t="shared" si="9"/>
        <v>33000</v>
      </c>
      <c r="N26" s="96">
        <v>3</v>
      </c>
      <c r="O26" s="97">
        <v>11000</v>
      </c>
      <c r="P26" s="92">
        <f t="shared" si="10"/>
        <v>33000</v>
      </c>
      <c r="Q26" s="92">
        <f t="shared" si="11"/>
        <v>33000</v>
      </c>
      <c r="R26" s="92">
        <f t="shared" si="12"/>
        <v>33000</v>
      </c>
      <c r="S26" s="92">
        <f t="shared" si="13"/>
        <v>0</v>
      </c>
      <c r="T26" s="93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15.75" thickBot="1" x14ac:dyDescent="0.25">
      <c r="A27" s="87" t="s">
        <v>38</v>
      </c>
      <c r="B27" s="94" t="s">
        <v>47</v>
      </c>
      <c r="C27" s="172" t="s">
        <v>150</v>
      </c>
      <c r="D27" s="95"/>
      <c r="E27" s="300"/>
      <c r="F27" s="295"/>
      <c r="G27" s="296"/>
      <c r="H27" s="300"/>
      <c r="I27" s="295"/>
      <c r="J27" s="296"/>
      <c r="K27" s="96">
        <v>3</v>
      </c>
      <c r="L27" s="97">
        <v>10000</v>
      </c>
      <c r="M27" s="92">
        <f t="shared" si="9"/>
        <v>30000</v>
      </c>
      <c r="N27" s="96">
        <v>3</v>
      </c>
      <c r="O27" s="97">
        <v>10000</v>
      </c>
      <c r="P27" s="92">
        <f t="shared" si="10"/>
        <v>30000</v>
      </c>
      <c r="Q27" s="92">
        <f t="shared" si="11"/>
        <v>30000</v>
      </c>
      <c r="R27" s="92">
        <f t="shared" si="12"/>
        <v>30000</v>
      </c>
      <c r="S27" s="92">
        <f t="shared" si="13"/>
        <v>0</v>
      </c>
      <c r="T27" s="93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20.25" customHeight="1" thickBot="1" x14ac:dyDescent="0.25">
      <c r="A28" s="169" t="s">
        <v>35</v>
      </c>
      <c r="B28" s="69" t="s">
        <v>48</v>
      </c>
      <c r="C28" s="98" t="s">
        <v>49</v>
      </c>
      <c r="D28" s="70"/>
      <c r="E28" s="71"/>
      <c r="F28" s="72"/>
      <c r="G28" s="73"/>
      <c r="H28" s="71"/>
      <c r="I28" s="72"/>
      <c r="J28" s="73"/>
      <c r="K28" s="71"/>
      <c r="L28" s="72"/>
      <c r="M28" s="73">
        <f>SUM(M29:M29)</f>
        <v>0</v>
      </c>
      <c r="N28" s="71"/>
      <c r="O28" s="72"/>
      <c r="P28" s="73">
        <f>SUM(P29:P29)</f>
        <v>0</v>
      </c>
      <c r="Q28" s="73">
        <f>SUM(Q29:Q29)</f>
        <v>0</v>
      </c>
      <c r="R28" s="73">
        <f>SUM(R29:R29)</f>
        <v>0</v>
      </c>
      <c r="S28" s="73">
        <f>SUM(S29:S29)</f>
        <v>0</v>
      </c>
      <c r="T28" s="74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ht="15.75" thickBot="1" x14ac:dyDescent="0.25">
      <c r="A29" s="75" t="s">
        <v>38</v>
      </c>
      <c r="B29" s="76" t="s">
        <v>50</v>
      </c>
      <c r="C29" s="86"/>
      <c r="D29" s="77"/>
      <c r="E29" s="303" t="s">
        <v>44</v>
      </c>
      <c r="F29" s="295"/>
      <c r="G29" s="296"/>
      <c r="H29" s="303" t="s">
        <v>44</v>
      </c>
      <c r="I29" s="295"/>
      <c r="J29" s="296"/>
      <c r="K29" s="78"/>
      <c r="L29" s="79"/>
      <c r="M29" s="80">
        <f t="shared" ref="M29" si="14">K29*L29</f>
        <v>0</v>
      </c>
      <c r="N29" s="78">
        <v>1</v>
      </c>
      <c r="O29" s="79"/>
      <c r="P29" s="80">
        <f t="shared" ref="P29" si="15">N29*O29</f>
        <v>0</v>
      </c>
      <c r="Q29" s="80">
        <f t="shared" ref="Q29" si="16">G29+M29</f>
        <v>0</v>
      </c>
      <c r="R29" s="80">
        <f t="shared" ref="R29" si="17">J29+P29</f>
        <v>0</v>
      </c>
      <c r="S29" s="80">
        <f t="shared" ref="S29" si="18">Q29-R29</f>
        <v>0</v>
      </c>
      <c r="T29" s="83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24" customHeight="1" thickBot="1" x14ac:dyDescent="0.25">
      <c r="A30" s="99" t="s">
        <v>51</v>
      </c>
      <c r="B30" s="100"/>
      <c r="C30" s="101"/>
      <c r="D30" s="102"/>
      <c r="E30" s="103"/>
      <c r="F30" s="104"/>
      <c r="G30" s="105">
        <f>G21+G23+G28</f>
        <v>0</v>
      </c>
      <c r="H30" s="103"/>
      <c r="I30" s="104"/>
      <c r="J30" s="105">
        <f>J21+J23+J28</f>
        <v>0</v>
      </c>
      <c r="K30" s="103"/>
      <c r="L30" s="104"/>
      <c r="M30" s="105">
        <f>M21+M23+M28</f>
        <v>156000</v>
      </c>
      <c r="N30" s="103"/>
      <c r="O30" s="104"/>
      <c r="P30" s="105">
        <f>P21+P23+P28</f>
        <v>156000</v>
      </c>
      <c r="Q30" s="105">
        <f>Q21+Q23+Q28</f>
        <v>156000</v>
      </c>
      <c r="R30" s="105">
        <f>R21+R23+R28</f>
        <v>156000</v>
      </c>
      <c r="S30" s="105">
        <f>S21+S23+S28</f>
        <v>0</v>
      </c>
      <c r="T30" s="106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0.25" customHeight="1" thickBot="1" x14ac:dyDescent="0.25">
      <c r="A31" s="68" t="s">
        <v>27</v>
      </c>
      <c r="B31" s="69" t="s">
        <v>52</v>
      </c>
      <c r="C31" s="288" t="s">
        <v>53</v>
      </c>
      <c r="D31" s="289"/>
      <c r="E31" s="289"/>
      <c r="F31" s="289"/>
      <c r="G31" s="289"/>
      <c r="H31" s="71"/>
      <c r="I31" s="72"/>
      <c r="J31" s="107"/>
      <c r="K31" s="71"/>
      <c r="L31" s="72"/>
      <c r="M31" s="107"/>
      <c r="N31" s="71"/>
      <c r="O31" s="72"/>
      <c r="P31" s="107"/>
      <c r="Q31" s="107"/>
      <c r="R31" s="107"/>
      <c r="S31" s="107"/>
      <c r="T31" s="74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</row>
    <row r="32" spans="1:38" ht="18" customHeight="1" x14ac:dyDescent="0.2">
      <c r="A32" s="75" t="s">
        <v>38</v>
      </c>
      <c r="B32" s="108" t="s">
        <v>54</v>
      </c>
      <c r="C32" s="86" t="s">
        <v>55</v>
      </c>
      <c r="D32" s="77"/>
      <c r="E32" s="78"/>
      <c r="F32" s="109">
        <v>0.22</v>
      </c>
      <c r="G32" s="80">
        <f t="shared" ref="G32:G33" si="19">E32*F32</f>
        <v>0</v>
      </c>
      <c r="H32" s="78"/>
      <c r="I32" s="109">
        <v>0.22</v>
      </c>
      <c r="J32" s="80">
        <f t="shared" ref="J32:J33" si="20">H32*I32</f>
        <v>0</v>
      </c>
      <c r="K32" s="110">
        <v>27000</v>
      </c>
      <c r="L32" s="109">
        <v>0.22</v>
      </c>
      <c r="M32" s="80">
        <f t="shared" ref="M32:M33" si="21">K32*L32</f>
        <v>5940</v>
      </c>
      <c r="N32" s="81">
        <v>27000</v>
      </c>
      <c r="O32" s="109">
        <v>0.22</v>
      </c>
      <c r="P32" s="80">
        <f t="shared" ref="P32:P33" si="22">N32*O32</f>
        <v>5940</v>
      </c>
      <c r="Q32" s="80">
        <f t="shared" ref="Q32:Q33" si="23">G32+M32</f>
        <v>5940</v>
      </c>
      <c r="R32" s="80">
        <f t="shared" ref="R32:R33" si="24">J32+P32</f>
        <v>5940</v>
      </c>
      <c r="S32" s="80">
        <f t="shared" ref="S32:S33" si="25">Q32-R32</f>
        <v>0</v>
      </c>
      <c r="T32" s="83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18" customHeight="1" thickBot="1" x14ac:dyDescent="0.25">
      <c r="A33" s="84" t="s">
        <v>38</v>
      </c>
      <c r="B33" s="85" t="s">
        <v>56</v>
      </c>
      <c r="C33" s="86" t="s">
        <v>42</v>
      </c>
      <c r="D33" s="77"/>
      <c r="E33" s="78"/>
      <c r="F33" s="109">
        <v>0.22</v>
      </c>
      <c r="G33" s="80">
        <f t="shared" si="19"/>
        <v>0</v>
      </c>
      <c r="H33" s="78"/>
      <c r="I33" s="109">
        <v>0.22</v>
      </c>
      <c r="J33" s="80">
        <f t="shared" si="20"/>
        <v>0</v>
      </c>
      <c r="K33" s="81">
        <v>129000</v>
      </c>
      <c r="L33" s="109">
        <v>0.22</v>
      </c>
      <c r="M33" s="80">
        <f t="shared" si="21"/>
        <v>28380</v>
      </c>
      <c r="N33" s="81">
        <v>129000</v>
      </c>
      <c r="O33" s="109">
        <v>0.22</v>
      </c>
      <c r="P33" s="80">
        <f t="shared" si="22"/>
        <v>28380</v>
      </c>
      <c r="Q33" s="80">
        <f t="shared" si="23"/>
        <v>28380</v>
      </c>
      <c r="R33" s="80">
        <f t="shared" si="24"/>
        <v>28380</v>
      </c>
      <c r="S33" s="80">
        <f t="shared" si="25"/>
        <v>0</v>
      </c>
      <c r="T33" s="83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24.75" customHeight="1" thickBot="1" x14ac:dyDescent="0.25">
      <c r="A34" s="99" t="s">
        <v>57</v>
      </c>
      <c r="B34" s="100"/>
      <c r="C34" s="101"/>
      <c r="D34" s="102"/>
      <c r="E34" s="103"/>
      <c r="F34" s="104"/>
      <c r="G34" s="105">
        <f>SUM(G32:G33)</f>
        <v>0</v>
      </c>
      <c r="H34" s="103"/>
      <c r="I34" s="104"/>
      <c r="J34" s="105">
        <f>SUM(J32:J33)</f>
        <v>0</v>
      </c>
      <c r="K34" s="103"/>
      <c r="L34" s="104"/>
      <c r="M34" s="105">
        <f>SUM(M32:M33)</f>
        <v>34320</v>
      </c>
      <c r="N34" s="103"/>
      <c r="O34" s="104"/>
      <c r="P34" s="105">
        <f t="shared" ref="P34:S34" si="26">SUM(P32:P33)</f>
        <v>34320</v>
      </c>
      <c r="Q34" s="105">
        <f t="shared" si="26"/>
        <v>34320</v>
      </c>
      <c r="R34" s="105">
        <f t="shared" si="26"/>
        <v>34320</v>
      </c>
      <c r="S34" s="105">
        <f t="shared" si="26"/>
        <v>0</v>
      </c>
      <c r="T34" s="106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21.75" customHeight="1" thickBot="1" x14ac:dyDescent="0.25">
      <c r="A35" s="68" t="s">
        <v>27</v>
      </c>
      <c r="B35" s="69" t="s">
        <v>58</v>
      </c>
      <c r="C35" s="288" t="s">
        <v>59</v>
      </c>
      <c r="D35" s="289"/>
      <c r="E35" s="289"/>
      <c r="F35" s="289"/>
      <c r="G35" s="289"/>
      <c r="H35" s="71"/>
      <c r="I35" s="72"/>
      <c r="J35" s="107"/>
      <c r="K35" s="71"/>
      <c r="L35" s="72"/>
      <c r="M35" s="107"/>
      <c r="N35" s="71"/>
      <c r="O35" s="72"/>
      <c r="P35" s="107"/>
      <c r="Q35" s="107"/>
      <c r="R35" s="107"/>
      <c r="S35" s="107"/>
      <c r="T35" s="74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</row>
    <row r="36" spans="1:38" ht="27.75" customHeight="1" x14ac:dyDescent="0.2">
      <c r="A36" s="75" t="s">
        <v>38</v>
      </c>
      <c r="B36" s="108" t="s">
        <v>60</v>
      </c>
      <c r="C36" s="167" t="s">
        <v>140</v>
      </c>
      <c r="D36" s="346" t="s">
        <v>40</v>
      </c>
      <c r="E36" s="78"/>
      <c r="F36" s="79"/>
      <c r="G36" s="80">
        <f t="shared" ref="G36:G37" si="27">E36*F36</f>
        <v>0</v>
      </c>
      <c r="H36" s="78"/>
      <c r="I36" s="79"/>
      <c r="J36" s="80">
        <f t="shared" ref="J36:J37" si="28">H36*I36</f>
        <v>0</v>
      </c>
      <c r="K36" s="81">
        <v>3</v>
      </c>
      <c r="L36" s="82">
        <v>2250</v>
      </c>
      <c r="M36" s="80">
        <f t="shared" ref="M36:M37" si="29">K36*L36</f>
        <v>6750</v>
      </c>
      <c r="N36" s="81">
        <v>3</v>
      </c>
      <c r="O36" s="173">
        <v>2250</v>
      </c>
      <c r="P36" s="80">
        <f t="shared" ref="P36:P37" si="30">N36*O36</f>
        <v>6750</v>
      </c>
      <c r="Q36" s="80">
        <f t="shared" ref="Q36:Q38" si="31">G36+M36</f>
        <v>6750</v>
      </c>
      <c r="R36" s="80">
        <f t="shared" ref="R36:R37" si="32">J36+P36</f>
        <v>6750</v>
      </c>
      <c r="S36" s="80">
        <f t="shared" ref="S36:S37" si="33">Q36-R36</f>
        <v>0</v>
      </c>
      <c r="T36" s="83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25.5" x14ac:dyDescent="0.2">
      <c r="A37" s="84" t="s">
        <v>38</v>
      </c>
      <c r="B37" s="85" t="s">
        <v>61</v>
      </c>
      <c r="C37" s="167" t="s">
        <v>62</v>
      </c>
      <c r="D37" s="345" t="s">
        <v>40</v>
      </c>
      <c r="E37" s="78"/>
      <c r="F37" s="79"/>
      <c r="G37" s="80">
        <f t="shared" si="27"/>
        <v>0</v>
      </c>
      <c r="H37" s="78"/>
      <c r="I37" s="79"/>
      <c r="J37" s="80">
        <f t="shared" si="28"/>
        <v>0</v>
      </c>
      <c r="K37" s="81">
        <v>3</v>
      </c>
      <c r="L37" s="82">
        <v>3000</v>
      </c>
      <c r="M37" s="80">
        <f t="shared" si="29"/>
        <v>9000</v>
      </c>
      <c r="N37" s="81">
        <v>3</v>
      </c>
      <c r="O37" s="173">
        <v>3000</v>
      </c>
      <c r="P37" s="80">
        <f t="shared" si="30"/>
        <v>9000</v>
      </c>
      <c r="Q37" s="80">
        <f t="shared" si="31"/>
        <v>9000</v>
      </c>
      <c r="R37" s="80">
        <f t="shared" si="32"/>
        <v>9000</v>
      </c>
      <c r="S37" s="80">
        <f t="shared" si="33"/>
        <v>0</v>
      </c>
      <c r="T37" s="83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26.25" thickBot="1" x14ac:dyDescent="0.25">
      <c r="A38" s="87" t="s">
        <v>38</v>
      </c>
      <c r="B38" s="88" t="s">
        <v>63</v>
      </c>
      <c r="C38" s="167" t="s">
        <v>141</v>
      </c>
      <c r="D38" s="111" t="s">
        <v>64</v>
      </c>
      <c r="E38" s="90"/>
      <c r="F38" s="91"/>
      <c r="G38" s="92"/>
      <c r="H38" s="90"/>
      <c r="I38" s="91"/>
      <c r="J38" s="92"/>
      <c r="K38" s="96">
        <v>1200</v>
      </c>
      <c r="L38" s="97">
        <v>50</v>
      </c>
      <c r="M38" s="92">
        <f>L38*K38</f>
        <v>60000</v>
      </c>
      <c r="N38" s="96">
        <v>1200</v>
      </c>
      <c r="O38" s="174">
        <v>50</v>
      </c>
      <c r="P38" s="92">
        <f>O38*N38</f>
        <v>60000</v>
      </c>
      <c r="Q38" s="80">
        <f t="shared" si="31"/>
        <v>60000</v>
      </c>
      <c r="R38" s="80">
        <f>Q38</f>
        <v>60000</v>
      </c>
      <c r="S38" s="80">
        <v>0</v>
      </c>
      <c r="T38" s="93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24" customHeight="1" thickBot="1" x14ac:dyDescent="0.25">
      <c r="A39" s="99" t="s">
        <v>65</v>
      </c>
      <c r="B39" s="100"/>
      <c r="C39" s="101"/>
      <c r="D39" s="102"/>
      <c r="E39" s="103"/>
      <c r="F39" s="104"/>
      <c r="G39" s="105">
        <f>SUM(G36:G38)</f>
        <v>0</v>
      </c>
      <c r="H39" s="103"/>
      <c r="I39" s="104"/>
      <c r="J39" s="105">
        <f>SUM(J36:J38)</f>
        <v>0</v>
      </c>
      <c r="K39" s="103"/>
      <c r="L39" s="104"/>
      <c r="M39" s="105">
        <f>SUM(M36:M38)</f>
        <v>75750</v>
      </c>
      <c r="N39" s="103"/>
      <c r="O39" s="104"/>
      <c r="P39" s="105">
        <f t="shared" ref="P39:S39" si="34">SUM(P36:P38)</f>
        <v>75750</v>
      </c>
      <c r="Q39" s="105">
        <f t="shared" si="34"/>
        <v>75750</v>
      </c>
      <c r="R39" s="105">
        <f t="shared" si="34"/>
        <v>75750</v>
      </c>
      <c r="S39" s="105">
        <f t="shared" si="34"/>
        <v>0</v>
      </c>
      <c r="T39" s="106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7.75" customHeight="1" thickBot="1" x14ac:dyDescent="0.25">
      <c r="A40" s="68" t="s">
        <v>27</v>
      </c>
      <c r="B40" s="69" t="s">
        <v>66</v>
      </c>
      <c r="C40" s="286" t="s">
        <v>67</v>
      </c>
      <c r="D40" s="287"/>
      <c r="E40" s="287"/>
      <c r="F40" s="287"/>
      <c r="G40" s="287"/>
      <c r="H40" s="71"/>
      <c r="I40" s="72"/>
      <c r="J40" s="107"/>
      <c r="K40" s="71"/>
      <c r="L40" s="72"/>
      <c r="M40" s="107"/>
      <c r="N40" s="71"/>
      <c r="O40" s="72"/>
      <c r="P40" s="107"/>
      <c r="Q40" s="107"/>
      <c r="R40" s="107"/>
      <c r="S40" s="107"/>
      <c r="T40" s="74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</row>
    <row r="41" spans="1:38" x14ac:dyDescent="0.2">
      <c r="A41" s="75" t="s">
        <v>38</v>
      </c>
      <c r="B41" s="108" t="s">
        <v>68</v>
      </c>
      <c r="C41" s="113" t="s">
        <v>69</v>
      </c>
      <c r="D41" s="77" t="s">
        <v>40</v>
      </c>
      <c r="E41" s="78"/>
      <c r="F41" s="79"/>
      <c r="G41" s="80">
        <f t="shared" ref="G41:G42" si="35">E41*F41</f>
        <v>0</v>
      </c>
      <c r="H41" s="78"/>
      <c r="I41" s="79"/>
      <c r="J41" s="80">
        <f t="shared" ref="J41:J42" si="36">H41*I41</f>
        <v>0</v>
      </c>
      <c r="K41" s="81"/>
      <c r="L41" s="79"/>
      <c r="M41" s="80">
        <f t="shared" ref="M41:M42" si="37">K41*L41</f>
        <v>0</v>
      </c>
      <c r="N41" s="81"/>
      <c r="O41" s="79"/>
      <c r="P41" s="80">
        <f t="shared" ref="P41:P42" si="38">N41*O41</f>
        <v>0</v>
      </c>
      <c r="Q41" s="80">
        <f t="shared" ref="Q41:Q42" si="39">G41+M41</f>
        <v>0</v>
      </c>
      <c r="R41" s="80">
        <f t="shared" ref="R41:R42" si="40">J41+P41</f>
        <v>0</v>
      </c>
      <c r="S41" s="80">
        <f t="shared" ref="S41:S42" si="41">Q41-R41</f>
        <v>0</v>
      </c>
      <c r="T41" s="8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64.5" thickBot="1" x14ac:dyDescent="0.25">
      <c r="A42" s="87" t="s">
        <v>38</v>
      </c>
      <c r="B42" s="85" t="s">
        <v>70</v>
      </c>
      <c r="C42" s="114" t="s">
        <v>71</v>
      </c>
      <c r="D42" s="89" t="s">
        <v>40</v>
      </c>
      <c r="E42" s="90"/>
      <c r="F42" s="91"/>
      <c r="G42" s="92">
        <f t="shared" si="35"/>
        <v>0</v>
      </c>
      <c r="H42" s="90"/>
      <c r="I42" s="91"/>
      <c r="J42" s="92">
        <f t="shared" si="36"/>
        <v>0</v>
      </c>
      <c r="K42" s="96">
        <v>144</v>
      </c>
      <c r="L42" s="97">
        <v>160</v>
      </c>
      <c r="M42" s="92">
        <f t="shared" si="37"/>
        <v>23040</v>
      </c>
      <c r="N42" s="96">
        <v>144</v>
      </c>
      <c r="O42" s="174">
        <v>160</v>
      </c>
      <c r="P42" s="92">
        <f t="shared" si="38"/>
        <v>23040</v>
      </c>
      <c r="Q42" s="80">
        <f t="shared" si="39"/>
        <v>23040</v>
      </c>
      <c r="R42" s="80">
        <f t="shared" si="40"/>
        <v>23040</v>
      </c>
      <c r="S42" s="80">
        <f t="shared" si="41"/>
        <v>0</v>
      </c>
      <c r="T42" s="93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24.75" customHeight="1" thickBot="1" x14ac:dyDescent="0.25">
      <c r="A43" s="115" t="s">
        <v>72</v>
      </c>
      <c r="B43" s="100"/>
      <c r="C43" s="101"/>
      <c r="D43" s="102"/>
      <c r="E43" s="103"/>
      <c r="F43" s="104"/>
      <c r="G43" s="105">
        <f>SUM(G41:G42)</f>
        <v>0</v>
      </c>
      <c r="H43" s="103"/>
      <c r="I43" s="104"/>
      <c r="J43" s="105">
        <f>SUM(J41:J42)</f>
        <v>0</v>
      </c>
      <c r="K43" s="103"/>
      <c r="L43" s="104"/>
      <c r="M43" s="105">
        <f>SUM(M41:M42)</f>
        <v>23040</v>
      </c>
      <c r="N43" s="103"/>
      <c r="O43" s="104"/>
      <c r="P43" s="105">
        <f>SUM(P41:P42)</f>
        <v>23040</v>
      </c>
      <c r="Q43" s="105">
        <f>SUM(Q41:Q42)</f>
        <v>23040</v>
      </c>
      <c r="R43" s="105">
        <f>SUM(R41:R42)</f>
        <v>23040</v>
      </c>
      <c r="S43" s="105">
        <f>SUM(S41:S42)</f>
        <v>0</v>
      </c>
      <c r="T43" s="106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19.5" customHeight="1" thickBot="1" x14ac:dyDescent="0.25">
      <c r="A44" s="68" t="s">
        <v>27</v>
      </c>
      <c r="B44" s="69" t="s">
        <v>73</v>
      </c>
      <c r="C44" s="288" t="s">
        <v>74</v>
      </c>
      <c r="D44" s="289"/>
      <c r="E44" s="289"/>
      <c r="F44" s="289"/>
      <c r="G44" s="289"/>
      <c r="H44" s="71"/>
      <c r="I44" s="72"/>
      <c r="J44" s="107"/>
      <c r="K44" s="71"/>
      <c r="L44" s="72"/>
      <c r="M44" s="107"/>
      <c r="N44" s="71"/>
      <c r="O44" s="72"/>
      <c r="P44" s="107"/>
      <c r="Q44" s="107"/>
      <c r="R44" s="107"/>
      <c r="S44" s="107"/>
      <c r="T44" s="74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</row>
    <row r="45" spans="1:38" ht="15.75" thickBot="1" x14ac:dyDescent="0.25">
      <c r="A45" s="75" t="s">
        <v>38</v>
      </c>
      <c r="B45" s="108" t="s">
        <v>75</v>
      </c>
      <c r="C45" s="168" t="s">
        <v>142</v>
      </c>
      <c r="D45" s="116" t="s">
        <v>76</v>
      </c>
      <c r="E45" s="78"/>
      <c r="F45" s="79"/>
      <c r="G45" s="80">
        <f t="shared" ref="G45:G48" si="42">E45*F45</f>
        <v>0</v>
      </c>
      <c r="H45" s="78"/>
      <c r="I45" s="79"/>
      <c r="J45" s="80">
        <f t="shared" ref="J45:J48" si="43">H45*I45</f>
        <v>0</v>
      </c>
      <c r="K45" s="81">
        <v>1</v>
      </c>
      <c r="L45" s="82">
        <v>70000</v>
      </c>
      <c r="M45" s="80">
        <f t="shared" ref="M45:M48" si="44">K45*L45</f>
        <v>70000</v>
      </c>
      <c r="N45" s="81">
        <v>1</v>
      </c>
      <c r="O45" s="82">
        <v>70000</v>
      </c>
      <c r="P45" s="80">
        <f t="shared" ref="P45:P48" si="45">N45*O45</f>
        <v>70000</v>
      </c>
      <c r="Q45" s="80">
        <f t="shared" ref="Q45:Q48" si="46">G45+M45</f>
        <v>70000</v>
      </c>
      <c r="R45" s="80">
        <f t="shared" ref="R45:R48" si="47">J45+P45</f>
        <v>70000</v>
      </c>
      <c r="S45" s="80">
        <f t="shared" ref="S45:S48" si="48">Q45-R45</f>
        <v>0</v>
      </c>
      <c r="T45" s="8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x14ac:dyDescent="0.2">
      <c r="A46" s="75" t="s">
        <v>38</v>
      </c>
      <c r="B46" s="117" t="s">
        <v>77</v>
      </c>
      <c r="C46" s="168" t="s">
        <v>143</v>
      </c>
      <c r="D46" s="116" t="s">
        <v>76</v>
      </c>
      <c r="E46" s="78"/>
      <c r="F46" s="79"/>
      <c r="G46" s="80">
        <f t="shared" si="42"/>
        <v>0</v>
      </c>
      <c r="H46" s="78"/>
      <c r="I46" s="79"/>
      <c r="J46" s="80">
        <f t="shared" si="43"/>
        <v>0</v>
      </c>
      <c r="K46" s="81">
        <v>1</v>
      </c>
      <c r="L46" s="82">
        <v>51000</v>
      </c>
      <c r="M46" s="80">
        <f t="shared" si="44"/>
        <v>51000</v>
      </c>
      <c r="N46" s="81">
        <v>1</v>
      </c>
      <c r="O46" s="82">
        <v>51000</v>
      </c>
      <c r="P46" s="80">
        <f t="shared" si="45"/>
        <v>51000</v>
      </c>
      <c r="Q46" s="80">
        <f t="shared" si="46"/>
        <v>51000</v>
      </c>
      <c r="R46" s="80">
        <f t="shared" si="47"/>
        <v>51000</v>
      </c>
      <c r="S46" s="80">
        <f t="shared" si="48"/>
        <v>0</v>
      </c>
      <c r="T46" s="8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x14ac:dyDescent="0.2">
      <c r="A47" s="75" t="s">
        <v>38</v>
      </c>
      <c r="B47" s="117" t="s">
        <v>78</v>
      </c>
      <c r="C47" s="168" t="s">
        <v>144</v>
      </c>
      <c r="D47" s="116" t="s">
        <v>76</v>
      </c>
      <c r="E47" s="78"/>
      <c r="F47" s="79"/>
      <c r="G47" s="80">
        <f t="shared" si="42"/>
        <v>0</v>
      </c>
      <c r="H47" s="78"/>
      <c r="I47" s="79"/>
      <c r="J47" s="80">
        <f t="shared" si="43"/>
        <v>0</v>
      </c>
      <c r="K47" s="81">
        <v>1</v>
      </c>
      <c r="L47" s="82">
        <v>47000</v>
      </c>
      <c r="M47" s="80">
        <f t="shared" si="44"/>
        <v>47000</v>
      </c>
      <c r="N47" s="81">
        <v>1</v>
      </c>
      <c r="O47" s="82">
        <v>47000</v>
      </c>
      <c r="P47" s="80">
        <f t="shared" si="45"/>
        <v>47000</v>
      </c>
      <c r="Q47" s="80">
        <f t="shared" si="46"/>
        <v>47000</v>
      </c>
      <c r="R47" s="80">
        <f t="shared" si="47"/>
        <v>47000</v>
      </c>
      <c r="S47" s="80">
        <f t="shared" si="48"/>
        <v>0</v>
      </c>
      <c r="T47" s="8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x14ac:dyDescent="0.2">
      <c r="A48" s="75" t="s">
        <v>38</v>
      </c>
      <c r="B48" s="117" t="s">
        <v>79</v>
      </c>
      <c r="C48" s="168" t="s">
        <v>145</v>
      </c>
      <c r="D48" s="116" t="s">
        <v>76</v>
      </c>
      <c r="E48" s="78"/>
      <c r="F48" s="79"/>
      <c r="G48" s="80">
        <f t="shared" si="42"/>
        <v>0</v>
      </c>
      <c r="H48" s="78"/>
      <c r="I48" s="79"/>
      <c r="J48" s="80">
        <f t="shared" si="43"/>
        <v>0</v>
      </c>
      <c r="K48" s="81">
        <v>1</v>
      </c>
      <c r="L48" s="82">
        <v>14750</v>
      </c>
      <c r="M48" s="80">
        <f t="shared" si="44"/>
        <v>14750</v>
      </c>
      <c r="N48" s="81">
        <v>1</v>
      </c>
      <c r="O48" s="82">
        <v>14750</v>
      </c>
      <c r="P48" s="80">
        <f t="shared" si="45"/>
        <v>14750</v>
      </c>
      <c r="Q48" s="80">
        <f t="shared" si="46"/>
        <v>14750</v>
      </c>
      <c r="R48" s="80">
        <f t="shared" si="47"/>
        <v>14750</v>
      </c>
      <c r="S48" s="80">
        <f t="shared" si="48"/>
        <v>0</v>
      </c>
      <c r="T48" s="8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24" customHeight="1" thickBot="1" x14ac:dyDescent="0.25">
      <c r="A49" s="99" t="s">
        <v>80</v>
      </c>
      <c r="B49" s="100"/>
      <c r="C49" s="101"/>
      <c r="D49" s="102"/>
      <c r="E49" s="103"/>
      <c r="F49" s="104"/>
      <c r="G49" s="105">
        <f>SUM(G45)</f>
        <v>0</v>
      </c>
      <c r="H49" s="103"/>
      <c r="I49" s="104"/>
      <c r="J49" s="105">
        <f>SUM(J45)</f>
        <v>0</v>
      </c>
      <c r="K49" s="103"/>
      <c r="L49" s="104"/>
      <c r="M49" s="105">
        <f>SUM(M45:M48)</f>
        <v>182750</v>
      </c>
      <c r="N49" s="103"/>
      <c r="O49" s="104"/>
      <c r="P49" s="105">
        <f t="shared" ref="P49:R49" si="49">SUM(P45:P48)</f>
        <v>182750</v>
      </c>
      <c r="Q49" s="105">
        <f t="shared" si="49"/>
        <v>182750</v>
      </c>
      <c r="R49" s="105">
        <f t="shared" si="49"/>
        <v>182750</v>
      </c>
      <c r="S49" s="105">
        <f>SUM(S45)</f>
        <v>0</v>
      </c>
      <c r="T49" s="106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5.75" thickBot="1" x14ac:dyDescent="0.25">
      <c r="A50" s="68" t="s">
        <v>27</v>
      </c>
      <c r="B50" s="69" t="s">
        <v>81</v>
      </c>
      <c r="C50" s="288" t="s">
        <v>82</v>
      </c>
      <c r="D50" s="289"/>
      <c r="E50" s="289"/>
      <c r="F50" s="289"/>
      <c r="G50" s="107"/>
      <c r="H50" s="71"/>
      <c r="I50" s="72"/>
      <c r="J50" s="107"/>
      <c r="K50" s="71"/>
      <c r="L50" s="72"/>
      <c r="M50" s="107"/>
      <c r="N50" s="71"/>
      <c r="O50" s="72"/>
      <c r="P50" s="107"/>
      <c r="Q50" s="107"/>
      <c r="R50" s="107"/>
      <c r="S50" s="107"/>
      <c r="T50" s="74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</row>
    <row r="51" spans="1:38" ht="15.75" thickBot="1" x14ac:dyDescent="0.25">
      <c r="A51" s="75" t="s">
        <v>38</v>
      </c>
      <c r="B51" s="108" t="s">
        <v>83</v>
      </c>
      <c r="C51" s="118" t="s">
        <v>84</v>
      </c>
      <c r="D51" s="77" t="s">
        <v>85</v>
      </c>
      <c r="E51" s="78"/>
      <c r="F51" s="79"/>
      <c r="G51" s="80">
        <f>E51*F51</f>
        <v>0</v>
      </c>
      <c r="H51" s="78"/>
      <c r="I51" s="79"/>
      <c r="J51" s="80">
        <f>H51*I51</f>
        <v>0</v>
      </c>
      <c r="K51" s="78"/>
      <c r="L51" s="79"/>
      <c r="M51" s="80">
        <f>K51*L51</f>
        <v>0</v>
      </c>
      <c r="N51" s="78"/>
      <c r="O51" s="79"/>
      <c r="P51" s="80">
        <f>N51*O51</f>
        <v>0</v>
      </c>
      <c r="Q51" s="80">
        <f>G51+M51</f>
        <v>0</v>
      </c>
      <c r="R51" s="80">
        <f>J51+P51</f>
        <v>0</v>
      </c>
      <c r="S51" s="80">
        <f>Q51-R51</f>
        <v>0</v>
      </c>
      <c r="T51" s="8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24.75" customHeight="1" thickBot="1" x14ac:dyDescent="0.25">
      <c r="A52" s="99" t="s">
        <v>86</v>
      </c>
      <c r="B52" s="100"/>
      <c r="C52" s="101"/>
      <c r="D52" s="102"/>
      <c r="E52" s="103"/>
      <c r="F52" s="104"/>
      <c r="G52" s="105">
        <f>SUM(G51)</f>
        <v>0</v>
      </c>
      <c r="H52" s="103"/>
      <c r="I52" s="104"/>
      <c r="J52" s="105">
        <f>SUM(J51)</f>
        <v>0</v>
      </c>
      <c r="K52" s="103"/>
      <c r="L52" s="104"/>
      <c r="M52" s="105">
        <f>SUM(M51)</f>
        <v>0</v>
      </c>
      <c r="N52" s="103"/>
      <c r="O52" s="104"/>
      <c r="P52" s="105">
        <f t="shared" ref="P52:S52" si="50">SUM(P51)</f>
        <v>0</v>
      </c>
      <c r="Q52" s="105">
        <f t="shared" si="50"/>
        <v>0</v>
      </c>
      <c r="R52" s="105">
        <f t="shared" si="50"/>
        <v>0</v>
      </c>
      <c r="S52" s="105">
        <f t="shared" si="50"/>
        <v>0</v>
      </c>
      <c r="T52" s="106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27" customHeight="1" thickBot="1" x14ac:dyDescent="0.25">
      <c r="A53" s="68" t="s">
        <v>27</v>
      </c>
      <c r="B53" s="69" t="s">
        <v>87</v>
      </c>
      <c r="C53" s="286" t="s">
        <v>88</v>
      </c>
      <c r="D53" s="287"/>
      <c r="E53" s="287"/>
      <c r="F53" s="287"/>
      <c r="G53" s="287"/>
      <c r="H53" s="71"/>
      <c r="I53" s="72"/>
      <c r="J53" s="107"/>
      <c r="K53" s="71"/>
      <c r="L53" s="72"/>
      <c r="M53" s="107"/>
      <c r="N53" s="71"/>
      <c r="O53" s="72"/>
      <c r="P53" s="107"/>
      <c r="Q53" s="107"/>
      <c r="R53" s="107"/>
      <c r="S53" s="107"/>
      <c r="T53" s="74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</row>
    <row r="54" spans="1:38" x14ac:dyDescent="0.2">
      <c r="A54" s="75" t="s">
        <v>38</v>
      </c>
      <c r="B54" s="108" t="s">
        <v>89</v>
      </c>
      <c r="C54" s="118" t="s">
        <v>90</v>
      </c>
      <c r="D54" s="77" t="s">
        <v>40</v>
      </c>
      <c r="E54" s="78"/>
      <c r="F54" s="79"/>
      <c r="G54" s="80">
        <f t="shared" ref="G54:G56" si="51">E54*F54</f>
        <v>0</v>
      </c>
      <c r="H54" s="78"/>
      <c r="I54" s="79"/>
      <c r="J54" s="80">
        <f t="shared" ref="J54:J56" si="52">H54*I54</f>
        <v>0</v>
      </c>
      <c r="K54" s="78"/>
      <c r="L54" s="79"/>
      <c r="M54" s="80">
        <f t="shared" ref="M54:M56" si="53">K54*L54</f>
        <v>0</v>
      </c>
      <c r="N54" s="78"/>
      <c r="O54" s="79"/>
      <c r="P54" s="80">
        <f t="shared" ref="P54:P56" si="54">N54*O54</f>
        <v>0</v>
      </c>
      <c r="Q54" s="80">
        <f t="shared" ref="Q54:Q56" si="55">G54+M54</f>
        <v>0</v>
      </c>
      <c r="R54" s="80">
        <f t="shared" ref="R54:R56" si="56">J54+P54</f>
        <v>0</v>
      </c>
      <c r="S54" s="80">
        <f t="shared" ref="S54:S56" si="57">Q54-R54</f>
        <v>0</v>
      </c>
      <c r="T54" s="83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x14ac:dyDescent="0.2">
      <c r="A55" s="84" t="s">
        <v>38</v>
      </c>
      <c r="B55" s="85" t="s">
        <v>91</v>
      </c>
      <c r="C55" s="118" t="s">
        <v>92</v>
      </c>
      <c r="D55" s="77" t="s">
        <v>40</v>
      </c>
      <c r="E55" s="78"/>
      <c r="F55" s="79"/>
      <c r="G55" s="80">
        <f t="shared" si="51"/>
        <v>0</v>
      </c>
      <c r="H55" s="78"/>
      <c r="I55" s="79"/>
      <c r="J55" s="80">
        <f t="shared" si="52"/>
        <v>0</v>
      </c>
      <c r="K55" s="78"/>
      <c r="L55" s="79"/>
      <c r="M55" s="80">
        <f t="shared" si="53"/>
        <v>0</v>
      </c>
      <c r="N55" s="78"/>
      <c r="O55" s="79"/>
      <c r="P55" s="80">
        <f t="shared" si="54"/>
        <v>0</v>
      </c>
      <c r="Q55" s="80">
        <f t="shared" si="55"/>
        <v>0</v>
      </c>
      <c r="R55" s="80">
        <f t="shared" si="56"/>
        <v>0</v>
      </c>
      <c r="S55" s="80">
        <f t="shared" si="57"/>
        <v>0</v>
      </c>
      <c r="T55" s="8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7" t="s">
        <v>38</v>
      </c>
      <c r="B56" s="88" t="s">
        <v>93</v>
      </c>
      <c r="C56" s="119" t="s">
        <v>94</v>
      </c>
      <c r="D56" s="89" t="s">
        <v>40</v>
      </c>
      <c r="E56" s="90"/>
      <c r="F56" s="91"/>
      <c r="G56" s="92">
        <f t="shared" si="51"/>
        <v>0</v>
      </c>
      <c r="H56" s="90"/>
      <c r="I56" s="91"/>
      <c r="J56" s="92">
        <f t="shared" si="52"/>
        <v>0</v>
      </c>
      <c r="K56" s="96">
        <v>1</v>
      </c>
      <c r="L56" s="97">
        <v>26000</v>
      </c>
      <c r="M56" s="92">
        <f t="shared" si="53"/>
        <v>26000</v>
      </c>
      <c r="N56" s="96">
        <v>1</v>
      </c>
      <c r="O56" s="97">
        <v>26000</v>
      </c>
      <c r="P56" s="92">
        <f t="shared" si="54"/>
        <v>26000</v>
      </c>
      <c r="Q56" s="80">
        <f t="shared" si="55"/>
        <v>26000</v>
      </c>
      <c r="R56" s="80">
        <f t="shared" si="56"/>
        <v>26000</v>
      </c>
      <c r="S56" s="80">
        <f t="shared" si="57"/>
        <v>0</v>
      </c>
      <c r="T56" s="9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24" customHeight="1" x14ac:dyDescent="0.2">
      <c r="A57" s="99" t="s">
        <v>95</v>
      </c>
      <c r="B57" s="100"/>
      <c r="C57" s="101"/>
      <c r="D57" s="102"/>
      <c r="E57" s="103"/>
      <c r="F57" s="104"/>
      <c r="G57" s="105">
        <f>SUM(G54:G56)</f>
        <v>0</v>
      </c>
      <c r="H57" s="103"/>
      <c r="I57" s="104"/>
      <c r="J57" s="105">
        <f>SUM(J54:J56)</f>
        <v>0</v>
      </c>
      <c r="K57" s="103"/>
      <c r="L57" s="104"/>
      <c r="M57" s="105">
        <f>SUM(M54:M56)</f>
        <v>26000</v>
      </c>
      <c r="N57" s="103"/>
      <c r="O57" s="104"/>
      <c r="P57" s="105">
        <f t="shared" ref="P57:S57" si="58">SUM(P54:P56)</f>
        <v>26000</v>
      </c>
      <c r="Q57" s="105">
        <f t="shared" si="58"/>
        <v>26000</v>
      </c>
      <c r="R57" s="105">
        <f t="shared" si="58"/>
        <v>26000</v>
      </c>
      <c r="S57" s="105">
        <f t="shared" si="58"/>
        <v>0</v>
      </c>
      <c r="T57" s="10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18.75" customHeight="1" x14ac:dyDescent="0.2">
      <c r="A58" s="68" t="s">
        <v>27</v>
      </c>
      <c r="B58" s="69" t="s">
        <v>96</v>
      </c>
      <c r="C58" s="112" t="s">
        <v>97</v>
      </c>
      <c r="D58" s="70"/>
      <c r="E58" s="71"/>
      <c r="F58" s="72"/>
      <c r="G58" s="107"/>
      <c r="H58" s="71"/>
      <c r="I58" s="72"/>
      <c r="J58" s="107"/>
      <c r="K58" s="71"/>
      <c r="L58" s="72"/>
      <c r="M58" s="107"/>
      <c r="N58" s="71"/>
      <c r="O58" s="72"/>
      <c r="P58" s="107"/>
      <c r="Q58" s="107"/>
      <c r="R58" s="107"/>
      <c r="S58" s="107"/>
      <c r="T58" s="74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</row>
    <row r="59" spans="1:38" x14ac:dyDescent="0.2">
      <c r="A59" s="75" t="s">
        <v>38</v>
      </c>
      <c r="B59" s="108" t="s">
        <v>98</v>
      </c>
      <c r="C59" s="113" t="s">
        <v>99</v>
      </c>
      <c r="D59" s="77"/>
      <c r="E59" s="78"/>
      <c r="F59" s="79"/>
      <c r="G59" s="80">
        <f t="shared" ref="G59:G61" si="59">E59*F59</f>
        <v>0</v>
      </c>
      <c r="H59" s="78"/>
      <c r="I59" s="79"/>
      <c r="J59" s="80">
        <f t="shared" ref="J59:J61" si="60">H59*I59</f>
        <v>0</v>
      </c>
      <c r="K59" s="78"/>
      <c r="L59" s="79"/>
      <c r="M59" s="80">
        <f t="shared" ref="M59:M61" si="61">K59*L59</f>
        <v>0</v>
      </c>
      <c r="N59" s="81">
        <v>1</v>
      </c>
      <c r="O59" s="82">
        <v>3165.05</v>
      </c>
      <c r="P59" s="80">
        <f t="shared" ref="P59:P61" si="62">N59*O59</f>
        <v>3165.05</v>
      </c>
      <c r="Q59" s="80">
        <f t="shared" ref="Q59:Q61" si="63">G59+M59</f>
        <v>0</v>
      </c>
      <c r="R59" s="80">
        <f t="shared" ref="R59:R61" si="64">J59+P59</f>
        <v>3165.05</v>
      </c>
      <c r="S59" s="80">
        <f t="shared" ref="S59:S61" si="65">Q59-R59</f>
        <v>-3165.05</v>
      </c>
      <c r="T59" s="83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x14ac:dyDescent="0.2">
      <c r="A60" s="75" t="s">
        <v>38</v>
      </c>
      <c r="B60" s="76" t="s">
        <v>100</v>
      </c>
      <c r="C60" s="113" t="s">
        <v>99</v>
      </c>
      <c r="D60" s="77"/>
      <c r="E60" s="78"/>
      <c r="F60" s="79"/>
      <c r="G60" s="80">
        <f t="shared" si="59"/>
        <v>0</v>
      </c>
      <c r="H60" s="78"/>
      <c r="I60" s="79"/>
      <c r="J60" s="80">
        <f t="shared" si="60"/>
        <v>0</v>
      </c>
      <c r="K60" s="78"/>
      <c r="L60" s="79"/>
      <c r="M60" s="80">
        <f t="shared" si="61"/>
        <v>0</v>
      </c>
      <c r="N60" s="78"/>
      <c r="O60" s="79"/>
      <c r="P60" s="80">
        <f t="shared" si="62"/>
        <v>0</v>
      </c>
      <c r="Q60" s="80">
        <f t="shared" si="63"/>
        <v>0</v>
      </c>
      <c r="R60" s="80">
        <f t="shared" si="64"/>
        <v>0</v>
      </c>
      <c r="S60" s="80">
        <f t="shared" si="65"/>
        <v>0</v>
      </c>
      <c r="T60" s="8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8.25" x14ac:dyDescent="0.2">
      <c r="A61" s="84" t="s">
        <v>38</v>
      </c>
      <c r="B61" s="85" t="s">
        <v>101</v>
      </c>
      <c r="C61" s="113" t="s">
        <v>102</v>
      </c>
      <c r="D61" s="77"/>
      <c r="E61" s="78"/>
      <c r="F61" s="79"/>
      <c r="G61" s="80">
        <f t="shared" si="59"/>
        <v>0</v>
      </c>
      <c r="H61" s="78"/>
      <c r="I61" s="79"/>
      <c r="J61" s="80">
        <f t="shared" si="60"/>
        <v>0</v>
      </c>
      <c r="K61" s="78"/>
      <c r="L61" s="79"/>
      <c r="M61" s="80">
        <f t="shared" si="61"/>
        <v>0</v>
      </c>
      <c r="N61" s="78"/>
      <c r="O61" s="79"/>
      <c r="P61" s="80">
        <f t="shared" si="62"/>
        <v>0</v>
      </c>
      <c r="Q61" s="80">
        <f t="shared" si="63"/>
        <v>0</v>
      </c>
      <c r="R61" s="80">
        <f t="shared" si="64"/>
        <v>0</v>
      </c>
      <c r="S61" s="80">
        <f t="shared" si="65"/>
        <v>0</v>
      </c>
      <c r="T61" s="8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21.75" customHeight="1" thickBot="1" x14ac:dyDescent="0.25">
      <c r="A62" s="115" t="s">
        <v>103</v>
      </c>
      <c r="B62" s="120"/>
      <c r="C62" s="101"/>
      <c r="D62" s="102"/>
      <c r="E62" s="103"/>
      <c r="F62" s="104"/>
      <c r="G62" s="105">
        <f>SUM(G59:G61)</f>
        <v>0</v>
      </c>
      <c r="H62" s="103"/>
      <c r="I62" s="104"/>
      <c r="J62" s="105">
        <f>SUM(J59:J61)</f>
        <v>0</v>
      </c>
      <c r="K62" s="103"/>
      <c r="L62" s="104"/>
      <c r="M62" s="105">
        <f>SUM(M59:M61)</f>
        <v>0</v>
      </c>
      <c r="N62" s="103"/>
      <c r="O62" s="104"/>
      <c r="P62" s="105">
        <f t="shared" ref="P62:S62" si="66">SUM(P59:P61)</f>
        <v>3165.05</v>
      </c>
      <c r="Q62" s="105">
        <f t="shared" si="66"/>
        <v>0</v>
      </c>
      <c r="R62" s="105">
        <f t="shared" si="66"/>
        <v>3165.05</v>
      </c>
      <c r="S62" s="105">
        <f t="shared" si="66"/>
        <v>-3165.05</v>
      </c>
      <c r="T62" s="10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8" customHeight="1" thickBot="1" x14ac:dyDescent="0.3">
      <c r="A63" s="247" t="s">
        <v>27</v>
      </c>
      <c r="B63" s="246" t="s">
        <v>104</v>
      </c>
      <c r="C63" s="282" t="s">
        <v>105</v>
      </c>
      <c r="D63" s="283"/>
      <c r="E63" s="284"/>
      <c r="F63" s="284"/>
      <c r="G63" s="284"/>
      <c r="H63" s="71"/>
      <c r="I63" s="72"/>
      <c r="J63" s="107"/>
      <c r="K63" s="71"/>
      <c r="L63" s="72"/>
      <c r="M63" s="107"/>
      <c r="N63" s="71"/>
      <c r="O63" s="72"/>
      <c r="P63" s="107"/>
      <c r="Q63" s="107"/>
      <c r="R63" s="107"/>
      <c r="S63" s="107"/>
      <c r="T63" s="74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</row>
    <row r="64" spans="1:38" x14ac:dyDescent="0.2">
      <c r="A64" s="249" t="s">
        <v>38</v>
      </c>
      <c r="B64" s="254" t="s">
        <v>106</v>
      </c>
      <c r="C64" s="257" t="s">
        <v>151</v>
      </c>
      <c r="D64" s="260"/>
      <c r="E64" s="291" t="s">
        <v>44</v>
      </c>
      <c r="F64" s="292"/>
      <c r="G64" s="293"/>
      <c r="H64" s="299" t="s">
        <v>44</v>
      </c>
      <c r="I64" s="292"/>
      <c r="J64" s="293"/>
      <c r="K64" s="81">
        <v>1</v>
      </c>
      <c r="L64" s="173">
        <v>25000</v>
      </c>
      <c r="M64" s="80">
        <f>K64*L64</f>
        <v>25000</v>
      </c>
      <c r="N64" s="81">
        <v>1</v>
      </c>
      <c r="O64" s="173">
        <v>25000</v>
      </c>
      <c r="P64" s="80">
        <f t="shared" ref="P64:P69" si="67">N64*O64</f>
        <v>25000</v>
      </c>
      <c r="Q64" s="80">
        <f t="shared" ref="Q64:Q69" si="68">G64+M64</f>
        <v>25000</v>
      </c>
      <c r="R64" s="80">
        <f t="shared" ref="R64:R69" si="69">J64+P64</f>
        <v>25000</v>
      </c>
      <c r="S64" s="80">
        <f t="shared" ref="S64:S69" si="70">Q64-R64</f>
        <v>0</v>
      </c>
      <c r="T64" s="8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250" t="s">
        <v>38</v>
      </c>
      <c r="B65" s="255" t="s">
        <v>107</v>
      </c>
      <c r="C65" s="258" t="s">
        <v>152</v>
      </c>
      <c r="D65" s="261"/>
      <c r="E65" s="294"/>
      <c r="F65" s="295"/>
      <c r="G65" s="296"/>
      <c r="H65" s="300"/>
      <c r="I65" s="295"/>
      <c r="J65" s="296"/>
      <c r="K65" s="81">
        <v>1</v>
      </c>
      <c r="L65" s="173">
        <v>28200</v>
      </c>
      <c r="M65" s="80">
        <f>L65</f>
        <v>28200</v>
      </c>
      <c r="N65" s="81">
        <v>1</v>
      </c>
      <c r="O65" s="173">
        <v>28200</v>
      </c>
      <c r="P65" s="80">
        <f t="shared" si="67"/>
        <v>28200</v>
      </c>
      <c r="Q65" s="80">
        <f t="shared" si="68"/>
        <v>28200</v>
      </c>
      <c r="R65" s="80">
        <f t="shared" si="69"/>
        <v>28200</v>
      </c>
      <c r="S65" s="80">
        <f t="shared" si="70"/>
        <v>0</v>
      </c>
      <c r="T65" s="8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x14ac:dyDescent="0.2">
      <c r="A66" s="251" t="s">
        <v>38</v>
      </c>
      <c r="B66" s="255" t="s">
        <v>108</v>
      </c>
      <c r="C66" s="258" t="s">
        <v>109</v>
      </c>
      <c r="D66" s="261"/>
      <c r="E66" s="294"/>
      <c r="F66" s="295"/>
      <c r="G66" s="296"/>
      <c r="H66" s="300"/>
      <c r="I66" s="295"/>
      <c r="J66" s="296"/>
      <c r="K66" s="81">
        <v>58</v>
      </c>
      <c r="L66" s="173">
        <v>500</v>
      </c>
      <c r="M66" s="80">
        <f>K66*L66</f>
        <v>29000</v>
      </c>
      <c r="N66" s="81">
        <v>54</v>
      </c>
      <c r="O66" s="173">
        <v>500</v>
      </c>
      <c r="P66" s="80">
        <f t="shared" si="67"/>
        <v>27000</v>
      </c>
      <c r="Q66" s="80">
        <f t="shared" si="68"/>
        <v>29000</v>
      </c>
      <c r="R66" s="80">
        <f t="shared" si="69"/>
        <v>27000</v>
      </c>
      <c r="S66" s="80">
        <f t="shared" si="70"/>
        <v>2000</v>
      </c>
      <c r="T66" s="8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x14ac:dyDescent="0.2">
      <c r="A67" s="252" t="s">
        <v>38</v>
      </c>
      <c r="B67" s="255" t="s">
        <v>110</v>
      </c>
      <c r="C67" s="258" t="s">
        <v>153</v>
      </c>
      <c r="D67" s="261"/>
      <c r="E67" s="294"/>
      <c r="F67" s="295"/>
      <c r="G67" s="296"/>
      <c r="H67" s="300"/>
      <c r="I67" s="295"/>
      <c r="J67" s="296"/>
      <c r="K67" s="123">
        <v>1</v>
      </c>
      <c r="L67" s="124">
        <v>29000</v>
      </c>
      <c r="M67" s="124">
        <f t="shared" ref="M67:M69" si="71">L67*K67</f>
        <v>29000</v>
      </c>
      <c r="N67" s="123">
        <v>1</v>
      </c>
      <c r="O67" s="124">
        <v>29000</v>
      </c>
      <c r="P67" s="124">
        <f t="shared" si="67"/>
        <v>29000</v>
      </c>
      <c r="Q67" s="124">
        <f t="shared" si="68"/>
        <v>29000</v>
      </c>
      <c r="R67" s="124">
        <f t="shared" si="69"/>
        <v>29000</v>
      </c>
      <c r="S67" s="124">
        <f t="shared" si="70"/>
        <v>0</v>
      </c>
      <c r="T67" s="12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x14ac:dyDescent="0.2">
      <c r="A68" s="252" t="s">
        <v>38</v>
      </c>
      <c r="B68" s="255" t="s">
        <v>111</v>
      </c>
      <c r="C68" s="258" t="s">
        <v>154</v>
      </c>
      <c r="D68" s="261"/>
      <c r="E68" s="294"/>
      <c r="F68" s="295"/>
      <c r="G68" s="296"/>
      <c r="H68" s="300"/>
      <c r="I68" s="295"/>
      <c r="J68" s="296"/>
      <c r="K68" s="123">
        <v>1</v>
      </c>
      <c r="L68" s="124">
        <v>28000</v>
      </c>
      <c r="M68" s="124">
        <f t="shared" si="71"/>
        <v>28000</v>
      </c>
      <c r="N68" s="123">
        <v>1</v>
      </c>
      <c r="O68" s="124">
        <v>28000</v>
      </c>
      <c r="P68" s="124">
        <f t="shared" si="67"/>
        <v>28000</v>
      </c>
      <c r="Q68" s="124">
        <f t="shared" si="68"/>
        <v>28000</v>
      </c>
      <c r="R68" s="124">
        <f t="shared" si="69"/>
        <v>28000</v>
      </c>
      <c r="S68" s="124">
        <f t="shared" si="70"/>
        <v>0</v>
      </c>
      <c r="T68" s="12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15.75" thickBot="1" x14ac:dyDescent="0.25">
      <c r="A69" s="253" t="s">
        <v>38</v>
      </c>
      <c r="B69" s="256" t="s">
        <v>112</v>
      </c>
      <c r="C69" s="259" t="s">
        <v>113</v>
      </c>
      <c r="D69" s="262"/>
      <c r="E69" s="297"/>
      <c r="F69" s="297"/>
      <c r="G69" s="298"/>
      <c r="H69" s="301"/>
      <c r="I69" s="297"/>
      <c r="J69" s="298"/>
      <c r="K69" s="264">
        <v>1100</v>
      </c>
      <c r="L69" s="265">
        <v>26</v>
      </c>
      <c r="M69" s="265">
        <f t="shared" si="71"/>
        <v>28600</v>
      </c>
      <c r="N69" s="264">
        <v>1100</v>
      </c>
      <c r="O69" s="265">
        <v>26</v>
      </c>
      <c r="P69" s="265">
        <f t="shared" si="67"/>
        <v>28600</v>
      </c>
      <c r="Q69" s="265">
        <f t="shared" si="68"/>
        <v>28600</v>
      </c>
      <c r="R69" s="265">
        <f t="shared" si="69"/>
        <v>28600</v>
      </c>
      <c r="S69" s="265">
        <f t="shared" si="70"/>
        <v>0</v>
      </c>
      <c r="T69" s="266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25.5" customHeight="1" thickBot="1" x14ac:dyDescent="0.25">
      <c r="A70" s="248" t="s">
        <v>114</v>
      </c>
      <c r="B70" s="126"/>
      <c r="C70" s="127"/>
      <c r="D70" s="128"/>
      <c r="E70" s="103"/>
      <c r="F70" s="104"/>
      <c r="G70" s="105">
        <f>SUM(G64:G66)</f>
        <v>0</v>
      </c>
      <c r="H70" s="103"/>
      <c r="I70" s="104"/>
      <c r="J70" s="263">
        <f>SUM(J64:J66)</f>
        <v>0</v>
      </c>
      <c r="K70" s="271"/>
      <c r="L70" s="272"/>
      <c r="M70" s="273">
        <f>SUM(M64:M69)</f>
        <v>167800</v>
      </c>
      <c r="N70" s="274"/>
      <c r="O70" s="272"/>
      <c r="P70" s="273">
        <f t="shared" ref="P70:R70" si="72">SUM(P64:P69)</f>
        <v>165800</v>
      </c>
      <c r="Q70" s="273">
        <f t="shared" si="72"/>
        <v>167800</v>
      </c>
      <c r="R70" s="273">
        <f t="shared" si="72"/>
        <v>165800</v>
      </c>
      <c r="S70" s="273">
        <f>SUM(S64:S66)</f>
        <v>2000</v>
      </c>
      <c r="T70" s="275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18.75" customHeight="1" thickBot="1" x14ac:dyDescent="0.3">
      <c r="A71" s="68" t="s">
        <v>27</v>
      </c>
      <c r="B71" s="129" t="s">
        <v>115</v>
      </c>
      <c r="C71" s="121" t="s">
        <v>116</v>
      </c>
      <c r="D71" s="70"/>
      <c r="E71" s="71"/>
      <c r="F71" s="72"/>
      <c r="G71" s="107"/>
      <c r="H71" s="71"/>
      <c r="I71" s="72"/>
      <c r="J71" s="107"/>
      <c r="K71" s="267"/>
      <c r="L71" s="268"/>
      <c r="M71" s="269"/>
      <c r="N71" s="267"/>
      <c r="O71" s="268"/>
      <c r="P71" s="269"/>
      <c r="Q71" s="269"/>
      <c r="R71" s="269"/>
      <c r="S71" s="269"/>
      <c r="T71" s="270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</row>
    <row r="72" spans="1:38" ht="15.75" thickBot="1" x14ac:dyDescent="0.25">
      <c r="A72" s="84" t="s">
        <v>38</v>
      </c>
      <c r="B72" s="130" t="s">
        <v>117</v>
      </c>
      <c r="C72" s="131" t="s">
        <v>116</v>
      </c>
      <c r="D72" s="122" t="s">
        <v>118</v>
      </c>
      <c r="E72" s="304" t="s">
        <v>44</v>
      </c>
      <c r="F72" s="297"/>
      <c r="G72" s="298"/>
      <c r="H72" s="304" t="s">
        <v>44</v>
      </c>
      <c r="I72" s="297"/>
      <c r="J72" s="298"/>
      <c r="K72" s="81">
        <v>1</v>
      </c>
      <c r="L72" s="82">
        <v>25000</v>
      </c>
      <c r="M72" s="80">
        <f>K72*L72</f>
        <v>25000</v>
      </c>
      <c r="N72" s="81">
        <v>1</v>
      </c>
      <c r="O72" s="82">
        <v>25000</v>
      </c>
      <c r="P72" s="80">
        <f>N72*O72</f>
        <v>25000</v>
      </c>
      <c r="Q72" s="80">
        <f>G72+M72</f>
        <v>25000</v>
      </c>
      <c r="R72" s="80">
        <f>J72+P72</f>
        <v>25000</v>
      </c>
      <c r="S72" s="80">
        <f>Q72-R72</f>
        <v>0</v>
      </c>
      <c r="T72" s="83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22.5" customHeight="1" x14ac:dyDescent="0.2">
      <c r="A73" s="115" t="s">
        <v>119</v>
      </c>
      <c r="B73" s="132"/>
      <c r="C73" s="127"/>
      <c r="D73" s="102"/>
      <c r="E73" s="103"/>
      <c r="F73" s="104"/>
      <c r="G73" s="105">
        <f>SUM(G72)</f>
        <v>0</v>
      </c>
      <c r="H73" s="103"/>
      <c r="I73" s="104"/>
      <c r="J73" s="105">
        <f>SUM(J72)</f>
        <v>0</v>
      </c>
      <c r="K73" s="103"/>
      <c r="L73" s="104"/>
      <c r="M73" s="105">
        <f>SUM(M72)</f>
        <v>25000</v>
      </c>
      <c r="N73" s="103"/>
      <c r="O73" s="104"/>
      <c r="P73" s="105">
        <f t="shared" ref="P73:S73" si="73">SUM(P72)</f>
        <v>25000</v>
      </c>
      <c r="Q73" s="105">
        <f t="shared" si="73"/>
        <v>25000</v>
      </c>
      <c r="R73" s="105">
        <f t="shared" si="73"/>
        <v>25000</v>
      </c>
      <c r="S73" s="105">
        <f t="shared" si="73"/>
        <v>0</v>
      </c>
      <c r="T73" s="106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19.5" customHeight="1" x14ac:dyDescent="0.2">
      <c r="A74" s="133" t="s">
        <v>120</v>
      </c>
      <c r="B74" s="134"/>
      <c r="C74" s="135"/>
      <c r="D74" s="136"/>
      <c r="E74" s="137"/>
      <c r="F74" s="138"/>
      <c r="G74" s="139">
        <f>G30+G34+G39+G43+G49+G52+G57+G62+G70+G73</f>
        <v>0</v>
      </c>
      <c r="H74" s="137"/>
      <c r="I74" s="138"/>
      <c r="J74" s="139">
        <f>J30+J34+J39+J43+J49+J52+J57+J62+J70+J73</f>
        <v>0</v>
      </c>
      <c r="K74" s="137"/>
      <c r="L74" s="138"/>
      <c r="M74" s="139">
        <f>M30+M34+M39+M43+M49+M52+M57+M62+M70+M73</f>
        <v>690660</v>
      </c>
      <c r="N74" s="137"/>
      <c r="O74" s="138"/>
      <c r="P74" s="139">
        <f>P30+P34+P39+P43+P49+P52+P57+P62+P70+P73</f>
        <v>691825.05</v>
      </c>
      <c r="Q74" s="139">
        <f>Q30+Q34+Q39+Q43+Q49+Q52+Q57+Q62+Q70+Q73</f>
        <v>690660</v>
      </c>
      <c r="R74" s="139">
        <f>R30+R34+R39+R43+R49+R52+R57+R62+R70+R73</f>
        <v>691825.05</v>
      </c>
      <c r="S74" s="139">
        <f>S30+S34+S39+S43+S49+S52+S57+S62+S70+S73</f>
        <v>-1165.0500000000002</v>
      </c>
      <c r="T74" s="140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</row>
    <row r="75" spans="1:38" ht="15.75" customHeight="1" x14ac:dyDescent="0.25">
      <c r="A75" s="305"/>
      <c r="B75" s="306"/>
      <c r="C75" s="306"/>
      <c r="D75" s="142"/>
      <c r="E75" s="143"/>
      <c r="F75" s="144"/>
      <c r="G75" s="145"/>
      <c r="H75" s="143"/>
      <c r="I75" s="144"/>
      <c r="J75" s="145"/>
      <c r="K75" s="143"/>
      <c r="L75" s="144"/>
      <c r="M75" s="145"/>
      <c r="N75" s="143"/>
      <c r="O75" s="144"/>
      <c r="P75" s="145"/>
      <c r="Q75" s="145"/>
      <c r="R75" s="145"/>
      <c r="S75" s="145"/>
      <c r="T75" s="146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35.25" customHeight="1" x14ac:dyDescent="0.25">
      <c r="A76" s="307" t="s">
        <v>121</v>
      </c>
      <c r="B76" s="306"/>
      <c r="C76" s="308"/>
      <c r="D76" s="147"/>
      <c r="E76" s="148"/>
      <c r="F76" s="149"/>
      <c r="G76" s="150">
        <f>G17-G74</f>
        <v>0</v>
      </c>
      <c r="H76" s="148"/>
      <c r="I76" s="149"/>
      <c r="J76" s="150">
        <f>J17-J74</f>
        <v>0</v>
      </c>
      <c r="K76" s="151"/>
      <c r="L76" s="149"/>
      <c r="M76" s="152">
        <f>M17-M74</f>
        <v>0</v>
      </c>
      <c r="N76" s="151"/>
      <c r="O76" s="149"/>
      <c r="P76" s="152">
        <f>P17-P74</f>
        <v>0</v>
      </c>
      <c r="Q76" s="153">
        <f>Q17-Q74</f>
        <v>0</v>
      </c>
      <c r="R76" s="153">
        <f>R17-R74</f>
        <v>0</v>
      </c>
      <c r="S76" s="153">
        <f>S17-S74</f>
        <v>-4.638422979041934E-11</v>
      </c>
      <c r="T76" s="15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5.75" customHeight="1" x14ac:dyDescent="0.25">
      <c r="A77" s="155"/>
      <c r="B77" s="156"/>
      <c r="C77" s="155"/>
      <c r="D77" s="155"/>
      <c r="E77" s="49"/>
      <c r="F77" s="155"/>
      <c r="G77" s="155"/>
      <c r="H77" s="49"/>
      <c r="I77" s="155"/>
      <c r="J77" s="155"/>
      <c r="K77" s="49"/>
      <c r="L77" s="155"/>
      <c r="M77" s="155"/>
      <c r="N77" s="49"/>
      <c r="O77" s="155"/>
      <c r="P77" s="155"/>
      <c r="Q77" s="155"/>
      <c r="R77" s="155"/>
      <c r="S77" s="155"/>
      <c r="T77" s="155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5.75" customHeight="1" x14ac:dyDescent="0.25">
      <c r="A78" s="155"/>
      <c r="B78" s="156"/>
      <c r="C78" s="155"/>
      <c r="D78" s="155"/>
      <c r="E78" s="49"/>
      <c r="F78" s="155"/>
      <c r="G78" s="155"/>
      <c r="H78" s="49"/>
      <c r="I78" s="155"/>
      <c r="J78" s="155"/>
      <c r="K78" s="49"/>
      <c r="L78" s="155"/>
      <c r="M78" s="155"/>
      <c r="N78" s="49"/>
      <c r="O78" s="155"/>
      <c r="P78" s="155"/>
      <c r="Q78" s="155"/>
      <c r="R78" s="155"/>
      <c r="S78" s="155"/>
      <c r="T78" s="155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5.75" customHeight="1" x14ac:dyDescent="0.25">
      <c r="A79" s="155" t="s">
        <v>122</v>
      </c>
      <c r="B79" s="156"/>
      <c r="C79" s="276" t="s">
        <v>255</v>
      </c>
      <c r="D79" s="155"/>
      <c r="E79" s="158"/>
      <c r="F79" s="157"/>
      <c r="G79" s="155"/>
      <c r="H79" s="285" t="s">
        <v>256</v>
      </c>
      <c r="I79" s="285"/>
      <c r="J79" s="285"/>
      <c r="K79" s="285"/>
      <c r="L79" s="155"/>
      <c r="M79" s="155"/>
      <c r="N79" s="49"/>
      <c r="O79" s="155"/>
      <c r="P79" s="155"/>
      <c r="Q79" s="155"/>
      <c r="R79" s="155"/>
      <c r="S79" s="155"/>
      <c r="T79" s="155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.75" customHeight="1" x14ac:dyDescent="0.25">
      <c r="A80" s="1"/>
      <c r="B80" s="1"/>
      <c r="C80" s="159" t="s">
        <v>123</v>
      </c>
      <c r="D80" s="155"/>
      <c r="E80" s="309" t="s">
        <v>124</v>
      </c>
      <c r="F80" s="310"/>
      <c r="G80" s="155"/>
      <c r="H80" s="49"/>
      <c r="I80" s="160" t="s">
        <v>125</v>
      </c>
      <c r="J80" s="155"/>
      <c r="K80" s="49"/>
      <c r="L80" s="160"/>
      <c r="M80" s="155"/>
      <c r="N80" s="49"/>
      <c r="O80" s="160"/>
      <c r="P80" s="155"/>
      <c r="Q80" s="155"/>
      <c r="R80" s="155"/>
      <c r="S80" s="155"/>
      <c r="T80" s="155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.75" customHeight="1" x14ac:dyDescent="0.35">
      <c r="A81" s="1"/>
      <c r="B81" s="1"/>
      <c r="C81" s="161"/>
      <c r="D81" s="162"/>
      <c r="E81" s="163"/>
      <c r="F81" s="164"/>
      <c r="G81" s="165"/>
      <c r="H81" s="163"/>
      <c r="I81" s="164"/>
      <c r="J81" s="165"/>
      <c r="K81" s="166"/>
      <c r="L81" s="164"/>
      <c r="M81" s="165"/>
      <c r="N81" s="166"/>
      <c r="O81" s="164"/>
      <c r="P81" s="165"/>
      <c r="Q81" s="165"/>
      <c r="R81" s="165"/>
      <c r="S81" s="165"/>
      <c r="T81" s="155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.75" customHeight="1" x14ac:dyDescent="0.25">
      <c r="A82" s="155"/>
      <c r="B82" s="156"/>
      <c r="C82" s="155"/>
      <c r="D82" s="155"/>
      <c r="E82" s="49"/>
      <c r="F82" s="155"/>
      <c r="G82" s="155"/>
      <c r="H82" s="49"/>
      <c r="I82" s="155"/>
      <c r="J82" s="155"/>
      <c r="K82" s="49"/>
      <c r="L82" s="155"/>
      <c r="M82" s="155"/>
      <c r="N82" s="49"/>
      <c r="O82" s="155"/>
      <c r="P82" s="155"/>
      <c r="Q82" s="155"/>
      <c r="R82" s="155"/>
      <c r="S82" s="155"/>
      <c r="T82" s="155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 customHeight="1" x14ac:dyDescent="0.25">
      <c r="A83" s="155"/>
      <c r="B83" s="156"/>
      <c r="C83" s="155"/>
      <c r="D83" s="155"/>
      <c r="E83" s="49"/>
      <c r="F83" s="155"/>
      <c r="G83" s="155"/>
      <c r="H83" s="49"/>
      <c r="I83" s="155"/>
      <c r="J83" s="155"/>
      <c r="K83" s="49"/>
      <c r="L83" s="155"/>
      <c r="M83" s="155"/>
      <c r="N83" s="49"/>
      <c r="O83" s="155"/>
      <c r="P83" s="155"/>
      <c r="Q83" s="155"/>
      <c r="R83" s="155"/>
      <c r="S83" s="155"/>
      <c r="T83" s="155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5">
      <c r="A84" s="155"/>
      <c r="B84" s="156"/>
      <c r="C84" s="155"/>
      <c r="D84" s="155"/>
      <c r="E84" s="49"/>
      <c r="F84" s="155"/>
      <c r="G84" s="155"/>
      <c r="H84" s="49"/>
      <c r="I84" s="155"/>
      <c r="J84" s="155"/>
      <c r="K84" s="49"/>
      <c r="L84" s="155"/>
      <c r="M84" s="155"/>
      <c r="N84" s="49"/>
      <c r="O84" s="155"/>
      <c r="P84" s="155"/>
      <c r="Q84" s="155"/>
      <c r="R84" s="155"/>
      <c r="S84" s="155"/>
      <c r="T84" s="155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55"/>
      <c r="B85" s="156"/>
      <c r="C85" s="155"/>
      <c r="D85" s="155"/>
      <c r="E85" s="49"/>
      <c r="F85" s="155"/>
      <c r="G85" s="155"/>
      <c r="H85" s="49"/>
      <c r="I85" s="155"/>
      <c r="J85" s="155"/>
      <c r="K85" s="49"/>
      <c r="L85" s="155"/>
      <c r="M85" s="155"/>
      <c r="N85" s="49"/>
      <c r="O85" s="155"/>
      <c r="P85" s="155"/>
      <c r="Q85" s="155"/>
      <c r="R85" s="155"/>
      <c r="S85" s="155"/>
      <c r="T85" s="155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55"/>
      <c r="B86" s="156"/>
      <c r="C86" s="155"/>
      <c r="D86" s="155"/>
      <c r="E86" s="49"/>
      <c r="F86" s="155"/>
      <c r="G86" s="155"/>
      <c r="H86" s="49"/>
      <c r="I86" s="155"/>
      <c r="J86" s="155"/>
      <c r="K86" s="49"/>
      <c r="L86" s="155"/>
      <c r="M86" s="155"/>
      <c r="N86" s="49"/>
      <c r="O86" s="155"/>
      <c r="P86" s="155"/>
      <c r="Q86" s="155"/>
      <c r="R86" s="155"/>
      <c r="S86" s="155"/>
      <c r="T86" s="15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"/>
      <c r="B87" s="2"/>
      <c r="C87" s="1"/>
      <c r="D87" s="1"/>
      <c r="E87" s="3"/>
      <c r="F87" s="1"/>
      <c r="G87" s="1"/>
      <c r="H87" s="3"/>
      <c r="I87" s="1"/>
      <c r="J87" s="1"/>
      <c r="K87" s="3"/>
      <c r="L87" s="1"/>
      <c r="M87" s="1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"/>
      <c r="B88" s="2"/>
      <c r="C88" s="1"/>
      <c r="D88" s="1"/>
      <c r="E88" s="3"/>
      <c r="F88" s="1"/>
      <c r="G88" s="1"/>
      <c r="H88" s="3"/>
      <c r="I88" s="1"/>
      <c r="J88" s="1"/>
      <c r="K88" s="3"/>
      <c r="L88" s="1"/>
      <c r="M88" s="1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"/>
      <c r="B89" s="2"/>
      <c r="C89" s="1"/>
      <c r="D89" s="1"/>
      <c r="E89" s="3"/>
      <c r="F89" s="1"/>
      <c r="G89" s="1"/>
      <c r="H89" s="3"/>
      <c r="I89" s="1"/>
      <c r="J89" s="1"/>
      <c r="K89" s="3"/>
      <c r="L89" s="1"/>
      <c r="M89" s="1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"/>
      <c r="B90" s="2"/>
      <c r="C90" s="1"/>
      <c r="D90" s="1"/>
      <c r="E90" s="3"/>
      <c r="F90" s="1"/>
      <c r="G90" s="1"/>
      <c r="H90" s="3"/>
      <c r="I90" s="1"/>
      <c r="J90" s="1"/>
      <c r="K90" s="3"/>
      <c r="L90" s="1"/>
      <c r="M90" s="1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"/>
      <c r="B91" s="2"/>
      <c r="C91" s="1"/>
      <c r="D91" s="1"/>
      <c r="E91" s="3"/>
      <c r="F91" s="1"/>
      <c r="G91" s="1"/>
      <c r="H91" s="3"/>
      <c r="I91" s="1"/>
      <c r="J91" s="1"/>
      <c r="K91" s="3"/>
      <c r="L91" s="1"/>
      <c r="M91" s="1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"/>
      <c r="B92" s="2"/>
      <c r="C92" s="1"/>
      <c r="D92" s="1"/>
      <c r="E92" s="3"/>
      <c r="F92" s="1"/>
      <c r="G92" s="1"/>
      <c r="H92" s="3"/>
      <c r="I92" s="1"/>
      <c r="J92" s="1"/>
      <c r="K92" s="3"/>
      <c r="L92" s="1"/>
      <c r="M92" s="1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"/>
      <c r="B93" s="2"/>
      <c r="C93" s="1"/>
      <c r="D93" s="1"/>
      <c r="E93" s="3"/>
      <c r="F93" s="1"/>
      <c r="G93" s="1"/>
      <c r="H93" s="3"/>
      <c r="I93" s="1"/>
      <c r="J93" s="1"/>
      <c r="K93" s="3"/>
      <c r="L93" s="1"/>
      <c r="M93" s="1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/>
    <row r="282" spans="1:38" ht="15.75" customHeight="1" x14ac:dyDescent="0.2"/>
    <row r="283" spans="1:38" ht="15.75" customHeight="1" x14ac:dyDescent="0.2"/>
    <row r="284" spans="1:38" ht="15.75" customHeight="1" x14ac:dyDescent="0.2"/>
    <row r="285" spans="1:38" ht="15.75" customHeight="1" x14ac:dyDescent="0.2"/>
    <row r="286" spans="1:38" ht="15.75" customHeight="1" x14ac:dyDescent="0.2"/>
    <row r="287" spans="1:38" ht="15.75" customHeight="1" x14ac:dyDescent="0.2"/>
    <row r="288" spans="1:3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autoFilter ref="A14:T14"/>
  <mergeCells count="35">
    <mergeCell ref="A7:T7"/>
    <mergeCell ref="A8:T8"/>
    <mergeCell ref="A10:T10"/>
    <mergeCell ref="A12:A13"/>
    <mergeCell ref="B12:B13"/>
    <mergeCell ref="C12:C13"/>
    <mergeCell ref="D12:D13"/>
    <mergeCell ref="E80:F80"/>
    <mergeCell ref="K12:M12"/>
    <mergeCell ref="N12:P12"/>
    <mergeCell ref="Q12:S12"/>
    <mergeCell ref="T12:T13"/>
    <mergeCell ref="E12:G12"/>
    <mergeCell ref="H12:J12"/>
    <mergeCell ref="A18:C18"/>
    <mergeCell ref="E29:G29"/>
    <mergeCell ref="H29:J29"/>
    <mergeCell ref="E24:G27"/>
    <mergeCell ref="H24:J27"/>
    <mergeCell ref="C63:G63"/>
    <mergeCell ref="H79:K79"/>
    <mergeCell ref="C40:G40"/>
    <mergeCell ref="C44:G44"/>
    <mergeCell ref="C20:G20"/>
    <mergeCell ref="C21:F21"/>
    <mergeCell ref="C53:G53"/>
    <mergeCell ref="E64:G69"/>
    <mergeCell ref="H64:J69"/>
    <mergeCell ref="C50:F50"/>
    <mergeCell ref="C35:G35"/>
    <mergeCell ref="C31:G31"/>
    <mergeCell ref="E72:G72"/>
    <mergeCell ref="H72:J72"/>
    <mergeCell ref="A75:C75"/>
    <mergeCell ref="A76:C76"/>
  </mergeCells>
  <printOptions horizontalCentered="1"/>
  <pageMargins left="0.59055118110236227" right="0" top="0" bottom="0" header="0" footer="0"/>
  <pageSetup paperSize="8" scale="93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5"/>
  <sheetViews>
    <sheetView topLeftCell="B1" zoomScale="120" zoomScaleNormal="120" workbookViewId="0">
      <selection activeCell="B8" sqref="B8"/>
    </sheetView>
  </sheetViews>
  <sheetFormatPr defaultColWidth="12.625" defaultRowHeight="12.75" x14ac:dyDescent="0.2"/>
  <cols>
    <col min="1" max="1" width="16.875" style="175" hidden="1" customWidth="1"/>
    <col min="2" max="2" width="9.625" style="177" customWidth="1"/>
    <col min="3" max="3" width="24.625" style="176" customWidth="1"/>
    <col min="4" max="4" width="12.375" style="175" customWidth="1"/>
    <col min="5" max="5" width="13.375" style="176" customWidth="1"/>
    <col min="6" max="6" width="11.75" style="175" customWidth="1"/>
    <col min="7" max="7" width="18" style="175" customWidth="1"/>
    <col min="8" max="8" width="14" style="176" customWidth="1"/>
    <col min="9" max="9" width="13.75" style="175" customWidth="1"/>
    <col min="10" max="10" width="15.5" style="175" customWidth="1"/>
    <col min="11" max="24" width="7.625" style="175" customWidth="1"/>
    <col min="25" max="16384" width="12.625" style="175"/>
  </cols>
  <sheetData>
    <row r="1" spans="1:24" x14ac:dyDescent="0.2">
      <c r="A1" s="176"/>
      <c r="B1" s="180"/>
      <c r="D1" s="179"/>
      <c r="F1" s="179"/>
      <c r="G1" s="176"/>
      <c r="I1" s="178"/>
      <c r="J1" s="241" t="s">
        <v>126</v>
      </c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</row>
    <row r="2" spans="1:24" ht="66.75" customHeight="1" x14ac:dyDescent="0.2">
      <c r="A2" s="176"/>
      <c r="B2" s="180"/>
      <c r="D2" s="179"/>
      <c r="F2" s="179"/>
      <c r="G2" s="176"/>
      <c r="H2" s="333" t="s">
        <v>253</v>
      </c>
      <c r="I2" s="334"/>
      <c r="J2" s="334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</row>
    <row r="3" spans="1:24" x14ac:dyDescent="0.2">
      <c r="A3" s="176"/>
      <c r="B3" s="180"/>
      <c r="D3" s="179"/>
      <c r="F3" s="179"/>
      <c r="G3" s="176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</row>
    <row r="4" spans="1:24" ht="18" x14ac:dyDescent="0.25">
      <c r="A4" s="176"/>
      <c r="B4" s="335" t="s">
        <v>127</v>
      </c>
      <c r="C4" s="336"/>
      <c r="D4" s="336"/>
      <c r="E4" s="336"/>
      <c r="F4" s="336"/>
      <c r="G4" s="336"/>
      <c r="H4" s="336"/>
      <c r="I4" s="336"/>
      <c r="J4" s="336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</row>
    <row r="5" spans="1:24" ht="18" x14ac:dyDescent="0.25">
      <c r="A5" s="176"/>
      <c r="B5" s="335" t="s">
        <v>252</v>
      </c>
      <c r="C5" s="336"/>
      <c r="D5" s="336"/>
      <c r="E5" s="336"/>
      <c r="F5" s="336"/>
      <c r="G5" s="336"/>
      <c r="H5" s="336"/>
      <c r="I5" s="336"/>
      <c r="J5" s="336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</row>
    <row r="6" spans="1:24" ht="20.25" customHeight="1" x14ac:dyDescent="0.2">
      <c r="A6" s="176"/>
      <c r="B6" s="337" t="s">
        <v>128</v>
      </c>
      <c r="C6" s="334"/>
      <c r="D6" s="334"/>
      <c r="E6" s="334"/>
      <c r="F6" s="334"/>
      <c r="G6" s="334"/>
      <c r="H6" s="334"/>
      <c r="I6" s="334"/>
      <c r="J6" s="334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</row>
    <row r="7" spans="1:24" x14ac:dyDescent="0.2">
      <c r="A7" s="176"/>
      <c r="B7" s="338" t="s">
        <v>271</v>
      </c>
      <c r="C7" s="334"/>
      <c r="D7" s="334"/>
      <c r="E7" s="334"/>
      <c r="F7" s="334"/>
      <c r="G7" s="334"/>
      <c r="H7" s="334"/>
      <c r="I7" s="334"/>
      <c r="J7" s="334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</row>
    <row r="8" spans="1:24" x14ac:dyDescent="0.2">
      <c r="A8" s="176"/>
      <c r="B8" s="180"/>
      <c r="D8" s="179"/>
      <c r="F8" s="179"/>
      <c r="G8" s="176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</row>
    <row r="9" spans="1:24" x14ac:dyDescent="0.2">
      <c r="A9" s="194"/>
      <c r="B9" s="329" t="s">
        <v>251</v>
      </c>
      <c r="C9" s="330"/>
      <c r="D9" s="331"/>
      <c r="E9" s="332" t="s">
        <v>129</v>
      </c>
      <c r="F9" s="330"/>
      <c r="G9" s="330"/>
      <c r="H9" s="330"/>
      <c r="I9" s="330"/>
      <c r="J9" s="331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</row>
    <row r="10" spans="1:24" ht="95.25" customHeight="1" x14ac:dyDescent="0.2">
      <c r="A10" s="195" t="s">
        <v>130</v>
      </c>
      <c r="B10" s="209" t="s">
        <v>131</v>
      </c>
      <c r="C10" s="209" t="s">
        <v>6</v>
      </c>
      <c r="D10" s="208" t="s">
        <v>132</v>
      </c>
      <c r="E10" s="209" t="s">
        <v>156</v>
      </c>
      <c r="F10" s="208" t="s">
        <v>132</v>
      </c>
      <c r="G10" s="209" t="s">
        <v>155</v>
      </c>
      <c r="H10" s="209" t="s">
        <v>133</v>
      </c>
      <c r="I10" s="209" t="s">
        <v>134</v>
      </c>
      <c r="J10" s="209" t="s">
        <v>135</v>
      </c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</row>
    <row r="11" spans="1:24" ht="76.5" x14ac:dyDescent="0.2">
      <c r="A11" s="240"/>
      <c r="B11" s="222" t="s">
        <v>39</v>
      </c>
      <c r="C11" s="215" t="s">
        <v>250</v>
      </c>
      <c r="D11" s="239">
        <v>27000</v>
      </c>
      <c r="E11" s="221" t="s">
        <v>249</v>
      </c>
      <c r="F11" s="238">
        <v>27000</v>
      </c>
      <c r="G11" s="237" t="s">
        <v>248</v>
      </c>
      <c r="H11" s="237" t="s">
        <v>247</v>
      </c>
      <c r="I11" s="216">
        <v>27000</v>
      </c>
      <c r="J11" s="235" t="s">
        <v>246</v>
      </c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</row>
    <row r="12" spans="1:24" ht="102" x14ac:dyDescent="0.2">
      <c r="A12" s="220"/>
      <c r="B12" s="222" t="s">
        <v>43</v>
      </c>
      <c r="C12" s="221" t="s">
        <v>245</v>
      </c>
      <c r="D12" s="239">
        <v>33000</v>
      </c>
      <c r="E12" s="215" t="s">
        <v>244</v>
      </c>
      <c r="F12" s="238">
        <v>33000</v>
      </c>
      <c r="G12" s="237" t="s">
        <v>243</v>
      </c>
      <c r="H12" s="237" t="s">
        <v>234</v>
      </c>
      <c r="I12" s="216">
        <v>33000</v>
      </c>
      <c r="J12" s="235" t="s">
        <v>242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</row>
    <row r="13" spans="1:24" ht="102" x14ac:dyDescent="0.2">
      <c r="A13" s="220"/>
      <c r="B13" s="222" t="s">
        <v>45</v>
      </c>
      <c r="C13" s="279" t="s">
        <v>241</v>
      </c>
      <c r="D13" s="239">
        <v>33000</v>
      </c>
      <c r="E13" s="215" t="s">
        <v>261</v>
      </c>
      <c r="F13" s="238">
        <v>33000</v>
      </c>
      <c r="G13" s="237" t="s">
        <v>258</v>
      </c>
      <c r="H13" s="237" t="s">
        <v>259</v>
      </c>
      <c r="I13" s="216">
        <v>33000</v>
      </c>
      <c r="J13" s="235" t="s">
        <v>260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</row>
    <row r="14" spans="1:24" ht="102" x14ac:dyDescent="0.2">
      <c r="A14" s="220"/>
      <c r="B14" s="222" t="s">
        <v>46</v>
      </c>
      <c r="C14" s="221" t="s">
        <v>241</v>
      </c>
      <c r="D14" s="239">
        <v>33000</v>
      </c>
      <c r="E14" s="215" t="s">
        <v>240</v>
      </c>
      <c r="F14" s="238">
        <v>33000</v>
      </c>
      <c r="G14" s="237" t="s">
        <v>239</v>
      </c>
      <c r="H14" s="237" t="s">
        <v>234</v>
      </c>
      <c r="I14" s="216">
        <v>33000</v>
      </c>
      <c r="J14" s="235" t="s">
        <v>238</v>
      </c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</row>
    <row r="15" spans="1:24" ht="102" x14ac:dyDescent="0.2">
      <c r="A15" s="220"/>
      <c r="B15" s="222" t="s">
        <v>47</v>
      </c>
      <c r="C15" s="221" t="s">
        <v>237</v>
      </c>
      <c r="D15" s="239">
        <v>30000</v>
      </c>
      <c r="E15" s="215" t="s">
        <v>236</v>
      </c>
      <c r="F15" s="238">
        <v>30000</v>
      </c>
      <c r="G15" s="237" t="s">
        <v>235</v>
      </c>
      <c r="H15" s="236" t="s">
        <v>234</v>
      </c>
      <c r="I15" s="216">
        <v>30000</v>
      </c>
      <c r="J15" s="235" t="s">
        <v>233</v>
      </c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</row>
    <row r="16" spans="1:24" ht="25.5" x14ac:dyDescent="0.2">
      <c r="A16" s="220"/>
      <c r="B16" s="222" t="s">
        <v>54</v>
      </c>
      <c r="C16" s="221" t="s">
        <v>232</v>
      </c>
      <c r="D16" s="217">
        <v>5940</v>
      </c>
      <c r="E16" s="215" t="s">
        <v>230</v>
      </c>
      <c r="F16" s="216">
        <v>5940</v>
      </c>
      <c r="G16" s="215" t="s">
        <v>229</v>
      </c>
      <c r="H16" s="230"/>
      <c r="I16" s="234">
        <v>5940</v>
      </c>
      <c r="J16" s="232" t="s">
        <v>228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</row>
    <row r="17" spans="1:24" ht="25.5" x14ac:dyDescent="0.2">
      <c r="A17" s="220"/>
      <c r="B17" s="222" t="s">
        <v>56</v>
      </c>
      <c r="C17" s="221" t="s">
        <v>231</v>
      </c>
      <c r="D17" s="217">
        <v>28380</v>
      </c>
      <c r="E17" s="215" t="s">
        <v>230</v>
      </c>
      <c r="F17" s="216">
        <v>28380</v>
      </c>
      <c r="G17" s="215" t="s">
        <v>229</v>
      </c>
      <c r="H17" s="224"/>
      <c r="I17" s="233">
        <v>28380</v>
      </c>
      <c r="J17" s="232" t="s">
        <v>228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</row>
    <row r="18" spans="1:24" ht="25.5" x14ac:dyDescent="0.2">
      <c r="A18" s="220"/>
      <c r="B18" s="326" t="s">
        <v>60</v>
      </c>
      <c r="C18" s="327" t="s">
        <v>227</v>
      </c>
      <c r="D18" s="328">
        <v>6750</v>
      </c>
      <c r="E18" s="325" t="s">
        <v>220</v>
      </c>
      <c r="F18" s="328">
        <v>6750</v>
      </c>
      <c r="G18" s="325" t="s">
        <v>226</v>
      </c>
      <c r="H18" s="231" t="s">
        <v>225</v>
      </c>
      <c r="I18" s="322">
        <v>6750</v>
      </c>
      <c r="J18" s="321" t="s">
        <v>224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</row>
    <row r="19" spans="1:24" ht="25.5" x14ac:dyDescent="0.2">
      <c r="A19" s="220"/>
      <c r="B19" s="326"/>
      <c r="C19" s="327"/>
      <c r="D19" s="328"/>
      <c r="E19" s="325"/>
      <c r="F19" s="328"/>
      <c r="G19" s="325"/>
      <c r="H19" s="231" t="s">
        <v>223</v>
      </c>
      <c r="I19" s="323"/>
      <c r="J19" s="321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</row>
    <row r="20" spans="1:24" ht="25.5" x14ac:dyDescent="0.2">
      <c r="A20" s="220"/>
      <c r="B20" s="326"/>
      <c r="C20" s="327"/>
      <c r="D20" s="328"/>
      <c r="E20" s="325"/>
      <c r="F20" s="328"/>
      <c r="G20" s="325"/>
      <c r="H20" s="231" t="s">
        <v>222</v>
      </c>
      <c r="I20" s="324"/>
      <c r="J20" s="321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</row>
    <row r="21" spans="1:24" ht="25.5" x14ac:dyDescent="0.2">
      <c r="A21" s="220"/>
      <c r="B21" s="326" t="s">
        <v>61</v>
      </c>
      <c r="C21" s="327" t="s">
        <v>221</v>
      </c>
      <c r="D21" s="328">
        <v>9000</v>
      </c>
      <c r="E21" s="325" t="s">
        <v>220</v>
      </c>
      <c r="F21" s="328">
        <v>9000</v>
      </c>
      <c r="G21" s="325" t="s">
        <v>219</v>
      </c>
      <c r="H21" s="231" t="s">
        <v>218</v>
      </c>
      <c r="I21" s="322">
        <v>9000</v>
      </c>
      <c r="J21" s="321" t="s">
        <v>217</v>
      </c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</row>
    <row r="22" spans="1:24" ht="25.5" x14ac:dyDescent="0.2">
      <c r="A22" s="220"/>
      <c r="B22" s="326"/>
      <c r="C22" s="327"/>
      <c r="D22" s="328"/>
      <c r="E22" s="325"/>
      <c r="F22" s="328"/>
      <c r="G22" s="325"/>
      <c r="H22" s="231" t="s">
        <v>216</v>
      </c>
      <c r="I22" s="323"/>
      <c r="J22" s="321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</row>
    <row r="23" spans="1:24" ht="25.5" x14ac:dyDescent="0.2">
      <c r="A23" s="220"/>
      <c r="B23" s="326"/>
      <c r="C23" s="327"/>
      <c r="D23" s="328"/>
      <c r="E23" s="325"/>
      <c r="F23" s="328"/>
      <c r="G23" s="325"/>
      <c r="H23" s="231" t="s">
        <v>215</v>
      </c>
      <c r="I23" s="324"/>
      <c r="J23" s="321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</row>
    <row r="24" spans="1:24" ht="51" x14ac:dyDescent="0.2">
      <c r="A24" s="220"/>
      <c r="B24" s="222" t="s">
        <v>214</v>
      </c>
      <c r="C24" s="221" t="s">
        <v>213</v>
      </c>
      <c r="D24" s="217">
        <v>60000</v>
      </c>
      <c r="E24" s="215" t="s">
        <v>212</v>
      </c>
      <c r="F24" s="216">
        <v>60000</v>
      </c>
      <c r="G24" s="215" t="s">
        <v>211</v>
      </c>
      <c r="H24" s="215" t="s">
        <v>210</v>
      </c>
      <c r="I24" s="216">
        <v>60000</v>
      </c>
      <c r="J24" s="230" t="s">
        <v>209</v>
      </c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</row>
    <row r="25" spans="1:24" ht="51" x14ac:dyDescent="0.2">
      <c r="A25" s="220"/>
      <c r="B25" s="229" t="s">
        <v>208</v>
      </c>
      <c r="C25" s="228" t="s">
        <v>207</v>
      </c>
      <c r="D25" s="227">
        <v>23040</v>
      </c>
      <c r="E25" s="226" t="s">
        <v>206</v>
      </c>
      <c r="F25" s="225">
        <v>23040</v>
      </c>
      <c r="G25" s="226" t="s">
        <v>205</v>
      </c>
      <c r="H25" s="226" t="s">
        <v>204</v>
      </c>
      <c r="I25" s="225">
        <v>23040</v>
      </c>
      <c r="J25" s="224" t="s">
        <v>203</v>
      </c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51" x14ac:dyDescent="0.2">
      <c r="A26" s="220"/>
      <c r="B26" s="222" t="s">
        <v>75</v>
      </c>
      <c r="C26" s="223" t="s">
        <v>202</v>
      </c>
      <c r="D26" s="217">
        <v>70000</v>
      </c>
      <c r="E26" s="215" t="s">
        <v>188</v>
      </c>
      <c r="F26" s="216">
        <v>70000</v>
      </c>
      <c r="G26" s="215" t="s">
        <v>201</v>
      </c>
      <c r="H26" s="215" t="s">
        <v>200</v>
      </c>
      <c r="I26" s="216">
        <v>70000</v>
      </c>
      <c r="J26" s="215" t="s">
        <v>199</v>
      </c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</row>
    <row r="27" spans="1:24" ht="51" x14ac:dyDescent="0.2">
      <c r="A27" s="220"/>
      <c r="B27" s="222" t="s">
        <v>77</v>
      </c>
      <c r="C27" s="223" t="s">
        <v>198</v>
      </c>
      <c r="D27" s="217">
        <v>51000</v>
      </c>
      <c r="E27" s="215" t="s">
        <v>193</v>
      </c>
      <c r="F27" s="216">
        <v>51000</v>
      </c>
      <c r="G27" s="215" t="s">
        <v>197</v>
      </c>
      <c r="H27" s="215" t="s">
        <v>196</v>
      </c>
      <c r="I27" s="216">
        <v>51000</v>
      </c>
      <c r="J27" s="215" t="s">
        <v>195</v>
      </c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</row>
    <row r="28" spans="1:24" ht="51" x14ac:dyDescent="0.2">
      <c r="A28" s="220"/>
      <c r="B28" s="222" t="s">
        <v>78</v>
      </c>
      <c r="C28" s="223" t="s">
        <v>194</v>
      </c>
      <c r="D28" s="217">
        <v>47000</v>
      </c>
      <c r="E28" s="215" t="s">
        <v>193</v>
      </c>
      <c r="F28" s="216">
        <v>47000</v>
      </c>
      <c r="G28" s="215" t="s">
        <v>192</v>
      </c>
      <c r="H28" s="215" t="s">
        <v>191</v>
      </c>
      <c r="I28" s="216">
        <v>47000</v>
      </c>
      <c r="J28" s="215" t="s">
        <v>190</v>
      </c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</row>
    <row r="29" spans="1:24" ht="51" x14ac:dyDescent="0.2">
      <c r="A29" s="220"/>
      <c r="B29" s="222" t="s">
        <v>79</v>
      </c>
      <c r="C29" s="223" t="s">
        <v>189</v>
      </c>
      <c r="D29" s="217">
        <v>14750</v>
      </c>
      <c r="E29" s="215" t="s">
        <v>188</v>
      </c>
      <c r="F29" s="216">
        <v>14750</v>
      </c>
      <c r="G29" s="215" t="s">
        <v>187</v>
      </c>
      <c r="H29" s="215" t="s">
        <v>186</v>
      </c>
      <c r="I29" s="216">
        <v>14750</v>
      </c>
      <c r="J29" s="215" t="s">
        <v>185</v>
      </c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</row>
    <row r="30" spans="1:24" ht="51" x14ac:dyDescent="0.2">
      <c r="A30" s="220"/>
      <c r="B30" s="348" t="s">
        <v>93</v>
      </c>
      <c r="C30" s="349" t="s">
        <v>184</v>
      </c>
      <c r="D30" s="281">
        <v>26000</v>
      </c>
      <c r="E30" s="215" t="s">
        <v>166</v>
      </c>
      <c r="F30" s="216">
        <v>26000</v>
      </c>
      <c r="G30" s="215" t="s">
        <v>183</v>
      </c>
      <c r="H30" s="215" t="s">
        <v>182</v>
      </c>
      <c r="I30" s="216">
        <v>26000</v>
      </c>
      <c r="J30" s="215" t="s">
        <v>181</v>
      </c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</row>
    <row r="31" spans="1:24" ht="51" x14ac:dyDescent="0.2">
      <c r="A31" s="220"/>
      <c r="B31" s="222" t="s">
        <v>106</v>
      </c>
      <c r="C31" s="221" t="s">
        <v>180</v>
      </c>
      <c r="D31" s="217">
        <v>25000</v>
      </c>
      <c r="E31" s="215" t="s">
        <v>166</v>
      </c>
      <c r="F31" s="216">
        <v>25000</v>
      </c>
      <c r="G31" s="215" t="s">
        <v>179</v>
      </c>
      <c r="H31" s="215" t="s">
        <v>178</v>
      </c>
      <c r="I31" s="216">
        <v>25000</v>
      </c>
      <c r="J31" s="215" t="s">
        <v>177</v>
      </c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</row>
    <row r="32" spans="1:24" ht="51" x14ac:dyDescent="0.2">
      <c r="A32" s="220"/>
      <c r="B32" s="280" t="s">
        <v>107</v>
      </c>
      <c r="C32" s="279" t="s">
        <v>176</v>
      </c>
      <c r="D32" s="217">
        <v>28200</v>
      </c>
      <c r="E32" s="215" t="s">
        <v>166</v>
      </c>
      <c r="F32" s="216">
        <v>28200</v>
      </c>
      <c r="G32" s="215" t="s">
        <v>175</v>
      </c>
      <c r="H32" s="215" t="s">
        <v>174</v>
      </c>
      <c r="I32" s="216">
        <v>28200</v>
      </c>
      <c r="J32" s="215" t="s">
        <v>173</v>
      </c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</row>
    <row r="33" spans="1:24" ht="38.25" x14ac:dyDescent="0.2">
      <c r="A33" s="220"/>
      <c r="B33" s="280" t="s">
        <v>108</v>
      </c>
      <c r="C33" s="279" t="s">
        <v>172</v>
      </c>
      <c r="D33" s="217">
        <v>29000</v>
      </c>
      <c r="E33" s="215" t="s">
        <v>266</v>
      </c>
      <c r="F33" s="216">
        <v>27000</v>
      </c>
      <c r="G33" s="215" t="s">
        <v>267</v>
      </c>
      <c r="H33" s="215" t="s">
        <v>268</v>
      </c>
      <c r="I33" s="216">
        <v>27000</v>
      </c>
      <c r="J33" s="215" t="s">
        <v>269</v>
      </c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</row>
    <row r="34" spans="1:24" ht="51" x14ac:dyDescent="0.2">
      <c r="A34" s="220"/>
      <c r="B34" s="222" t="s">
        <v>110</v>
      </c>
      <c r="C34" s="221" t="s">
        <v>171</v>
      </c>
      <c r="D34" s="217">
        <v>29000</v>
      </c>
      <c r="E34" s="215" t="s">
        <v>166</v>
      </c>
      <c r="F34" s="216">
        <v>29000</v>
      </c>
      <c r="G34" s="215" t="s">
        <v>170</v>
      </c>
      <c r="H34" s="215" t="s">
        <v>169</v>
      </c>
      <c r="I34" s="216">
        <v>29000</v>
      </c>
      <c r="J34" s="215" t="s">
        <v>168</v>
      </c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</row>
    <row r="35" spans="1:24" ht="51" x14ac:dyDescent="0.2">
      <c r="A35" s="220"/>
      <c r="B35" s="222" t="s">
        <v>111</v>
      </c>
      <c r="C35" s="221" t="s">
        <v>167</v>
      </c>
      <c r="D35" s="217">
        <v>28000</v>
      </c>
      <c r="E35" s="215" t="s">
        <v>166</v>
      </c>
      <c r="F35" s="216">
        <v>28000</v>
      </c>
      <c r="G35" s="215" t="s">
        <v>165</v>
      </c>
      <c r="H35" s="215" t="s">
        <v>164</v>
      </c>
      <c r="I35" s="216">
        <v>28000</v>
      </c>
      <c r="J35" s="215" t="s">
        <v>163</v>
      </c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</row>
    <row r="36" spans="1:24" ht="64.5" thickBot="1" x14ac:dyDescent="0.25">
      <c r="A36" s="220"/>
      <c r="B36" s="280" t="s">
        <v>112</v>
      </c>
      <c r="C36" s="279" t="s">
        <v>113</v>
      </c>
      <c r="D36" s="217">
        <v>28600</v>
      </c>
      <c r="E36" s="215" t="s">
        <v>262</v>
      </c>
      <c r="F36" s="216">
        <v>28600</v>
      </c>
      <c r="G36" s="215" t="s">
        <v>263</v>
      </c>
      <c r="H36" s="215" t="s">
        <v>264</v>
      </c>
      <c r="I36" s="216">
        <v>28600</v>
      </c>
      <c r="J36" s="215" t="s">
        <v>265</v>
      </c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1:24" ht="64.5" thickBot="1" x14ac:dyDescent="0.25">
      <c r="A37" s="220"/>
      <c r="B37" s="219" t="s">
        <v>117</v>
      </c>
      <c r="C37" s="218" t="s">
        <v>116</v>
      </c>
      <c r="D37" s="217">
        <v>25000</v>
      </c>
      <c r="E37" s="215" t="s">
        <v>162</v>
      </c>
      <c r="F37" s="216">
        <v>25000</v>
      </c>
      <c r="G37" s="215" t="s">
        <v>161</v>
      </c>
      <c r="H37" s="215" t="s">
        <v>160</v>
      </c>
      <c r="I37" s="216">
        <v>25000</v>
      </c>
      <c r="J37" s="215" t="s">
        <v>159</v>
      </c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</row>
    <row r="38" spans="1:24" ht="15" customHeight="1" x14ac:dyDescent="0.25">
      <c r="A38" s="214"/>
      <c r="B38" s="339" t="s">
        <v>136</v>
      </c>
      <c r="C38" s="340"/>
      <c r="D38" s="211">
        <f>SUM(D11:D37)</f>
        <v>690660</v>
      </c>
      <c r="E38" s="213"/>
      <c r="F38" s="211">
        <f>SUM(F11:F37)</f>
        <v>688660</v>
      </c>
      <c r="G38" s="212"/>
      <c r="H38" s="212"/>
      <c r="I38" s="211">
        <f>SUM(I11:I37)</f>
        <v>688660</v>
      </c>
      <c r="J38" s="210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</row>
    <row r="39" spans="1:24" x14ac:dyDescent="0.2">
      <c r="A39" s="176"/>
      <c r="B39" s="180"/>
      <c r="D39" s="179"/>
      <c r="F39" s="179"/>
      <c r="G39" s="176"/>
      <c r="I39" s="178"/>
      <c r="J39" s="176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</row>
    <row r="40" spans="1:24" x14ac:dyDescent="0.2">
      <c r="A40" s="194"/>
      <c r="B40" s="329" t="s">
        <v>158</v>
      </c>
      <c r="C40" s="330"/>
      <c r="D40" s="331"/>
      <c r="E40" s="332" t="s">
        <v>129</v>
      </c>
      <c r="F40" s="330"/>
      <c r="G40" s="330"/>
      <c r="H40" s="330"/>
      <c r="I40" s="330"/>
      <c r="J40" s="331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</row>
    <row r="41" spans="1:24" ht="63.75" x14ac:dyDescent="0.2">
      <c r="A41" s="195" t="s">
        <v>130</v>
      </c>
      <c r="B41" s="209" t="s">
        <v>131</v>
      </c>
      <c r="C41" s="209" t="s">
        <v>6</v>
      </c>
      <c r="D41" s="208" t="s">
        <v>132</v>
      </c>
      <c r="E41" s="206" t="s">
        <v>156</v>
      </c>
      <c r="F41" s="207" t="s">
        <v>132</v>
      </c>
      <c r="G41" s="206" t="s">
        <v>155</v>
      </c>
      <c r="H41" s="206" t="s">
        <v>133</v>
      </c>
      <c r="I41" s="206" t="s">
        <v>134</v>
      </c>
      <c r="J41" s="206" t="s">
        <v>135</v>
      </c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</row>
    <row r="42" spans="1:24" x14ac:dyDescent="0.2">
      <c r="A42" s="193"/>
      <c r="B42" s="205"/>
      <c r="C42" s="204"/>
      <c r="D42" s="203"/>
      <c r="E42" s="197"/>
      <c r="F42" s="198"/>
      <c r="G42" s="197"/>
      <c r="H42" s="197"/>
      <c r="I42" s="198"/>
      <c r="J42" s="197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</row>
    <row r="43" spans="1:24" x14ac:dyDescent="0.2">
      <c r="A43" s="193"/>
      <c r="B43" s="205"/>
      <c r="C43" s="204"/>
      <c r="D43" s="203"/>
      <c r="E43" s="197"/>
      <c r="F43" s="198"/>
      <c r="G43" s="197"/>
      <c r="H43" s="197"/>
      <c r="I43" s="198"/>
      <c r="J43" s="197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</row>
    <row r="44" spans="1:24" x14ac:dyDescent="0.2">
      <c r="A44" s="193"/>
      <c r="B44" s="205"/>
      <c r="C44" s="204"/>
      <c r="D44" s="203"/>
      <c r="E44" s="197"/>
      <c r="F44" s="198"/>
      <c r="G44" s="197"/>
      <c r="H44" s="197"/>
      <c r="I44" s="198"/>
      <c r="J44" s="197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</row>
    <row r="45" spans="1:24" ht="15" customHeight="1" x14ac:dyDescent="0.25">
      <c r="A45" s="176"/>
      <c r="B45" s="339" t="s">
        <v>136</v>
      </c>
      <c r="C45" s="340"/>
      <c r="D45" s="202">
        <f>SUM(D42:D44)</f>
        <v>0</v>
      </c>
      <c r="E45" s="190"/>
      <c r="F45" s="202">
        <f>SUM(F42:F44)</f>
        <v>0</v>
      </c>
      <c r="G45" s="190"/>
      <c r="H45" s="190"/>
      <c r="I45" s="202">
        <f>SUM(I42:I44)</f>
        <v>0</v>
      </c>
      <c r="J45" s="190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</row>
    <row r="46" spans="1:24" ht="15" customHeight="1" x14ac:dyDescent="0.2">
      <c r="A46" s="176"/>
      <c r="B46" s="201"/>
      <c r="C46" s="200"/>
      <c r="D46" s="199"/>
      <c r="E46" s="197"/>
      <c r="F46" s="197"/>
      <c r="G46" s="197"/>
      <c r="H46" s="197"/>
      <c r="I46" s="198"/>
      <c r="J46" s="197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</row>
    <row r="47" spans="1:24" ht="15.75" customHeight="1" x14ac:dyDescent="0.2">
      <c r="A47" s="176"/>
      <c r="B47" s="180"/>
      <c r="D47" s="179"/>
      <c r="F47" s="179"/>
      <c r="G47" s="176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</row>
    <row r="48" spans="1:24" ht="15.75" customHeight="1" x14ac:dyDescent="0.2">
      <c r="A48" s="194"/>
      <c r="B48" s="329" t="s">
        <v>157</v>
      </c>
      <c r="C48" s="330"/>
      <c r="D48" s="331"/>
      <c r="E48" s="332" t="s">
        <v>129</v>
      </c>
      <c r="F48" s="330"/>
      <c r="G48" s="330"/>
      <c r="H48" s="330"/>
      <c r="I48" s="330"/>
      <c r="J48" s="331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</row>
    <row r="49" spans="1:24" ht="23.25" customHeight="1" x14ac:dyDescent="0.2">
      <c r="A49" s="195" t="s">
        <v>130</v>
      </c>
      <c r="B49" s="195" t="s">
        <v>131</v>
      </c>
      <c r="C49" s="195" t="s">
        <v>6</v>
      </c>
      <c r="D49" s="196" t="s">
        <v>132</v>
      </c>
      <c r="E49" s="195" t="s">
        <v>156</v>
      </c>
      <c r="F49" s="196" t="s">
        <v>132</v>
      </c>
      <c r="G49" s="195" t="s">
        <v>155</v>
      </c>
      <c r="H49" s="195" t="s">
        <v>133</v>
      </c>
      <c r="I49" s="195" t="s">
        <v>134</v>
      </c>
      <c r="J49" s="195" t="s">
        <v>135</v>
      </c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</row>
    <row r="50" spans="1:24" ht="15.75" customHeight="1" x14ac:dyDescent="0.2">
      <c r="A50" s="193"/>
      <c r="B50" s="192"/>
      <c r="C50" s="190"/>
      <c r="D50" s="191"/>
      <c r="E50" s="190"/>
      <c r="F50" s="191"/>
      <c r="G50" s="190"/>
      <c r="H50" s="190"/>
      <c r="I50" s="191"/>
      <c r="J50" s="190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</row>
    <row r="51" spans="1:24" ht="15.75" customHeight="1" x14ac:dyDescent="0.2">
      <c r="A51" s="193"/>
      <c r="B51" s="192"/>
      <c r="C51" s="190"/>
      <c r="D51" s="191"/>
      <c r="E51" s="190"/>
      <c r="F51" s="191"/>
      <c r="G51" s="190"/>
      <c r="H51" s="190"/>
      <c r="I51" s="191"/>
      <c r="J51" s="190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</row>
    <row r="52" spans="1:24" ht="15" customHeight="1" x14ac:dyDescent="0.25">
      <c r="A52" s="176"/>
      <c r="B52" s="339" t="s">
        <v>136</v>
      </c>
      <c r="C52" s="340"/>
      <c r="D52" s="190"/>
      <c r="E52" s="190"/>
      <c r="F52" s="190"/>
      <c r="G52" s="190"/>
      <c r="H52" s="190"/>
      <c r="I52" s="191"/>
      <c r="J52" s="190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</row>
    <row r="53" spans="1:24" ht="15.75" customHeight="1" x14ac:dyDescent="0.2">
      <c r="A53" s="176"/>
      <c r="B53" s="180"/>
      <c r="C53" s="181"/>
      <c r="D53" s="183" t="e">
        <f>#REF!+D45+D38</f>
        <v>#REF!</v>
      </c>
      <c r="E53" s="181"/>
      <c r="F53" s="179"/>
      <c r="G53" s="176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</row>
    <row r="54" spans="1:24" ht="15.75" customHeight="1" x14ac:dyDescent="0.2">
      <c r="A54" s="184"/>
      <c r="B54" s="189" t="s">
        <v>137</v>
      </c>
      <c r="C54" s="187"/>
      <c r="D54" s="188"/>
      <c r="E54" s="187"/>
      <c r="F54" s="186"/>
      <c r="G54" s="184"/>
      <c r="H54" s="185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</row>
    <row r="55" spans="1:24" ht="15.75" customHeight="1" x14ac:dyDescent="0.2">
      <c r="A55" s="176"/>
      <c r="B55" s="180"/>
      <c r="C55" s="181"/>
      <c r="D55" s="183" t="e">
        <f>#REF!</f>
        <v>#REF!</v>
      </c>
      <c r="E55" s="181"/>
      <c r="F55" s="179"/>
      <c r="G55" s="176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</row>
    <row r="56" spans="1:24" ht="15.75" customHeight="1" x14ac:dyDescent="0.2">
      <c r="A56" s="176"/>
      <c r="B56" s="180"/>
      <c r="C56" s="181"/>
      <c r="D56" s="183" t="e">
        <f>D55-D53</f>
        <v>#REF!</v>
      </c>
      <c r="E56" s="181"/>
      <c r="F56" s="179"/>
      <c r="G56" s="176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</row>
    <row r="57" spans="1:24" ht="15.75" customHeight="1" x14ac:dyDescent="0.2">
      <c r="A57" s="176"/>
      <c r="B57" s="180"/>
      <c r="C57" s="181"/>
      <c r="D57" s="182"/>
      <c r="E57" s="181"/>
      <c r="F57" s="179"/>
      <c r="G57" s="176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</row>
    <row r="58" spans="1:24" ht="15.75" customHeight="1" x14ac:dyDescent="0.2">
      <c r="A58" s="176"/>
      <c r="B58" s="180"/>
      <c r="C58" s="278" t="s">
        <v>138</v>
      </c>
      <c r="D58" s="179"/>
      <c r="F58" s="179"/>
      <c r="G58" s="176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</row>
    <row r="59" spans="1:24" ht="15.75" customHeight="1" x14ac:dyDescent="0.2">
      <c r="A59" s="176"/>
      <c r="B59" s="180"/>
      <c r="D59" s="320" t="s">
        <v>257</v>
      </c>
      <c r="E59" s="320"/>
      <c r="F59" s="277" t="s">
        <v>139</v>
      </c>
      <c r="G59" s="176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</row>
    <row r="60" spans="1:24" ht="15.75" customHeight="1" x14ac:dyDescent="0.2">
      <c r="A60" s="176"/>
      <c r="B60" s="180"/>
      <c r="D60" s="179"/>
      <c r="F60" s="179"/>
      <c r="G60" s="176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</row>
    <row r="61" spans="1:24" ht="15.75" customHeight="1" x14ac:dyDescent="0.2">
      <c r="A61" s="176"/>
      <c r="B61" s="180"/>
      <c r="D61" s="179"/>
      <c r="F61" s="179"/>
      <c r="G61" s="176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</row>
    <row r="62" spans="1:24" ht="15.75" customHeight="1" x14ac:dyDescent="0.2">
      <c r="A62" s="176"/>
      <c r="B62" s="180"/>
      <c r="D62" s="179"/>
      <c r="F62" s="179"/>
      <c r="G62" s="176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</row>
    <row r="63" spans="1:24" ht="15.75" customHeight="1" x14ac:dyDescent="0.2">
      <c r="A63" s="176"/>
      <c r="B63" s="180"/>
      <c r="D63" s="179"/>
      <c r="F63" s="179"/>
      <c r="G63" s="176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</row>
    <row r="64" spans="1:24" ht="15.75" customHeight="1" x14ac:dyDescent="0.2">
      <c r="A64" s="176"/>
      <c r="B64" s="180"/>
      <c r="D64" s="179"/>
      <c r="F64" s="179"/>
      <c r="G64" s="176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</row>
    <row r="65" spans="1:24" ht="15.75" customHeight="1" x14ac:dyDescent="0.2">
      <c r="A65" s="176"/>
      <c r="B65" s="180"/>
      <c r="D65" s="179"/>
      <c r="F65" s="179"/>
      <c r="G65" s="176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</row>
    <row r="66" spans="1:24" ht="15.75" customHeight="1" x14ac:dyDescent="0.2">
      <c r="A66" s="176"/>
      <c r="B66" s="180"/>
      <c r="D66" s="179"/>
      <c r="F66" s="179"/>
      <c r="G66" s="176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</row>
    <row r="67" spans="1:24" ht="15.75" customHeight="1" x14ac:dyDescent="0.2">
      <c r="A67" s="176"/>
      <c r="B67" s="180"/>
      <c r="D67" s="179"/>
      <c r="F67" s="179"/>
      <c r="G67" s="176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</row>
    <row r="68" spans="1:24" ht="15.75" customHeight="1" x14ac:dyDescent="0.2">
      <c r="A68" s="176"/>
      <c r="B68" s="180"/>
      <c r="D68" s="179"/>
      <c r="F68" s="179"/>
      <c r="G68" s="176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</row>
    <row r="69" spans="1:24" ht="15.75" customHeight="1" x14ac:dyDescent="0.2">
      <c r="A69" s="176"/>
      <c r="B69" s="180"/>
      <c r="D69" s="179"/>
      <c r="F69" s="179"/>
      <c r="G69" s="176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</row>
    <row r="70" spans="1:24" ht="15.75" customHeight="1" x14ac:dyDescent="0.2">
      <c r="A70" s="176"/>
      <c r="B70" s="180"/>
      <c r="D70" s="179"/>
      <c r="F70" s="179"/>
      <c r="G70" s="176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</row>
    <row r="71" spans="1:24" ht="15.75" customHeight="1" x14ac:dyDescent="0.2">
      <c r="A71" s="176"/>
      <c r="B71" s="180"/>
      <c r="D71" s="179"/>
      <c r="F71" s="179"/>
      <c r="G71" s="176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</row>
    <row r="72" spans="1:24" ht="15.75" customHeight="1" x14ac:dyDescent="0.2">
      <c r="A72" s="176"/>
      <c r="B72" s="180"/>
      <c r="D72" s="179"/>
      <c r="F72" s="179"/>
      <c r="G72" s="176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</row>
    <row r="73" spans="1:24" ht="15.75" customHeight="1" x14ac:dyDescent="0.2">
      <c r="A73" s="176"/>
      <c r="B73" s="180"/>
      <c r="D73" s="179"/>
      <c r="F73" s="179"/>
      <c r="G73" s="176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</row>
    <row r="74" spans="1:24" ht="15.75" customHeight="1" x14ac:dyDescent="0.2">
      <c r="A74" s="176"/>
      <c r="B74" s="180"/>
      <c r="D74" s="179"/>
      <c r="F74" s="179"/>
      <c r="G74" s="176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</row>
    <row r="75" spans="1:24" ht="15.75" customHeight="1" x14ac:dyDescent="0.2">
      <c r="A75" s="176"/>
      <c r="B75" s="180"/>
      <c r="D75" s="179"/>
      <c r="F75" s="179"/>
      <c r="G75" s="176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</row>
    <row r="76" spans="1:24" ht="15.75" customHeight="1" x14ac:dyDescent="0.2">
      <c r="A76" s="176"/>
      <c r="B76" s="180"/>
      <c r="D76" s="179"/>
      <c r="F76" s="179"/>
      <c r="G76" s="176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</row>
    <row r="77" spans="1:24" ht="15.75" customHeight="1" x14ac:dyDescent="0.2">
      <c r="A77" s="176"/>
      <c r="B77" s="180"/>
      <c r="D77" s="179"/>
      <c r="F77" s="179"/>
      <c r="G77" s="176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</row>
    <row r="78" spans="1:24" ht="15.75" customHeight="1" x14ac:dyDescent="0.2">
      <c r="A78" s="176"/>
      <c r="B78" s="180"/>
      <c r="D78" s="179"/>
      <c r="F78" s="179"/>
      <c r="G78" s="176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</row>
    <row r="79" spans="1:24" ht="15.75" customHeight="1" x14ac:dyDescent="0.2">
      <c r="A79" s="176"/>
      <c r="B79" s="180"/>
      <c r="D79" s="179"/>
      <c r="F79" s="179"/>
      <c r="G79" s="176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</row>
    <row r="80" spans="1:24" ht="15.75" customHeight="1" x14ac:dyDescent="0.2">
      <c r="A80" s="176"/>
      <c r="B80" s="180"/>
      <c r="D80" s="179"/>
      <c r="F80" s="179"/>
      <c r="G80" s="176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</row>
    <row r="81" spans="1:24" ht="15.75" customHeight="1" x14ac:dyDescent="0.2">
      <c r="A81" s="176"/>
      <c r="B81" s="180"/>
      <c r="D81" s="179"/>
      <c r="F81" s="179"/>
      <c r="G81" s="176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</row>
    <row r="82" spans="1:24" ht="15.75" customHeight="1" x14ac:dyDescent="0.2">
      <c r="A82" s="176"/>
      <c r="B82" s="180"/>
      <c r="D82" s="179"/>
      <c r="F82" s="179"/>
      <c r="G82" s="176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</row>
    <row r="83" spans="1:24" ht="15.75" customHeight="1" x14ac:dyDescent="0.2">
      <c r="A83" s="176"/>
      <c r="B83" s="180"/>
      <c r="D83" s="179"/>
      <c r="F83" s="179"/>
      <c r="G83" s="176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</row>
    <row r="84" spans="1:24" ht="15.75" customHeight="1" x14ac:dyDescent="0.2">
      <c r="A84" s="176"/>
      <c r="B84" s="180"/>
      <c r="D84" s="179"/>
      <c r="F84" s="179"/>
      <c r="G84" s="176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</row>
    <row r="85" spans="1:24" ht="15.75" customHeight="1" x14ac:dyDescent="0.2">
      <c r="A85" s="176"/>
      <c r="B85" s="180"/>
      <c r="D85" s="179"/>
      <c r="F85" s="179"/>
      <c r="G85" s="176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</row>
    <row r="86" spans="1:24" ht="15.75" customHeight="1" x14ac:dyDescent="0.2">
      <c r="A86" s="176"/>
      <c r="B86" s="180"/>
      <c r="D86" s="179"/>
      <c r="F86" s="179"/>
      <c r="G86" s="176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</row>
    <row r="87" spans="1:24" ht="15.75" customHeight="1" x14ac:dyDescent="0.2">
      <c r="A87" s="176"/>
      <c r="B87" s="180"/>
      <c r="D87" s="179"/>
      <c r="F87" s="179"/>
      <c r="G87" s="176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</row>
    <row r="88" spans="1:24" ht="15.75" customHeight="1" x14ac:dyDescent="0.2">
      <c r="A88" s="176"/>
      <c r="B88" s="180"/>
      <c r="D88" s="179"/>
      <c r="F88" s="179"/>
      <c r="G88" s="176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</row>
    <row r="89" spans="1:24" ht="15.75" customHeight="1" x14ac:dyDescent="0.2">
      <c r="A89" s="176"/>
      <c r="B89" s="180"/>
      <c r="D89" s="179"/>
      <c r="F89" s="179"/>
      <c r="G89" s="176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</row>
    <row r="90" spans="1:24" ht="15.75" customHeight="1" x14ac:dyDescent="0.2">
      <c r="A90" s="176"/>
      <c r="B90" s="180"/>
      <c r="D90" s="179"/>
      <c r="F90" s="179"/>
      <c r="G90" s="176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</row>
    <row r="91" spans="1:24" ht="15.75" customHeight="1" x14ac:dyDescent="0.2">
      <c r="A91" s="176"/>
      <c r="B91" s="180"/>
      <c r="D91" s="179"/>
      <c r="F91" s="179"/>
      <c r="G91" s="176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</row>
    <row r="92" spans="1:24" ht="15.75" customHeight="1" x14ac:dyDescent="0.2">
      <c r="A92" s="176"/>
      <c r="B92" s="180"/>
      <c r="D92" s="179"/>
      <c r="F92" s="179"/>
      <c r="G92" s="176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</row>
    <row r="93" spans="1:24" ht="15.75" customHeight="1" x14ac:dyDescent="0.2">
      <c r="A93" s="176"/>
      <c r="B93" s="180"/>
      <c r="D93" s="179"/>
      <c r="F93" s="179"/>
      <c r="G93" s="176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</row>
    <row r="94" spans="1:24" ht="15.75" customHeight="1" x14ac:dyDescent="0.2">
      <c r="A94" s="176"/>
      <c r="B94" s="180"/>
      <c r="D94" s="179"/>
      <c r="F94" s="179"/>
      <c r="G94" s="176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</row>
    <row r="95" spans="1:24" ht="15.75" customHeight="1" x14ac:dyDescent="0.2">
      <c r="A95" s="176"/>
      <c r="B95" s="180"/>
      <c r="D95" s="179"/>
      <c r="F95" s="179"/>
      <c r="G95" s="176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</row>
    <row r="96" spans="1:24" ht="15.75" customHeight="1" x14ac:dyDescent="0.2">
      <c r="A96" s="176"/>
      <c r="B96" s="180"/>
      <c r="D96" s="179"/>
      <c r="F96" s="179"/>
      <c r="G96" s="176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</row>
    <row r="97" spans="1:24" ht="15.75" customHeight="1" x14ac:dyDescent="0.2">
      <c r="A97" s="176"/>
      <c r="B97" s="180"/>
      <c r="D97" s="179"/>
      <c r="F97" s="179"/>
      <c r="G97" s="176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</row>
    <row r="98" spans="1:24" ht="15.75" customHeight="1" x14ac:dyDescent="0.2">
      <c r="A98" s="176"/>
      <c r="B98" s="180"/>
      <c r="D98" s="179"/>
      <c r="F98" s="179"/>
      <c r="G98" s="176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</row>
    <row r="99" spans="1:24" ht="15.75" customHeight="1" x14ac:dyDescent="0.2">
      <c r="A99" s="176"/>
      <c r="B99" s="180"/>
      <c r="D99" s="179"/>
      <c r="F99" s="179"/>
      <c r="G99" s="176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</row>
    <row r="100" spans="1:24" ht="15.75" customHeight="1" x14ac:dyDescent="0.2">
      <c r="A100" s="176"/>
      <c r="B100" s="180"/>
      <c r="D100" s="179"/>
      <c r="F100" s="179"/>
      <c r="G100" s="176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</row>
    <row r="101" spans="1:24" ht="15.75" customHeight="1" x14ac:dyDescent="0.2">
      <c r="A101" s="176"/>
      <c r="B101" s="180"/>
      <c r="D101" s="179"/>
      <c r="F101" s="179"/>
      <c r="G101" s="176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</row>
    <row r="102" spans="1:24" ht="15.75" customHeight="1" x14ac:dyDescent="0.2">
      <c r="A102" s="176"/>
      <c r="B102" s="180"/>
      <c r="D102" s="179"/>
      <c r="F102" s="179"/>
      <c r="G102" s="176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</row>
    <row r="103" spans="1:24" ht="15.75" customHeight="1" x14ac:dyDescent="0.2">
      <c r="A103" s="176"/>
      <c r="B103" s="180"/>
      <c r="D103" s="179"/>
      <c r="F103" s="179"/>
      <c r="G103" s="176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</row>
    <row r="104" spans="1:24" ht="15.75" customHeight="1" x14ac:dyDescent="0.2">
      <c r="A104" s="176"/>
      <c r="B104" s="180"/>
      <c r="D104" s="179"/>
      <c r="F104" s="179"/>
      <c r="G104" s="176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</row>
    <row r="105" spans="1:24" ht="15.75" customHeight="1" x14ac:dyDescent="0.2">
      <c r="A105" s="176"/>
      <c r="B105" s="180"/>
      <c r="D105" s="179"/>
      <c r="F105" s="179"/>
      <c r="G105" s="176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</row>
    <row r="106" spans="1:24" ht="15.75" customHeight="1" x14ac:dyDescent="0.2">
      <c r="A106" s="176"/>
      <c r="B106" s="180"/>
      <c r="D106" s="179"/>
      <c r="F106" s="179"/>
      <c r="G106" s="176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</row>
    <row r="107" spans="1:24" ht="15.75" customHeight="1" x14ac:dyDescent="0.2">
      <c r="A107" s="176"/>
      <c r="B107" s="180"/>
      <c r="D107" s="179"/>
      <c r="F107" s="179"/>
      <c r="G107" s="176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</row>
    <row r="108" spans="1:24" ht="15.75" customHeight="1" x14ac:dyDescent="0.2">
      <c r="A108" s="176"/>
      <c r="B108" s="180"/>
      <c r="D108" s="179"/>
      <c r="F108" s="179"/>
      <c r="G108" s="176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</row>
    <row r="109" spans="1:24" ht="15.75" customHeight="1" x14ac:dyDescent="0.2">
      <c r="A109" s="176"/>
      <c r="B109" s="180"/>
      <c r="D109" s="179"/>
      <c r="F109" s="179"/>
      <c r="G109" s="176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</row>
    <row r="110" spans="1:24" ht="15.75" customHeight="1" x14ac:dyDescent="0.2">
      <c r="A110" s="176"/>
      <c r="B110" s="180"/>
      <c r="D110" s="179"/>
      <c r="F110" s="179"/>
      <c r="G110" s="176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</row>
    <row r="111" spans="1:24" ht="15.75" customHeight="1" x14ac:dyDescent="0.2">
      <c r="A111" s="176"/>
      <c r="B111" s="180"/>
      <c r="D111" s="179"/>
      <c r="F111" s="179"/>
      <c r="G111" s="176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</row>
    <row r="112" spans="1:24" ht="15.75" customHeight="1" x14ac:dyDescent="0.2">
      <c r="A112" s="176"/>
      <c r="B112" s="180"/>
      <c r="D112" s="179"/>
      <c r="F112" s="179"/>
      <c r="G112" s="176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</row>
    <row r="113" spans="1:24" ht="15.75" customHeight="1" x14ac:dyDescent="0.2">
      <c r="A113" s="176"/>
      <c r="B113" s="180"/>
      <c r="D113" s="179"/>
      <c r="F113" s="179"/>
      <c r="G113" s="176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</row>
    <row r="114" spans="1:24" ht="15.75" customHeight="1" x14ac:dyDescent="0.2">
      <c r="A114" s="176"/>
      <c r="B114" s="180"/>
      <c r="D114" s="179"/>
      <c r="F114" s="179"/>
      <c r="G114" s="176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</row>
    <row r="115" spans="1:24" ht="15.75" customHeight="1" x14ac:dyDescent="0.2">
      <c r="A115" s="176"/>
      <c r="B115" s="180"/>
      <c r="D115" s="179"/>
      <c r="F115" s="179"/>
      <c r="G115" s="176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</row>
    <row r="116" spans="1:24" ht="15.75" customHeight="1" x14ac:dyDescent="0.2">
      <c r="A116" s="176"/>
      <c r="B116" s="180"/>
      <c r="D116" s="179"/>
      <c r="F116" s="179"/>
      <c r="G116" s="176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</row>
    <row r="117" spans="1:24" ht="15.75" customHeight="1" x14ac:dyDescent="0.2">
      <c r="A117" s="176"/>
      <c r="B117" s="180"/>
      <c r="D117" s="179"/>
      <c r="F117" s="179"/>
      <c r="G117" s="176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</row>
    <row r="118" spans="1:24" ht="15.75" customHeight="1" x14ac:dyDescent="0.2">
      <c r="A118" s="176"/>
      <c r="B118" s="180"/>
      <c r="D118" s="179"/>
      <c r="F118" s="179"/>
      <c r="G118" s="176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</row>
    <row r="119" spans="1:24" ht="15.75" customHeight="1" x14ac:dyDescent="0.2">
      <c r="A119" s="176"/>
      <c r="B119" s="180"/>
      <c r="D119" s="179"/>
      <c r="F119" s="179"/>
      <c r="G119" s="176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</row>
    <row r="120" spans="1:24" ht="15.75" customHeight="1" x14ac:dyDescent="0.2">
      <c r="A120" s="176"/>
      <c r="B120" s="180"/>
      <c r="D120" s="179"/>
      <c r="F120" s="179"/>
      <c r="G120" s="176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</row>
    <row r="121" spans="1:24" ht="15.75" customHeight="1" x14ac:dyDescent="0.2">
      <c r="A121" s="176"/>
      <c r="B121" s="180"/>
      <c r="D121" s="179"/>
      <c r="F121" s="179"/>
      <c r="G121" s="176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</row>
    <row r="122" spans="1:24" ht="15.75" customHeight="1" x14ac:dyDescent="0.2">
      <c r="A122" s="176"/>
      <c r="B122" s="180"/>
      <c r="D122" s="179"/>
      <c r="F122" s="179"/>
      <c r="G122" s="176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</row>
    <row r="123" spans="1:24" ht="15.75" customHeight="1" x14ac:dyDescent="0.2">
      <c r="A123" s="176"/>
      <c r="B123" s="180"/>
      <c r="D123" s="179"/>
      <c r="F123" s="179"/>
      <c r="G123" s="176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</row>
    <row r="124" spans="1:24" ht="15.75" customHeight="1" x14ac:dyDescent="0.2">
      <c r="A124" s="176"/>
      <c r="B124" s="180"/>
      <c r="D124" s="179"/>
      <c r="F124" s="179"/>
      <c r="G124" s="176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</row>
    <row r="125" spans="1:24" ht="15.75" customHeight="1" x14ac:dyDescent="0.2">
      <c r="A125" s="176"/>
      <c r="B125" s="180"/>
      <c r="D125" s="179"/>
      <c r="F125" s="179"/>
      <c r="G125" s="176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</row>
    <row r="126" spans="1:24" ht="15.75" customHeight="1" x14ac:dyDescent="0.2">
      <c r="A126" s="176"/>
      <c r="B126" s="180"/>
      <c r="D126" s="179"/>
      <c r="F126" s="179"/>
      <c r="G126" s="176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</row>
    <row r="127" spans="1:24" ht="15.75" customHeight="1" x14ac:dyDescent="0.2">
      <c r="A127" s="176"/>
      <c r="B127" s="180"/>
      <c r="D127" s="179"/>
      <c r="F127" s="179"/>
      <c r="G127" s="176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</row>
    <row r="128" spans="1:24" ht="15.75" customHeight="1" x14ac:dyDescent="0.2">
      <c r="A128" s="176"/>
      <c r="B128" s="180"/>
      <c r="D128" s="179"/>
      <c r="F128" s="179"/>
      <c r="G128" s="176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</row>
    <row r="129" spans="1:24" ht="15.75" customHeight="1" x14ac:dyDescent="0.2">
      <c r="A129" s="176"/>
      <c r="B129" s="180"/>
      <c r="D129" s="179"/>
      <c r="F129" s="179"/>
      <c r="G129" s="176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</row>
    <row r="130" spans="1:24" ht="15.75" customHeight="1" x14ac:dyDescent="0.2">
      <c r="A130" s="176"/>
      <c r="B130" s="180"/>
      <c r="D130" s="179"/>
      <c r="F130" s="179"/>
      <c r="G130" s="176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</row>
    <row r="131" spans="1:24" ht="15.75" customHeight="1" x14ac:dyDescent="0.2">
      <c r="A131" s="176"/>
      <c r="B131" s="180"/>
      <c r="D131" s="179"/>
      <c r="F131" s="179"/>
      <c r="G131" s="176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</row>
    <row r="132" spans="1:24" ht="15.75" customHeight="1" x14ac:dyDescent="0.2">
      <c r="A132" s="176"/>
      <c r="B132" s="180"/>
      <c r="D132" s="179"/>
      <c r="F132" s="179"/>
      <c r="G132" s="176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</row>
    <row r="133" spans="1:24" ht="15.75" customHeight="1" x14ac:dyDescent="0.2">
      <c r="A133" s="176"/>
      <c r="B133" s="180"/>
      <c r="D133" s="179"/>
      <c r="F133" s="179"/>
      <c r="G133" s="176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</row>
    <row r="134" spans="1:24" ht="15.75" customHeight="1" x14ac:dyDescent="0.2">
      <c r="A134" s="176"/>
      <c r="B134" s="180"/>
      <c r="D134" s="179"/>
      <c r="F134" s="179"/>
      <c r="G134" s="176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</row>
    <row r="135" spans="1:24" ht="15.75" customHeight="1" x14ac:dyDescent="0.2">
      <c r="A135" s="176"/>
      <c r="B135" s="180"/>
      <c r="D135" s="179"/>
      <c r="F135" s="179"/>
      <c r="G135" s="176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</row>
    <row r="136" spans="1:24" ht="15.75" customHeight="1" x14ac:dyDescent="0.2">
      <c r="A136" s="176"/>
      <c r="B136" s="180"/>
      <c r="D136" s="179"/>
      <c r="F136" s="179"/>
      <c r="G136" s="176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</row>
    <row r="137" spans="1:24" ht="15.75" customHeight="1" x14ac:dyDescent="0.2">
      <c r="A137" s="176"/>
      <c r="B137" s="180"/>
      <c r="D137" s="179"/>
      <c r="F137" s="179"/>
      <c r="G137" s="176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</row>
    <row r="138" spans="1:24" ht="15.75" customHeight="1" x14ac:dyDescent="0.2">
      <c r="A138" s="176"/>
      <c r="B138" s="180"/>
      <c r="D138" s="179"/>
      <c r="F138" s="179"/>
      <c r="G138" s="176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</row>
    <row r="139" spans="1:24" ht="15.75" customHeight="1" x14ac:dyDescent="0.2">
      <c r="A139" s="176"/>
      <c r="B139" s="180"/>
      <c r="D139" s="179"/>
      <c r="F139" s="179"/>
      <c r="G139" s="176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</row>
    <row r="140" spans="1:24" ht="15.75" customHeight="1" x14ac:dyDescent="0.2">
      <c r="A140" s="176"/>
      <c r="B140" s="180"/>
      <c r="D140" s="179"/>
      <c r="F140" s="179"/>
      <c r="G140" s="176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</row>
    <row r="141" spans="1:24" ht="15.75" customHeight="1" x14ac:dyDescent="0.2">
      <c r="A141" s="176"/>
      <c r="B141" s="180"/>
      <c r="D141" s="179"/>
      <c r="F141" s="179"/>
      <c r="G141" s="176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</row>
    <row r="142" spans="1:24" ht="15.75" customHeight="1" x14ac:dyDescent="0.2">
      <c r="A142" s="176"/>
      <c r="B142" s="180"/>
      <c r="D142" s="179"/>
      <c r="F142" s="179"/>
      <c r="G142" s="176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</row>
    <row r="143" spans="1:24" ht="15.75" customHeight="1" x14ac:dyDescent="0.2">
      <c r="A143" s="176"/>
      <c r="B143" s="180"/>
      <c r="D143" s="179"/>
      <c r="F143" s="179"/>
      <c r="G143" s="176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</row>
    <row r="144" spans="1:24" ht="15.75" customHeight="1" x14ac:dyDescent="0.2">
      <c r="A144" s="176"/>
      <c r="B144" s="180"/>
      <c r="D144" s="179"/>
      <c r="F144" s="179"/>
      <c r="G144" s="176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</row>
    <row r="145" spans="1:24" ht="15.75" customHeight="1" x14ac:dyDescent="0.2">
      <c r="A145" s="176"/>
      <c r="B145" s="180"/>
      <c r="D145" s="179"/>
      <c r="F145" s="179"/>
      <c r="G145" s="176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</row>
    <row r="146" spans="1:24" ht="15.75" customHeight="1" x14ac:dyDescent="0.2">
      <c r="A146" s="176"/>
      <c r="B146" s="180"/>
      <c r="D146" s="179"/>
      <c r="F146" s="179"/>
      <c r="G146" s="176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</row>
    <row r="147" spans="1:24" ht="15.75" customHeight="1" x14ac:dyDescent="0.2">
      <c r="A147" s="176"/>
      <c r="B147" s="180"/>
      <c r="D147" s="179"/>
      <c r="F147" s="179"/>
      <c r="G147" s="176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</row>
    <row r="148" spans="1:24" ht="15.75" customHeight="1" x14ac:dyDescent="0.2">
      <c r="A148" s="176"/>
      <c r="B148" s="180"/>
      <c r="D148" s="179"/>
      <c r="F148" s="179"/>
      <c r="G148" s="176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</row>
    <row r="149" spans="1:24" ht="15.75" customHeight="1" x14ac:dyDescent="0.2">
      <c r="A149" s="176"/>
      <c r="B149" s="180"/>
      <c r="D149" s="179"/>
      <c r="F149" s="179"/>
      <c r="G149" s="176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</row>
    <row r="150" spans="1:24" ht="15.75" customHeight="1" x14ac:dyDescent="0.2">
      <c r="A150" s="176"/>
      <c r="B150" s="180"/>
      <c r="D150" s="179"/>
      <c r="F150" s="179"/>
      <c r="G150" s="176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</row>
    <row r="151" spans="1:24" ht="15.75" customHeight="1" x14ac:dyDescent="0.2">
      <c r="A151" s="176"/>
      <c r="B151" s="180"/>
      <c r="D151" s="179"/>
      <c r="F151" s="179"/>
      <c r="G151" s="176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</row>
    <row r="152" spans="1:24" ht="15.75" customHeight="1" x14ac:dyDescent="0.2">
      <c r="A152" s="176"/>
      <c r="B152" s="180"/>
      <c r="D152" s="179"/>
      <c r="F152" s="179"/>
      <c r="G152" s="176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</row>
    <row r="153" spans="1:24" ht="15.75" customHeight="1" x14ac:dyDescent="0.2">
      <c r="A153" s="176"/>
      <c r="B153" s="180"/>
      <c r="D153" s="179"/>
      <c r="F153" s="179"/>
      <c r="G153" s="176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</row>
    <row r="154" spans="1:24" ht="15.75" customHeight="1" x14ac:dyDescent="0.2">
      <c r="A154" s="176"/>
      <c r="B154" s="180"/>
      <c r="D154" s="179"/>
      <c r="F154" s="179"/>
      <c r="G154" s="176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</row>
    <row r="155" spans="1:24" ht="15.75" customHeight="1" x14ac:dyDescent="0.2">
      <c r="A155" s="176"/>
      <c r="B155" s="180"/>
      <c r="D155" s="179"/>
      <c r="F155" s="179"/>
      <c r="G155" s="176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</row>
    <row r="156" spans="1:24" ht="15.75" customHeight="1" x14ac:dyDescent="0.2">
      <c r="A156" s="176"/>
      <c r="B156" s="180"/>
      <c r="D156" s="179"/>
      <c r="F156" s="179"/>
      <c r="G156" s="176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</row>
    <row r="157" spans="1:24" ht="15.75" customHeight="1" x14ac:dyDescent="0.2">
      <c r="A157" s="176"/>
      <c r="B157" s="180"/>
      <c r="D157" s="179"/>
      <c r="F157" s="179"/>
      <c r="G157" s="176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</row>
    <row r="158" spans="1:24" ht="15.75" customHeight="1" x14ac:dyDescent="0.2">
      <c r="A158" s="176"/>
      <c r="B158" s="180"/>
      <c r="D158" s="179"/>
      <c r="F158" s="179"/>
      <c r="G158" s="176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</row>
    <row r="159" spans="1:24" ht="15.75" customHeight="1" x14ac:dyDescent="0.2">
      <c r="A159" s="176"/>
      <c r="B159" s="180"/>
      <c r="D159" s="179"/>
      <c r="F159" s="179"/>
      <c r="G159" s="176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</row>
    <row r="160" spans="1:24" ht="15.75" customHeight="1" x14ac:dyDescent="0.2">
      <c r="A160" s="176"/>
      <c r="B160" s="180"/>
      <c r="D160" s="179"/>
      <c r="F160" s="179"/>
      <c r="G160" s="176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</row>
    <row r="161" spans="1:24" ht="15.75" customHeight="1" x14ac:dyDescent="0.2">
      <c r="A161" s="176"/>
      <c r="B161" s="180"/>
      <c r="D161" s="179"/>
      <c r="F161" s="179"/>
      <c r="G161" s="176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</row>
    <row r="162" spans="1:24" ht="15.75" customHeight="1" x14ac:dyDescent="0.2">
      <c r="A162" s="176"/>
      <c r="B162" s="180"/>
      <c r="D162" s="179"/>
      <c r="F162" s="179"/>
      <c r="G162" s="176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</row>
    <row r="163" spans="1:24" ht="15.75" customHeight="1" x14ac:dyDescent="0.2">
      <c r="A163" s="176"/>
      <c r="B163" s="180"/>
      <c r="D163" s="179"/>
      <c r="F163" s="179"/>
      <c r="G163" s="176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</row>
    <row r="164" spans="1:24" ht="15.75" customHeight="1" x14ac:dyDescent="0.2">
      <c r="A164" s="176"/>
      <c r="B164" s="180"/>
      <c r="D164" s="179"/>
      <c r="F164" s="179"/>
      <c r="G164" s="176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</row>
    <row r="165" spans="1:24" ht="15.75" customHeight="1" x14ac:dyDescent="0.2">
      <c r="A165" s="176"/>
      <c r="B165" s="180"/>
      <c r="D165" s="179"/>
      <c r="F165" s="179"/>
      <c r="G165" s="176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</row>
    <row r="166" spans="1:24" ht="15.75" customHeight="1" x14ac:dyDescent="0.2">
      <c r="A166" s="176"/>
      <c r="B166" s="180"/>
      <c r="D166" s="179"/>
      <c r="F166" s="179"/>
      <c r="G166" s="176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</row>
    <row r="167" spans="1:24" ht="15.75" customHeight="1" x14ac:dyDescent="0.2">
      <c r="A167" s="176"/>
      <c r="B167" s="180"/>
      <c r="D167" s="179"/>
      <c r="F167" s="179"/>
      <c r="G167" s="176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</row>
    <row r="168" spans="1:24" ht="15.75" customHeight="1" x14ac:dyDescent="0.2">
      <c r="A168" s="176"/>
      <c r="B168" s="180"/>
      <c r="D168" s="179"/>
      <c r="F168" s="179"/>
      <c r="G168" s="176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</row>
    <row r="169" spans="1:24" ht="15.75" customHeight="1" x14ac:dyDescent="0.2">
      <c r="A169" s="176"/>
      <c r="B169" s="180"/>
      <c r="D169" s="179"/>
      <c r="F169" s="179"/>
      <c r="G169" s="176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</row>
    <row r="170" spans="1:24" ht="15.75" customHeight="1" x14ac:dyDescent="0.2">
      <c r="A170" s="176"/>
      <c r="B170" s="180"/>
      <c r="D170" s="179"/>
      <c r="F170" s="179"/>
      <c r="G170" s="176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</row>
    <row r="171" spans="1:24" ht="15.75" customHeight="1" x14ac:dyDescent="0.2">
      <c r="A171" s="176"/>
      <c r="B171" s="180"/>
      <c r="D171" s="179"/>
      <c r="F171" s="179"/>
      <c r="G171" s="176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</row>
    <row r="172" spans="1:24" ht="15.75" customHeight="1" x14ac:dyDescent="0.2">
      <c r="A172" s="176"/>
      <c r="B172" s="180"/>
      <c r="D172" s="179"/>
      <c r="F172" s="179"/>
      <c r="G172" s="176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</row>
    <row r="173" spans="1:24" ht="15.75" customHeight="1" x14ac:dyDescent="0.2">
      <c r="A173" s="176"/>
      <c r="B173" s="180"/>
      <c r="D173" s="179"/>
      <c r="F173" s="179"/>
      <c r="G173" s="176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</row>
    <row r="174" spans="1:24" ht="15.75" customHeight="1" x14ac:dyDescent="0.2">
      <c r="A174" s="176"/>
      <c r="B174" s="180"/>
      <c r="D174" s="179"/>
      <c r="F174" s="179"/>
      <c r="G174" s="176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</row>
    <row r="175" spans="1:24" ht="15.75" customHeight="1" x14ac:dyDescent="0.2">
      <c r="A175" s="176"/>
      <c r="B175" s="180"/>
      <c r="D175" s="179"/>
      <c r="F175" s="179"/>
      <c r="G175" s="176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</row>
    <row r="176" spans="1:24" ht="15.75" customHeight="1" x14ac:dyDescent="0.2">
      <c r="A176" s="176"/>
      <c r="B176" s="180"/>
      <c r="D176" s="179"/>
      <c r="F176" s="179"/>
      <c r="G176" s="176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</row>
    <row r="177" spans="1:24" ht="15.75" customHeight="1" x14ac:dyDescent="0.2">
      <c r="A177" s="176"/>
      <c r="B177" s="180"/>
      <c r="D177" s="179"/>
      <c r="F177" s="179"/>
      <c r="G177" s="176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</row>
    <row r="178" spans="1:24" ht="15.75" customHeight="1" x14ac:dyDescent="0.2">
      <c r="A178" s="176"/>
      <c r="B178" s="180"/>
      <c r="D178" s="179"/>
      <c r="F178" s="179"/>
      <c r="G178" s="176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</row>
    <row r="179" spans="1:24" ht="15.75" customHeight="1" x14ac:dyDescent="0.2">
      <c r="A179" s="176"/>
      <c r="B179" s="180"/>
      <c r="D179" s="179"/>
      <c r="F179" s="179"/>
      <c r="G179" s="176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</row>
    <row r="180" spans="1:24" ht="15.75" customHeight="1" x14ac:dyDescent="0.2">
      <c r="A180" s="176"/>
      <c r="B180" s="180"/>
      <c r="D180" s="179"/>
      <c r="F180" s="179"/>
      <c r="G180" s="176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</row>
    <row r="181" spans="1:24" ht="15.75" customHeight="1" x14ac:dyDescent="0.2">
      <c r="A181" s="176"/>
      <c r="B181" s="180"/>
      <c r="D181" s="179"/>
      <c r="F181" s="179"/>
      <c r="G181" s="176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</row>
    <row r="182" spans="1:24" ht="15.75" customHeight="1" x14ac:dyDescent="0.2">
      <c r="A182" s="176"/>
      <c r="B182" s="180"/>
      <c r="D182" s="179"/>
      <c r="F182" s="179"/>
      <c r="G182" s="176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</row>
    <row r="183" spans="1:24" ht="15.75" customHeight="1" x14ac:dyDescent="0.2">
      <c r="A183" s="176"/>
      <c r="B183" s="180"/>
      <c r="D183" s="179"/>
      <c r="F183" s="179"/>
      <c r="G183" s="176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</row>
    <row r="184" spans="1:24" ht="15.75" customHeight="1" x14ac:dyDescent="0.2">
      <c r="A184" s="176"/>
      <c r="B184" s="180"/>
      <c r="D184" s="179"/>
      <c r="F184" s="179"/>
      <c r="G184" s="176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</row>
    <row r="185" spans="1:24" ht="15.75" customHeight="1" x14ac:dyDescent="0.2">
      <c r="A185" s="176"/>
      <c r="B185" s="180"/>
      <c r="D185" s="179"/>
      <c r="F185" s="179"/>
      <c r="G185" s="176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</row>
    <row r="186" spans="1:24" ht="15.75" customHeight="1" x14ac:dyDescent="0.2">
      <c r="A186" s="176"/>
      <c r="B186" s="180"/>
      <c r="D186" s="179"/>
      <c r="F186" s="179"/>
      <c r="G186" s="176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</row>
    <row r="187" spans="1:24" ht="15.75" customHeight="1" x14ac:dyDescent="0.2">
      <c r="A187" s="176"/>
      <c r="B187" s="180"/>
      <c r="D187" s="179"/>
      <c r="F187" s="179"/>
      <c r="G187" s="176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</row>
    <row r="188" spans="1:24" ht="15.75" customHeight="1" x14ac:dyDescent="0.2">
      <c r="A188" s="176"/>
      <c r="B188" s="180"/>
      <c r="D188" s="179"/>
      <c r="F188" s="179"/>
      <c r="G188" s="176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</row>
    <row r="189" spans="1:24" ht="15.75" customHeight="1" x14ac:dyDescent="0.2">
      <c r="A189" s="176"/>
      <c r="B189" s="180"/>
      <c r="D189" s="179"/>
      <c r="F189" s="179"/>
      <c r="G189" s="176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</row>
    <row r="190" spans="1:24" ht="15.75" customHeight="1" x14ac:dyDescent="0.2">
      <c r="A190" s="176"/>
      <c r="B190" s="180"/>
      <c r="D190" s="179"/>
      <c r="F190" s="179"/>
      <c r="G190" s="176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</row>
    <row r="191" spans="1:24" ht="15.75" customHeight="1" x14ac:dyDescent="0.2">
      <c r="A191" s="176"/>
      <c r="B191" s="180"/>
      <c r="D191" s="179"/>
      <c r="F191" s="179"/>
      <c r="G191" s="176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</row>
    <row r="192" spans="1:24" ht="15.75" customHeight="1" x14ac:dyDescent="0.2">
      <c r="A192" s="176"/>
      <c r="B192" s="180"/>
      <c r="D192" s="179"/>
      <c r="F192" s="179"/>
      <c r="G192" s="176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</row>
    <row r="193" spans="1:24" ht="15.75" customHeight="1" x14ac:dyDescent="0.2">
      <c r="A193" s="176"/>
      <c r="B193" s="180"/>
      <c r="D193" s="179"/>
      <c r="F193" s="179"/>
      <c r="G193" s="176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</row>
    <row r="194" spans="1:24" ht="15.75" customHeight="1" x14ac:dyDescent="0.2">
      <c r="A194" s="176"/>
      <c r="B194" s="180"/>
      <c r="D194" s="179"/>
      <c r="F194" s="179"/>
      <c r="G194" s="176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</row>
    <row r="195" spans="1:24" ht="15.75" customHeight="1" x14ac:dyDescent="0.2">
      <c r="A195" s="176"/>
      <c r="B195" s="180"/>
      <c r="D195" s="179"/>
      <c r="F195" s="179"/>
      <c r="G195" s="176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</row>
    <row r="196" spans="1:24" ht="15.75" customHeight="1" x14ac:dyDescent="0.2">
      <c r="A196" s="176"/>
      <c r="B196" s="180"/>
      <c r="D196" s="179"/>
      <c r="F196" s="179"/>
      <c r="G196" s="176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</row>
    <row r="197" spans="1:24" ht="15.75" customHeight="1" x14ac:dyDescent="0.2">
      <c r="A197" s="176"/>
      <c r="B197" s="180"/>
      <c r="D197" s="179"/>
      <c r="F197" s="179"/>
      <c r="G197" s="176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</row>
    <row r="198" spans="1:24" ht="15.75" customHeight="1" x14ac:dyDescent="0.2">
      <c r="A198" s="176"/>
      <c r="B198" s="180"/>
      <c r="D198" s="179"/>
      <c r="F198" s="179"/>
      <c r="G198" s="176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</row>
    <row r="199" spans="1:24" ht="15.75" customHeight="1" x14ac:dyDescent="0.2">
      <c r="A199" s="176"/>
      <c r="B199" s="180"/>
      <c r="D199" s="179"/>
      <c r="F199" s="179"/>
      <c r="G199" s="176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</row>
    <row r="200" spans="1:24" ht="15.75" customHeight="1" x14ac:dyDescent="0.2">
      <c r="A200" s="176"/>
      <c r="B200" s="180"/>
      <c r="D200" s="179"/>
      <c r="F200" s="179"/>
      <c r="G200" s="176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</row>
    <row r="201" spans="1:24" ht="15.75" customHeight="1" x14ac:dyDescent="0.2">
      <c r="A201" s="176"/>
      <c r="B201" s="180"/>
      <c r="D201" s="179"/>
      <c r="F201" s="179"/>
      <c r="G201" s="176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</row>
    <row r="202" spans="1:24" ht="15.75" customHeight="1" x14ac:dyDescent="0.2">
      <c r="A202" s="176"/>
      <c r="B202" s="180"/>
      <c r="D202" s="179"/>
      <c r="F202" s="179"/>
      <c r="G202" s="176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</row>
    <row r="203" spans="1:24" ht="15.75" customHeight="1" x14ac:dyDescent="0.2">
      <c r="A203" s="176"/>
      <c r="B203" s="180"/>
      <c r="D203" s="179"/>
      <c r="F203" s="179"/>
      <c r="G203" s="176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</row>
    <row r="204" spans="1:24" ht="15.75" customHeight="1" x14ac:dyDescent="0.2">
      <c r="A204" s="176"/>
      <c r="B204" s="180"/>
      <c r="D204" s="179"/>
      <c r="F204" s="179"/>
      <c r="G204" s="176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</row>
    <row r="205" spans="1:24" ht="15.75" customHeight="1" x14ac:dyDescent="0.2">
      <c r="A205" s="176"/>
      <c r="B205" s="180"/>
      <c r="D205" s="179"/>
      <c r="F205" s="179"/>
      <c r="G205" s="176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</row>
    <row r="206" spans="1:24" ht="15.75" customHeight="1" x14ac:dyDescent="0.2">
      <c r="A206" s="176"/>
      <c r="B206" s="180"/>
      <c r="D206" s="179"/>
      <c r="F206" s="179"/>
      <c r="G206" s="176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</row>
    <row r="207" spans="1:24" ht="15.75" customHeight="1" x14ac:dyDescent="0.2">
      <c r="A207" s="176"/>
      <c r="B207" s="180"/>
      <c r="D207" s="179"/>
      <c r="F207" s="179"/>
      <c r="G207" s="176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</row>
    <row r="208" spans="1:24" ht="15.75" customHeight="1" x14ac:dyDescent="0.2">
      <c r="A208" s="176"/>
      <c r="B208" s="180"/>
      <c r="D208" s="179"/>
      <c r="F208" s="179"/>
      <c r="G208" s="176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</row>
    <row r="209" spans="1:24" ht="15.75" customHeight="1" x14ac:dyDescent="0.2">
      <c r="A209" s="176"/>
      <c r="B209" s="180"/>
      <c r="D209" s="179"/>
      <c r="F209" s="179"/>
      <c r="G209" s="176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</row>
    <row r="210" spans="1:24" ht="15.75" customHeight="1" x14ac:dyDescent="0.2">
      <c r="A210" s="176"/>
      <c r="B210" s="180"/>
      <c r="D210" s="179"/>
      <c r="F210" s="179"/>
      <c r="G210" s="176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</row>
    <row r="211" spans="1:24" ht="15.75" customHeight="1" x14ac:dyDescent="0.2">
      <c r="A211" s="176"/>
      <c r="B211" s="180"/>
      <c r="D211" s="179"/>
      <c r="F211" s="179"/>
      <c r="G211" s="176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</row>
    <row r="212" spans="1:24" ht="15.75" customHeight="1" x14ac:dyDescent="0.2">
      <c r="A212" s="176"/>
      <c r="B212" s="180"/>
      <c r="D212" s="179"/>
      <c r="F212" s="179"/>
      <c r="G212" s="176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</row>
    <row r="213" spans="1:24" ht="15.75" customHeight="1" x14ac:dyDescent="0.2">
      <c r="A213" s="176"/>
      <c r="B213" s="180"/>
      <c r="D213" s="179"/>
      <c r="F213" s="179"/>
      <c r="G213" s="176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</row>
    <row r="214" spans="1:24" ht="15.75" customHeight="1" x14ac:dyDescent="0.2">
      <c r="A214" s="176"/>
      <c r="B214" s="180"/>
      <c r="D214" s="179"/>
      <c r="F214" s="179"/>
      <c r="G214" s="176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</row>
    <row r="215" spans="1:24" ht="15.75" customHeight="1" x14ac:dyDescent="0.2">
      <c r="A215" s="176"/>
      <c r="B215" s="180"/>
      <c r="D215" s="179"/>
      <c r="F215" s="179"/>
      <c r="G215" s="176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</row>
    <row r="216" spans="1:24" ht="15.75" customHeight="1" x14ac:dyDescent="0.2">
      <c r="A216" s="176"/>
      <c r="B216" s="180"/>
      <c r="D216" s="179"/>
      <c r="F216" s="179"/>
      <c r="G216" s="176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</row>
    <row r="217" spans="1:24" ht="15.75" customHeight="1" x14ac:dyDescent="0.2">
      <c r="A217" s="176"/>
      <c r="B217" s="180"/>
      <c r="D217" s="179"/>
      <c r="F217" s="179"/>
      <c r="G217" s="176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</row>
    <row r="218" spans="1:24" ht="15.75" customHeight="1" x14ac:dyDescent="0.2">
      <c r="A218" s="176"/>
      <c r="B218" s="180"/>
      <c r="D218" s="179"/>
      <c r="F218" s="179"/>
      <c r="G218" s="176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</row>
    <row r="219" spans="1:24" ht="15.75" customHeight="1" x14ac:dyDescent="0.2">
      <c r="A219" s="176"/>
      <c r="B219" s="180"/>
      <c r="D219" s="179"/>
      <c r="F219" s="179"/>
      <c r="G219" s="176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</row>
    <row r="220" spans="1:24" ht="15.75" customHeight="1" x14ac:dyDescent="0.2">
      <c r="A220" s="176"/>
      <c r="B220" s="180"/>
      <c r="D220" s="179"/>
      <c r="F220" s="179"/>
      <c r="G220" s="176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</row>
    <row r="221" spans="1:24" ht="15.75" customHeight="1" x14ac:dyDescent="0.2">
      <c r="A221" s="176"/>
      <c r="B221" s="180"/>
      <c r="D221" s="179"/>
      <c r="F221" s="179"/>
      <c r="G221" s="176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</row>
    <row r="222" spans="1:24" ht="15.75" customHeight="1" x14ac:dyDescent="0.2">
      <c r="A222" s="176"/>
      <c r="B222" s="180"/>
      <c r="D222" s="179"/>
      <c r="F222" s="179"/>
      <c r="G222" s="176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</row>
    <row r="223" spans="1:24" ht="15.75" customHeight="1" x14ac:dyDescent="0.2">
      <c r="A223" s="176"/>
      <c r="B223" s="180"/>
      <c r="D223" s="179"/>
      <c r="F223" s="179"/>
      <c r="G223" s="176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</row>
    <row r="224" spans="1:24" ht="15.75" customHeight="1" x14ac:dyDescent="0.2">
      <c r="A224" s="176"/>
      <c r="B224" s="180"/>
      <c r="D224" s="179"/>
      <c r="F224" s="179"/>
      <c r="G224" s="176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</row>
    <row r="225" spans="1:24" ht="15.75" customHeight="1" x14ac:dyDescent="0.2">
      <c r="A225" s="176"/>
      <c r="B225" s="180"/>
      <c r="D225" s="179"/>
      <c r="F225" s="179"/>
      <c r="G225" s="176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</row>
    <row r="226" spans="1:24" ht="15.75" customHeight="1" x14ac:dyDescent="0.2">
      <c r="A226" s="176"/>
      <c r="B226" s="180"/>
      <c r="D226" s="179"/>
      <c r="F226" s="179"/>
      <c r="G226" s="176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</row>
    <row r="227" spans="1:24" ht="15.75" customHeight="1" x14ac:dyDescent="0.2">
      <c r="A227" s="176"/>
      <c r="B227" s="180"/>
      <c r="D227" s="179"/>
      <c r="F227" s="179"/>
      <c r="G227" s="176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</row>
    <row r="228" spans="1:24" ht="15.75" customHeight="1" x14ac:dyDescent="0.2">
      <c r="A228" s="176"/>
      <c r="B228" s="180"/>
      <c r="D228" s="179"/>
      <c r="F228" s="179"/>
      <c r="G228" s="176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</row>
    <row r="229" spans="1:24" ht="15.75" customHeight="1" x14ac:dyDescent="0.2">
      <c r="A229" s="176"/>
      <c r="B229" s="180"/>
      <c r="D229" s="179"/>
      <c r="F229" s="179"/>
      <c r="G229" s="176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</row>
    <row r="230" spans="1:24" ht="15.75" customHeight="1" x14ac:dyDescent="0.2">
      <c r="A230" s="176"/>
      <c r="B230" s="180"/>
      <c r="D230" s="179"/>
      <c r="F230" s="179"/>
      <c r="G230" s="176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</row>
    <row r="231" spans="1:24" ht="15.75" customHeight="1" x14ac:dyDescent="0.2">
      <c r="A231" s="176"/>
      <c r="B231" s="180"/>
      <c r="D231" s="179"/>
      <c r="F231" s="179"/>
      <c r="G231" s="176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</row>
    <row r="232" spans="1:24" ht="15.75" customHeight="1" x14ac:dyDescent="0.2">
      <c r="A232" s="176"/>
      <c r="B232" s="180"/>
      <c r="D232" s="179"/>
      <c r="F232" s="179"/>
      <c r="G232" s="176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</row>
    <row r="233" spans="1:24" ht="15.75" customHeight="1" x14ac:dyDescent="0.2">
      <c r="A233" s="176"/>
      <c r="B233" s="180"/>
      <c r="D233" s="179"/>
      <c r="F233" s="179"/>
      <c r="G233" s="176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</row>
    <row r="234" spans="1:24" ht="15.75" customHeight="1" x14ac:dyDescent="0.2">
      <c r="A234" s="176"/>
      <c r="B234" s="180"/>
      <c r="D234" s="179"/>
      <c r="F234" s="179"/>
      <c r="G234" s="176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</row>
    <row r="235" spans="1:24" ht="15.75" customHeight="1" x14ac:dyDescent="0.2">
      <c r="A235" s="176"/>
      <c r="B235" s="180"/>
      <c r="D235" s="179"/>
      <c r="F235" s="179"/>
      <c r="G235" s="176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</row>
    <row r="236" spans="1:24" ht="15.75" customHeight="1" x14ac:dyDescent="0.2">
      <c r="A236" s="176"/>
      <c r="B236" s="180"/>
      <c r="D236" s="179"/>
      <c r="F236" s="179"/>
      <c r="G236" s="176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</row>
    <row r="237" spans="1:24" ht="15.75" customHeight="1" x14ac:dyDescent="0.2">
      <c r="A237" s="176"/>
      <c r="B237" s="180"/>
      <c r="D237" s="179"/>
      <c r="F237" s="179"/>
      <c r="G237" s="176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</row>
    <row r="238" spans="1:24" ht="15.75" customHeight="1" x14ac:dyDescent="0.2">
      <c r="A238" s="176"/>
      <c r="B238" s="180"/>
      <c r="D238" s="179"/>
      <c r="F238" s="179"/>
      <c r="G238" s="176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</row>
    <row r="239" spans="1:24" ht="15.75" customHeight="1" x14ac:dyDescent="0.2">
      <c r="A239" s="176"/>
      <c r="B239" s="180"/>
      <c r="D239" s="179"/>
      <c r="F239" s="179"/>
      <c r="G239" s="176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</row>
    <row r="240" spans="1:24" ht="15.75" customHeight="1" x14ac:dyDescent="0.2">
      <c r="A240" s="176"/>
      <c r="B240" s="180"/>
      <c r="D240" s="179"/>
      <c r="F240" s="179"/>
      <c r="G240" s="176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</row>
    <row r="241" spans="1:24" ht="15.75" customHeight="1" x14ac:dyDescent="0.2">
      <c r="A241" s="176"/>
      <c r="B241" s="180"/>
      <c r="D241" s="179"/>
      <c r="F241" s="179"/>
      <c r="G241" s="176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</row>
    <row r="242" spans="1:24" ht="15.75" customHeight="1" x14ac:dyDescent="0.2">
      <c r="A242" s="176"/>
      <c r="B242" s="180"/>
      <c r="D242" s="179"/>
      <c r="F242" s="179"/>
      <c r="G242" s="176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</row>
    <row r="243" spans="1:24" ht="15.75" customHeight="1" x14ac:dyDescent="0.2">
      <c r="A243" s="176"/>
      <c r="B243" s="180"/>
      <c r="D243" s="179"/>
      <c r="F243" s="179"/>
      <c r="G243" s="176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</row>
    <row r="244" spans="1:24" ht="15.75" customHeight="1" x14ac:dyDescent="0.2">
      <c r="A244" s="176"/>
      <c r="B244" s="180"/>
      <c r="D244" s="179"/>
      <c r="F244" s="179"/>
      <c r="G244" s="176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</row>
    <row r="245" spans="1:24" ht="15.75" customHeight="1" x14ac:dyDescent="0.2">
      <c r="A245" s="176"/>
      <c r="B245" s="180"/>
      <c r="D245" s="179"/>
      <c r="F245" s="179"/>
      <c r="G245" s="176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</row>
    <row r="246" spans="1:24" ht="15.75" customHeight="1" x14ac:dyDescent="0.2">
      <c r="A246" s="176"/>
      <c r="B246" s="180"/>
      <c r="D246" s="179"/>
      <c r="F246" s="179"/>
      <c r="G246" s="176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</row>
    <row r="247" spans="1:24" ht="15.75" customHeight="1" x14ac:dyDescent="0.2">
      <c r="A247" s="176"/>
      <c r="B247" s="180"/>
      <c r="D247" s="179"/>
      <c r="F247" s="179"/>
      <c r="G247" s="176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</row>
    <row r="248" spans="1:24" ht="15.75" customHeight="1" x14ac:dyDescent="0.2">
      <c r="A248" s="176"/>
      <c r="B248" s="180"/>
      <c r="D248" s="179"/>
      <c r="F248" s="179"/>
      <c r="G248" s="176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</row>
    <row r="249" spans="1:24" ht="15.75" customHeight="1" x14ac:dyDescent="0.2">
      <c r="A249" s="176"/>
      <c r="B249" s="180"/>
      <c r="D249" s="179"/>
      <c r="F249" s="179"/>
      <c r="G249" s="176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</row>
    <row r="250" spans="1:24" ht="15.75" customHeight="1" x14ac:dyDescent="0.2">
      <c r="A250" s="176"/>
      <c r="B250" s="180"/>
      <c r="D250" s="179"/>
      <c r="F250" s="179"/>
      <c r="G250" s="176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</row>
    <row r="251" spans="1:24" ht="15.75" customHeight="1" x14ac:dyDescent="0.2">
      <c r="A251" s="176"/>
      <c r="B251" s="180"/>
      <c r="D251" s="179"/>
      <c r="F251" s="179"/>
      <c r="G251" s="176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</row>
    <row r="252" spans="1:24" ht="15.75" customHeight="1" x14ac:dyDescent="0.2">
      <c r="A252" s="176"/>
      <c r="B252" s="180"/>
      <c r="D252" s="179"/>
      <c r="F252" s="179"/>
      <c r="G252" s="176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</row>
    <row r="253" spans="1:24" ht="15.75" customHeight="1" x14ac:dyDescent="0.2">
      <c r="A253" s="176"/>
      <c r="B253" s="180"/>
      <c r="D253" s="179"/>
      <c r="F253" s="179"/>
      <c r="G253" s="176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</row>
    <row r="254" spans="1:24" ht="15.75" customHeight="1" x14ac:dyDescent="0.2">
      <c r="A254" s="176"/>
      <c r="B254" s="180"/>
      <c r="D254" s="179"/>
      <c r="F254" s="179"/>
      <c r="G254" s="176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</row>
    <row r="255" spans="1:24" ht="15.75" customHeight="1" x14ac:dyDescent="0.2">
      <c r="A255" s="176"/>
      <c r="B255" s="180"/>
      <c r="D255" s="179"/>
      <c r="F255" s="179"/>
      <c r="G255" s="176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</row>
    <row r="256" spans="1:24" ht="15.75" customHeight="1" x14ac:dyDescent="0.2">
      <c r="A256" s="176"/>
      <c r="B256" s="180"/>
      <c r="D256" s="179"/>
      <c r="F256" s="179"/>
      <c r="G256" s="176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</row>
    <row r="257" spans="1:24" ht="15.75" customHeight="1" x14ac:dyDescent="0.2">
      <c r="A257" s="176"/>
      <c r="B257" s="180"/>
      <c r="D257" s="179"/>
      <c r="F257" s="179"/>
      <c r="G257" s="176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</row>
    <row r="258" spans="1:24" ht="15.75" customHeight="1" x14ac:dyDescent="0.2">
      <c r="A258" s="176"/>
      <c r="B258" s="180"/>
      <c r="D258" s="179"/>
      <c r="F258" s="179"/>
      <c r="G258" s="176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</row>
    <row r="259" spans="1:24" ht="15.75" customHeight="1" x14ac:dyDescent="0.2">
      <c r="A259" s="176"/>
      <c r="B259" s="180"/>
      <c r="D259" s="179"/>
      <c r="F259" s="179"/>
      <c r="G259" s="176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</row>
    <row r="260" spans="1:24" ht="15.75" customHeight="1" x14ac:dyDescent="0.2">
      <c r="A260" s="176"/>
      <c r="B260" s="180"/>
      <c r="D260" s="179"/>
      <c r="F260" s="179"/>
      <c r="G260" s="176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</row>
    <row r="261" spans="1:24" ht="15.75" customHeight="1" x14ac:dyDescent="0.2">
      <c r="A261" s="176"/>
      <c r="B261" s="180"/>
      <c r="D261" s="179"/>
      <c r="F261" s="179"/>
      <c r="G261" s="176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</row>
    <row r="262" spans="1:24" ht="15.75" customHeight="1" x14ac:dyDescent="0.2">
      <c r="A262" s="176"/>
      <c r="B262" s="180"/>
      <c r="D262" s="179"/>
      <c r="F262" s="179"/>
      <c r="G262" s="176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</row>
    <row r="263" spans="1:24" ht="15.75" customHeight="1" x14ac:dyDescent="0.2">
      <c r="A263" s="176"/>
      <c r="B263" s="180"/>
      <c r="D263" s="179"/>
      <c r="F263" s="179"/>
      <c r="G263" s="176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</row>
    <row r="264" spans="1:24" ht="15.75" customHeight="1" x14ac:dyDescent="0.2">
      <c r="A264" s="176"/>
      <c r="B264" s="180"/>
      <c r="D264" s="179"/>
      <c r="F264" s="179"/>
      <c r="G264" s="176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</row>
    <row r="265" spans="1:24" ht="15.75" customHeight="1" x14ac:dyDescent="0.2">
      <c r="A265" s="176"/>
      <c r="B265" s="180"/>
      <c r="D265" s="179"/>
      <c r="F265" s="179"/>
      <c r="G265" s="176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</row>
    <row r="266" spans="1:24" ht="15.75" customHeight="1" x14ac:dyDescent="0.2">
      <c r="A266" s="176"/>
      <c r="B266" s="180"/>
      <c r="D266" s="179"/>
      <c r="F266" s="179"/>
      <c r="G266" s="176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</row>
    <row r="267" spans="1:24" ht="15.75" customHeight="1" x14ac:dyDescent="0.2">
      <c r="A267" s="176"/>
      <c r="B267" s="180"/>
      <c r="D267" s="179"/>
      <c r="F267" s="179"/>
      <c r="G267" s="176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</row>
    <row r="268" spans="1:24" ht="15.75" customHeight="1" x14ac:dyDescent="0.2">
      <c r="A268" s="176"/>
      <c r="B268" s="180"/>
      <c r="D268" s="179"/>
      <c r="F268" s="179"/>
      <c r="G268" s="176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</row>
    <row r="269" spans="1:24" ht="15.75" customHeight="1" x14ac:dyDescent="0.2">
      <c r="A269" s="176"/>
      <c r="B269" s="180"/>
      <c r="D269" s="179"/>
      <c r="F269" s="179"/>
      <c r="G269" s="176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</row>
    <row r="270" spans="1:24" ht="15.75" customHeight="1" x14ac:dyDescent="0.2">
      <c r="A270" s="176"/>
      <c r="B270" s="180"/>
      <c r="D270" s="179"/>
      <c r="F270" s="179"/>
      <c r="G270" s="176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</row>
    <row r="271" spans="1:24" ht="15.75" customHeight="1" x14ac:dyDescent="0.2">
      <c r="A271" s="176"/>
      <c r="B271" s="180"/>
      <c r="D271" s="179"/>
      <c r="F271" s="179"/>
      <c r="G271" s="176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</row>
    <row r="272" spans="1:24" ht="15.75" customHeight="1" x14ac:dyDescent="0.2">
      <c r="A272" s="176"/>
      <c r="B272" s="180"/>
      <c r="D272" s="179"/>
      <c r="F272" s="179"/>
      <c r="G272" s="176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</row>
    <row r="273" spans="1:24" ht="15.75" customHeight="1" x14ac:dyDescent="0.2">
      <c r="A273" s="176"/>
      <c r="B273" s="180"/>
      <c r="D273" s="179"/>
      <c r="F273" s="179"/>
      <c r="G273" s="176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</row>
    <row r="274" spans="1:24" ht="15.75" customHeight="1" x14ac:dyDescent="0.2">
      <c r="A274" s="176"/>
      <c r="B274" s="180"/>
      <c r="D274" s="179"/>
      <c r="F274" s="179"/>
      <c r="G274" s="176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</row>
    <row r="275" spans="1:24" ht="15.75" customHeight="1" x14ac:dyDescent="0.2">
      <c r="A275" s="176"/>
      <c r="B275" s="180"/>
      <c r="D275" s="179"/>
      <c r="F275" s="179"/>
      <c r="G275" s="176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</row>
    <row r="276" spans="1:24" ht="15.75" customHeight="1" x14ac:dyDescent="0.2">
      <c r="A276" s="176"/>
      <c r="B276" s="180"/>
      <c r="D276" s="179"/>
      <c r="F276" s="179"/>
      <c r="G276" s="176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</row>
    <row r="277" spans="1:24" ht="15.75" customHeight="1" x14ac:dyDescent="0.2">
      <c r="A277" s="176"/>
      <c r="B277" s="180"/>
      <c r="D277" s="179"/>
      <c r="F277" s="179"/>
      <c r="G277" s="176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</row>
    <row r="278" spans="1:24" ht="15.75" customHeight="1" x14ac:dyDescent="0.2">
      <c r="A278" s="176"/>
      <c r="B278" s="180"/>
      <c r="D278" s="179"/>
      <c r="F278" s="179"/>
      <c r="G278" s="176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</row>
    <row r="279" spans="1:24" ht="15.75" customHeight="1" x14ac:dyDescent="0.2">
      <c r="A279" s="176"/>
      <c r="B279" s="180"/>
      <c r="D279" s="179"/>
      <c r="F279" s="179"/>
      <c r="G279" s="176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</row>
    <row r="280" spans="1:24" ht="15.75" customHeight="1" x14ac:dyDescent="0.2">
      <c r="A280" s="176"/>
      <c r="B280" s="180"/>
      <c r="D280" s="179"/>
      <c r="F280" s="179"/>
      <c r="G280" s="176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</row>
    <row r="281" spans="1:24" ht="15.75" customHeight="1" x14ac:dyDescent="0.2">
      <c r="A281" s="176"/>
      <c r="B281" s="180"/>
      <c r="D281" s="179"/>
      <c r="F281" s="179"/>
      <c r="G281" s="176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</row>
    <row r="282" spans="1:24" ht="15.75" customHeight="1" x14ac:dyDescent="0.2">
      <c r="A282" s="176"/>
      <c r="B282" s="180"/>
      <c r="D282" s="179"/>
      <c r="F282" s="179"/>
      <c r="G282" s="176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</row>
    <row r="283" spans="1:24" ht="15.75" customHeight="1" x14ac:dyDescent="0.2">
      <c r="A283" s="176"/>
      <c r="B283" s="180"/>
      <c r="D283" s="179"/>
      <c r="F283" s="179"/>
      <c r="G283" s="176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</row>
    <row r="284" spans="1:24" ht="15.75" customHeight="1" x14ac:dyDescent="0.2">
      <c r="A284" s="176"/>
      <c r="B284" s="180"/>
      <c r="D284" s="179"/>
      <c r="F284" s="179"/>
      <c r="G284" s="176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</row>
    <row r="285" spans="1:24" ht="15.75" customHeight="1" x14ac:dyDescent="0.2">
      <c r="A285" s="176"/>
      <c r="B285" s="180"/>
      <c r="D285" s="179"/>
      <c r="F285" s="179"/>
      <c r="G285" s="176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</row>
    <row r="286" spans="1:24" ht="15.75" customHeight="1" x14ac:dyDescent="0.2">
      <c r="A286" s="176"/>
      <c r="B286" s="180"/>
      <c r="D286" s="179"/>
      <c r="F286" s="179"/>
      <c r="G286" s="176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</row>
    <row r="287" spans="1:24" ht="15.75" customHeight="1" x14ac:dyDescent="0.2">
      <c r="A287" s="176"/>
      <c r="B287" s="180"/>
      <c r="D287" s="179"/>
      <c r="F287" s="179"/>
      <c r="G287" s="176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</row>
    <row r="288" spans="1:24" ht="15.75" customHeight="1" x14ac:dyDescent="0.2">
      <c r="A288" s="176"/>
      <c r="B288" s="180"/>
      <c r="D288" s="179"/>
      <c r="F288" s="179"/>
      <c r="G288" s="176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</row>
    <row r="289" spans="1:24" ht="15.75" customHeight="1" x14ac:dyDescent="0.2">
      <c r="A289" s="176"/>
      <c r="B289" s="180"/>
      <c r="D289" s="179"/>
      <c r="F289" s="179"/>
      <c r="G289" s="176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</row>
    <row r="290" spans="1:24" ht="15.75" customHeight="1" x14ac:dyDescent="0.2">
      <c r="A290" s="176"/>
      <c r="B290" s="180"/>
      <c r="D290" s="179"/>
      <c r="F290" s="179"/>
      <c r="G290" s="176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</row>
    <row r="291" spans="1:24" ht="15.75" customHeight="1" x14ac:dyDescent="0.2">
      <c r="A291" s="176"/>
      <c r="B291" s="180"/>
      <c r="D291" s="179"/>
      <c r="F291" s="179"/>
      <c r="G291" s="176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</row>
    <row r="292" spans="1:24" ht="15.75" customHeight="1" x14ac:dyDescent="0.2">
      <c r="A292" s="176"/>
      <c r="B292" s="180"/>
      <c r="D292" s="179"/>
      <c r="F292" s="179"/>
      <c r="G292" s="176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</row>
    <row r="293" spans="1:24" ht="15.75" customHeight="1" x14ac:dyDescent="0.2">
      <c r="A293" s="176"/>
      <c r="B293" s="180"/>
      <c r="D293" s="179"/>
      <c r="F293" s="179"/>
      <c r="G293" s="176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</row>
    <row r="294" spans="1:24" ht="15.75" customHeight="1" x14ac:dyDescent="0.2">
      <c r="A294" s="176"/>
      <c r="B294" s="180"/>
      <c r="D294" s="179"/>
      <c r="F294" s="179"/>
      <c r="G294" s="176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</row>
    <row r="295" spans="1:24" ht="15.75" customHeight="1" x14ac:dyDescent="0.2">
      <c r="A295" s="176"/>
      <c r="B295" s="180"/>
      <c r="D295" s="179"/>
      <c r="F295" s="179"/>
      <c r="G295" s="176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</row>
    <row r="296" spans="1:24" ht="15.75" customHeight="1" x14ac:dyDescent="0.2">
      <c r="A296" s="176"/>
      <c r="B296" s="180"/>
      <c r="D296" s="179"/>
      <c r="F296" s="179"/>
      <c r="G296" s="176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</row>
    <row r="297" spans="1:24" ht="15.75" customHeight="1" x14ac:dyDescent="0.2">
      <c r="A297" s="176"/>
      <c r="B297" s="180"/>
      <c r="D297" s="179"/>
      <c r="F297" s="179"/>
      <c r="G297" s="176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</row>
    <row r="298" spans="1:24" ht="15.75" customHeight="1" x14ac:dyDescent="0.2">
      <c r="A298" s="176"/>
      <c r="B298" s="180"/>
      <c r="D298" s="179"/>
      <c r="F298" s="179"/>
      <c r="G298" s="176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</row>
    <row r="299" spans="1:24" ht="15.75" customHeight="1" x14ac:dyDescent="0.2">
      <c r="A299" s="176"/>
      <c r="B299" s="180"/>
      <c r="D299" s="179"/>
      <c r="F299" s="179"/>
      <c r="G299" s="176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</row>
    <row r="300" spans="1:24" ht="15.75" customHeight="1" x14ac:dyDescent="0.2">
      <c r="A300" s="176"/>
      <c r="B300" s="180"/>
      <c r="D300" s="179"/>
      <c r="F300" s="179"/>
      <c r="G300" s="176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</row>
    <row r="301" spans="1:24" ht="15.75" customHeight="1" x14ac:dyDescent="0.2">
      <c r="A301" s="176"/>
      <c r="B301" s="180"/>
      <c r="D301" s="179"/>
      <c r="F301" s="179"/>
      <c r="G301" s="176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</row>
    <row r="302" spans="1:24" ht="15.75" customHeight="1" x14ac:dyDescent="0.2">
      <c r="A302" s="176"/>
      <c r="B302" s="180"/>
      <c r="D302" s="179"/>
      <c r="F302" s="179"/>
      <c r="G302" s="176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</row>
    <row r="303" spans="1:24" ht="15.75" customHeight="1" x14ac:dyDescent="0.2">
      <c r="A303" s="176"/>
      <c r="B303" s="180"/>
      <c r="D303" s="179"/>
      <c r="F303" s="179"/>
      <c r="G303" s="176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</row>
    <row r="304" spans="1:24" ht="15.75" customHeight="1" x14ac:dyDescent="0.2">
      <c r="A304" s="176"/>
      <c r="B304" s="180"/>
      <c r="D304" s="179"/>
      <c r="F304" s="179"/>
      <c r="G304" s="176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</row>
    <row r="305" spans="1:24" ht="15.75" customHeight="1" x14ac:dyDescent="0.2">
      <c r="A305" s="176"/>
      <c r="B305" s="180"/>
      <c r="D305" s="179"/>
      <c r="F305" s="179"/>
      <c r="G305" s="176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</row>
    <row r="306" spans="1:24" ht="15.75" customHeight="1" x14ac:dyDescent="0.2">
      <c r="A306" s="176"/>
      <c r="B306" s="180"/>
      <c r="D306" s="179"/>
      <c r="F306" s="179"/>
      <c r="G306" s="176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</row>
    <row r="307" spans="1:24" ht="15.75" customHeight="1" x14ac:dyDescent="0.2">
      <c r="A307" s="176"/>
      <c r="B307" s="180"/>
      <c r="D307" s="179"/>
      <c r="F307" s="179"/>
      <c r="G307" s="176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</row>
    <row r="308" spans="1:24" ht="15.75" customHeight="1" x14ac:dyDescent="0.2">
      <c r="A308" s="176"/>
      <c r="B308" s="180"/>
      <c r="D308" s="179"/>
      <c r="F308" s="179"/>
      <c r="G308" s="176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</row>
    <row r="309" spans="1:24" ht="15.75" customHeight="1" x14ac:dyDescent="0.2">
      <c r="A309" s="176"/>
      <c r="B309" s="180"/>
      <c r="D309" s="179"/>
      <c r="F309" s="179"/>
      <c r="G309" s="176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</row>
    <row r="310" spans="1:24" ht="15.75" customHeight="1" x14ac:dyDescent="0.2">
      <c r="A310" s="176"/>
      <c r="B310" s="180"/>
      <c r="D310" s="179"/>
      <c r="F310" s="179"/>
      <c r="G310" s="176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</row>
    <row r="311" spans="1:24" ht="15.75" customHeight="1" x14ac:dyDescent="0.2">
      <c r="A311" s="176"/>
      <c r="B311" s="180"/>
      <c r="D311" s="179"/>
      <c r="F311" s="179"/>
      <c r="G311" s="176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</row>
    <row r="312" spans="1:24" ht="15.75" customHeight="1" x14ac:dyDescent="0.2">
      <c r="A312" s="176"/>
      <c r="B312" s="180"/>
      <c r="D312" s="179"/>
      <c r="F312" s="179"/>
      <c r="G312" s="176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</row>
    <row r="313" spans="1:24" ht="15.75" customHeight="1" x14ac:dyDescent="0.2">
      <c r="A313" s="176"/>
      <c r="B313" s="180"/>
      <c r="D313" s="179"/>
      <c r="F313" s="179"/>
      <c r="G313" s="176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</row>
    <row r="314" spans="1:24" ht="15.75" customHeight="1" x14ac:dyDescent="0.2">
      <c r="A314" s="176"/>
      <c r="B314" s="180"/>
      <c r="D314" s="179"/>
      <c r="F314" s="179"/>
      <c r="G314" s="176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</row>
    <row r="315" spans="1:24" ht="15.75" customHeight="1" x14ac:dyDescent="0.2">
      <c r="A315" s="176"/>
      <c r="B315" s="180"/>
      <c r="D315" s="179"/>
      <c r="F315" s="179"/>
      <c r="G315" s="176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</row>
    <row r="316" spans="1:24" ht="15.75" customHeight="1" x14ac:dyDescent="0.2">
      <c r="A316" s="176"/>
      <c r="B316" s="180"/>
      <c r="D316" s="179"/>
      <c r="F316" s="179"/>
      <c r="G316" s="176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</row>
    <row r="317" spans="1:24" ht="15.75" customHeight="1" x14ac:dyDescent="0.2">
      <c r="A317" s="176"/>
      <c r="B317" s="180"/>
      <c r="D317" s="179"/>
      <c r="F317" s="179"/>
      <c r="G317" s="176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</row>
    <row r="318" spans="1:24" ht="15.75" customHeight="1" x14ac:dyDescent="0.2">
      <c r="A318" s="176"/>
      <c r="B318" s="180"/>
      <c r="D318" s="179"/>
      <c r="F318" s="179"/>
      <c r="G318" s="176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</row>
    <row r="319" spans="1:24" ht="15.75" customHeight="1" x14ac:dyDescent="0.2">
      <c r="A319" s="176"/>
      <c r="B319" s="180"/>
      <c r="D319" s="179"/>
      <c r="F319" s="179"/>
      <c r="G319" s="176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</row>
    <row r="320" spans="1:24" ht="15.75" customHeight="1" x14ac:dyDescent="0.2">
      <c r="A320" s="176"/>
      <c r="B320" s="180"/>
      <c r="D320" s="179"/>
      <c r="F320" s="179"/>
      <c r="G320" s="176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</row>
    <row r="321" spans="1:24" ht="15.75" customHeight="1" x14ac:dyDescent="0.2">
      <c r="A321" s="176"/>
      <c r="B321" s="180"/>
      <c r="D321" s="179"/>
      <c r="F321" s="179"/>
      <c r="G321" s="176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</row>
    <row r="322" spans="1:24" ht="15.75" customHeight="1" x14ac:dyDescent="0.2">
      <c r="A322" s="176"/>
      <c r="B322" s="180"/>
      <c r="D322" s="179"/>
      <c r="F322" s="179"/>
      <c r="G322" s="176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</row>
    <row r="323" spans="1:24" ht="15.75" customHeight="1" x14ac:dyDescent="0.2">
      <c r="A323" s="176"/>
      <c r="B323" s="180"/>
      <c r="D323" s="179"/>
      <c r="F323" s="179"/>
      <c r="G323" s="176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</row>
    <row r="324" spans="1:24" ht="15.75" customHeight="1" x14ac:dyDescent="0.2">
      <c r="A324" s="176"/>
      <c r="B324" s="180"/>
      <c r="D324" s="179"/>
      <c r="F324" s="179"/>
      <c r="G324" s="176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</row>
    <row r="325" spans="1:24" ht="15.75" customHeight="1" x14ac:dyDescent="0.2">
      <c r="A325" s="176"/>
      <c r="B325" s="180"/>
      <c r="D325" s="179"/>
      <c r="F325" s="179"/>
      <c r="G325" s="176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</row>
    <row r="326" spans="1:24" ht="15.75" customHeight="1" x14ac:dyDescent="0.2">
      <c r="A326" s="176"/>
      <c r="B326" s="180"/>
      <c r="D326" s="179"/>
      <c r="F326" s="179"/>
      <c r="G326" s="176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</row>
    <row r="327" spans="1:24" ht="15.75" customHeight="1" x14ac:dyDescent="0.2">
      <c r="A327" s="176"/>
      <c r="B327" s="180"/>
      <c r="D327" s="179"/>
      <c r="F327" s="179"/>
      <c r="G327" s="176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</row>
    <row r="328" spans="1:24" ht="15.75" customHeight="1" x14ac:dyDescent="0.2">
      <c r="A328" s="176"/>
      <c r="B328" s="180"/>
      <c r="D328" s="179"/>
      <c r="F328" s="179"/>
      <c r="G328" s="176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</row>
    <row r="329" spans="1:24" ht="15.75" customHeight="1" x14ac:dyDescent="0.2">
      <c r="A329" s="176"/>
      <c r="B329" s="180"/>
      <c r="D329" s="179"/>
      <c r="F329" s="179"/>
      <c r="G329" s="176"/>
      <c r="I329" s="178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</row>
    <row r="330" spans="1:24" ht="15.75" customHeight="1" x14ac:dyDescent="0.2">
      <c r="A330" s="176"/>
      <c r="B330" s="180"/>
      <c r="D330" s="179"/>
      <c r="F330" s="179"/>
      <c r="G330" s="176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</row>
    <row r="331" spans="1:24" ht="15.75" customHeight="1" x14ac:dyDescent="0.2">
      <c r="A331" s="176"/>
      <c r="B331" s="180"/>
      <c r="D331" s="179"/>
      <c r="F331" s="179"/>
      <c r="G331" s="176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</row>
    <row r="332" spans="1:24" ht="15.75" customHeight="1" x14ac:dyDescent="0.2">
      <c r="A332" s="176"/>
      <c r="B332" s="180"/>
      <c r="D332" s="179"/>
      <c r="F332" s="179"/>
      <c r="G332" s="176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</row>
    <row r="333" spans="1:24" ht="15.75" customHeight="1" x14ac:dyDescent="0.2">
      <c r="A333" s="176"/>
      <c r="B333" s="180"/>
      <c r="D333" s="179"/>
      <c r="F333" s="179"/>
      <c r="G333" s="176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</row>
    <row r="334" spans="1:24" ht="15.75" customHeight="1" x14ac:dyDescent="0.2">
      <c r="A334" s="176"/>
      <c r="B334" s="180"/>
      <c r="D334" s="179"/>
      <c r="F334" s="179"/>
      <c r="G334" s="176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</row>
    <row r="335" spans="1:24" ht="15.75" customHeight="1" x14ac:dyDescent="0.2">
      <c r="A335" s="176"/>
      <c r="B335" s="180"/>
      <c r="D335" s="179"/>
      <c r="F335" s="179"/>
      <c r="G335" s="176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</row>
    <row r="336" spans="1:24" ht="15.75" customHeight="1" x14ac:dyDescent="0.2">
      <c r="A336" s="176"/>
      <c r="B336" s="180"/>
      <c r="D336" s="179"/>
      <c r="F336" s="179"/>
      <c r="G336" s="176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</row>
    <row r="337" spans="1:24" ht="15.75" customHeight="1" x14ac:dyDescent="0.2">
      <c r="A337" s="176"/>
      <c r="B337" s="180"/>
      <c r="D337" s="179"/>
      <c r="F337" s="179"/>
      <c r="G337" s="176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</row>
    <row r="338" spans="1:24" ht="15.75" customHeight="1" x14ac:dyDescent="0.2">
      <c r="A338" s="176"/>
      <c r="B338" s="180"/>
      <c r="D338" s="179"/>
      <c r="F338" s="179"/>
      <c r="G338" s="176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</row>
    <row r="339" spans="1:24" ht="15.75" customHeight="1" x14ac:dyDescent="0.2">
      <c r="A339" s="176"/>
      <c r="B339" s="180"/>
      <c r="D339" s="179"/>
      <c r="F339" s="179"/>
      <c r="G339" s="176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</row>
    <row r="340" spans="1:24" ht="15.75" customHeight="1" x14ac:dyDescent="0.2">
      <c r="A340" s="176"/>
      <c r="B340" s="180"/>
      <c r="D340" s="179"/>
      <c r="F340" s="179"/>
      <c r="G340" s="176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</row>
    <row r="341" spans="1:24" ht="15.75" customHeight="1" x14ac:dyDescent="0.2">
      <c r="A341" s="176"/>
      <c r="B341" s="180"/>
      <c r="D341" s="179"/>
      <c r="F341" s="179"/>
      <c r="G341" s="176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</row>
    <row r="342" spans="1:24" ht="15.75" customHeight="1" x14ac:dyDescent="0.2">
      <c r="A342" s="176"/>
      <c r="B342" s="180"/>
      <c r="D342" s="179"/>
      <c r="F342" s="179"/>
      <c r="G342" s="176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</row>
    <row r="343" spans="1:24" ht="15.75" customHeight="1" x14ac:dyDescent="0.2">
      <c r="A343" s="176"/>
      <c r="B343" s="180"/>
      <c r="D343" s="179"/>
      <c r="F343" s="179"/>
      <c r="G343" s="176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</row>
    <row r="344" spans="1:24" ht="15.75" customHeight="1" x14ac:dyDescent="0.2">
      <c r="A344" s="176"/>
      <c r="B344" s="180"/>
      <c r="D344" s="179"/>
      <c r="F344" s="179"/>
      <c r="G344" s="176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</row>
    <row r="345" spans="1:24" ht="15.75" customHeight="1" x14ac:dyDescent="0.2">
      <c r="A345" s="176"/>
      <c r="B345" s="180"/>
      <c r="D345" s="179"/>
      <c r="F345" s="179"/>
      <c r="G345" s="176"/>
      <c r="I345" s="178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</row>
    <row r="346" spans="1:24" ht="15.75" customHeight="1" x14ac:dyDescent="0.2">
      <c r="A346" s="176"/>
      <c r="B346" s="180"/>
      <c r="D346" s="179"/>
      <c r="F346" s="179"/>
      <c r="G346" s="176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</row>
    <row r="347" spans="1:24" ht="15.75" customHeight="1" x14ac:dyDescent="0.2">
      <c r="A347" s="176"/>
      <c r="B347" s="180"/>
      <c r="D347" s="179"/>
      <c r="F347" s="179"/>
      <c r="G347" s="176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</row>
    <row r="348" spans="1:24" ht="15.75" customHeight="1" x14ac:dyDescent="0.2">
      <c r="A348" s="176"/>
      <c r="B348" s="180"/>
      <c r="D348" s="179"/>
      <c r="F348" s="179"/>
      <c r="G348" s="176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</row>
    <row r="349" spans="1:24" ht="15.75" customHeight="1" x14ac:dyDescent="0.2">
      <c r="A349" s="176"/>
      <c r="B349" s="180"/>
      <c r="D349" s="179"/>
      <c r="F349" s="179"/>
      <c r="G349" s="176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</row>
    <row r="350" spans="1:24" ht="15.75" customHeight="1" x14ac:dyDescent="0.2">
      <c r="A350" s="176"/>
      <c r="B350" s="180"/>
      <c r="D350" s="179"/>
      <c r="F350" s="179"/>
      <c r="G350" s="176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</row>
    <row r="351" spans="1:24" ht="15.75" customHeight="1" x14ac:dyDescent="0.2">
      <c r="A351" s="176"/>
      <c r="B351" s="180"/>
      <c r="D351" s="179"/>
      <c r="F351" s="179"/>
      <c r="G351" s="176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</row>
    <row r="352" spans="1:24" ht="15.75" customHeight="1" x14ac:dyDescent="0.2">
      <c r="A352" s="176"/>
      <c r="B352" s="180"/>
      <c r="D352" s="179"/>
      <c r="F352" s="179"/>
      <c r="G352" s="176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</row>
    <row r="353" spans="1:24" ht="15.75" customHeight="1" x14ac:dyDescent="0.2">
      <c r="A353" s="176"/>
      <c r="B353" s="180"/>
      <c r="D353" s="179"/>
      <c r="F353" s="179"/>
      <c r="G353" s="176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</row>
    <row r="354" spans="1:24" ht="15.75" customHeight="1" x14ac:dyDescent="0.2">
      <c r="A354" s="176"/>
      <c r="B354" s="180"/>
      <c r="D354" s="179"/>
      <c r="F354" s="179"/>
      <c r="G354" s="176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</row>
    <row r="355" spans="1:24" ht="15.75" customHeight="1" x14ac:dyDescent="0.2">
      <c r="A355" s="176"/>
      <c r="B355" s="180"/>
      <c r="D355" s="179"/>
      <c r="F355" s="179"/>
      <c r="G355" s="176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</row>
    <row r="356" spans="1:24" ht="15.75" customHeight="1" x14ac:dyDescent="0.2">
      <c r="A356" s="176"/>
      <c r="B356" s="180"/>
      <c r="D356" s="179"/>
      <c r="F356" s="179"/>
      <c r="G356" s="176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</row>
    <row r="357" spans="1:24" ht="15.75" customHeight="1" x14ac:dyDescent="0.2">
      <c r="A357" s="176"/>
      <c r="B357" s="180"/>
      <c r="D357" s="179"/>
      <c r="F357" s="179"/>
      <c r="G357" s="176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</row>
    <row r="358" spans="1:24" ht="15.75" customHeight="1" x14ac:dyDescent="0.2">
      <c r="A358" s="176"/>
      <c r="B358" s="180"/>
      <c r="D358" s="179"/>
      <c r="F358" s="179"/>
      <c r="G358" s="176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</row>
    <row r="359" spans="1:24" ht="15.75" customHeight="1" x14ac:dyDescent="0.2">
      <c r="A359" s="176"/>
      <c r="B359" s="180"/>
      <c r="D359" s="179"/>
      <c r="F359" s="179"/>
      <c r="G359" s="176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</row>
    <row r="360" spans="1:24" ht="15.75" customHeight="1" x14ac:dyDescent="0.2">
      <c r="A360" s="176"/>
      <c r="B360" s="180"/>
      <c r="D360" s="179"/>
      <c r="F360" s="179"/>
      <c r="G360" s="176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</row>
    <row r="361" spans="1:24" ht="15.75" customHeight="1" x14ac:dyDescent="0.2">
      <c r="A361" s="176"/>
      <c r="B361" s="180"/>
      <c r="D361" s="179"/>
      <c r="F361" s="179"/>
      <c r="G361" s="176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</row>
    <row r="362" spans="1:24" ht="15.75" customHeight="1" x14ac:dyDescent="0.2">
      <c r="A362" s="176"/>
      <c r="B362" s="180"/>
      <c r="D362" s="179"/>
      <c r="F362" s="179"/>
      <c r="G362" s="176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</row>
    <row r="363" spans="1:24" ht="15.75" customHeight="1" x14ac:dyDescent="0.2">
      <c r="A363" s="176"/>
      <c r="B363" s="180"/>
      <c r="D363" s="179"/>
      <c r="F363" s="179"/>
      <c r="G363" s="176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</row>
    <row r="364" spans="1:24" ht="15.75" customHeight="1" x14ac:dyDescent="0.2">
      <c r="A364" s="176"/>
      <c r="B364" s="180"/>
      <c r="D364" s="179"/>
      <c r="F364" s="179"/>
      <c r="G364" s="176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</row>
    <row r="365" spans="1:24" ht="15.75" customHeight="1" x14ac:dyDescent="0.2">
      <c r="A365" s="176"/>
      <c r="B365" s="180"/>
      <c r="D365" s="179"/>
      <c r="F365" s="179"/>
      <c r="G365" s="176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</row>
    <row r="366" spans="1:24" ht="15.75" customHeight="1" x14ac:dyDescent="0.2">
      <c r="A366" s="176"/>
      <c r="B366" s="180"/>
      <c r="D366" s="179"/>
      <c r="F366" s="179"/>
      <c r="G366" s="176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</row>
    <row r="367" spans="1:24" ht="15.75" customHeight="1" x14ac:dyDescent="0.2">
      <c r="A367" s="176"/>
      <c r="B367" s="180"/>
      <c r="D367" s="179"/>
      <c r="F367" s="179"/>
      <c r="G367" s="176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</row>
    <row r="368" spans="1:24" ht="15.75" customHeight="1" x14ac:dyDescent="0.2">
      <c r="A368" s="176"/>
      <c r="B368" s="180"/>
      <c r="D368" s="179"/>
      <c r="F368" s="179"/>
      <c r="G368" s="176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</row>
    <row r="369" spans="1:24" ht="15.75" customHeight="1" x14ac:dyDescent="0.2">
      <c r="A369" s="176"/>
      <c r="B369" s="180"/>
      <c r="D369" s="179"/>
      <c r="F369" s="179"/>
      <c r="G369" s="176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</row>
    <row r="370" spans="1:24" ht="15.75" customHeight="1" x14ac:dyDescent="0.2">
      <c r="A370" s="176"/>
      <c r="B370" s="180"/>
      <c r="D370" s="179"/>
      <c r="F370" s="179"/>
      <c r="G370" s="176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</row>
    <row r="371" spans="1:24" ht="15.75" customHeight="1" x14ac:dyDescent="0.2">
      <c r="A371" s="176"/>
      <c r="B371" s="180"/>
      <c r="D371" s="179"/>
      <c r="F371" s="179"/>
      <c r="G371" s="176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</row>
    <row r="372" spans="1:24" ht="15.75" customHeight="1" x14ac:dyDescent="0.2">
      <c r="A372" s="176"/>
      <c r="B372" s="180"/>
      <c r="D372" s="179"/>
      <c r="F372" s="179"/>
      <c r="G372" s="176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</row>
    <row r="373" spans="1:24" ht="15.75" customHeight="1" x14ac:dyDescent="0.2">
      <c r="A373" s="176"/>
      <c r="B373" s="180"/>
      <c r="D373" s="179"/>
      <c r="F373" s="179"/>
      <c r="G373" s="176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</row>
    <row r="374" spans="1:24" ht="15.75" customHeight="1" x14ac:dyDescent="0.2">
      <c r="A374" s="176"/>
      <c r="B374" s="180"/>
      <c r="D374" s="179"/>
      <c r="F374" s="179"/>
      <c r="G374" s="176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</row>
    <row r="375" spans="1:24" ht="15.75" customHeight="1" x14ac:dyDescent="0.2">
      <c r="A375" s="176"/>
      <c r="B375" s="180"/>
      <c r="D375" s="179"/>
      <c r="F375" s="179"/>
      <c r="G375" s="176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8"/>
      <c r="W375" s="178"/>
      <c r="X375" s="178"/>
    </row>
    <row r="376" spans="1:24" ht="15.75" customHeight="1" x14ac:dyDescent="0.2">
      <c r="A376" s="176"/>
      <c r="B376" s="180"/>
      <c r="D376" s="179"/>
      <c r="F376" s="179"/>
      <c r="G376" s="176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</row>
    <row r="377" spans="1:24" ht="15.75" customHeight="1" x14ac:dyDescent="0.2">
      <c r="A377" s="176"/>
      <c r="B377" s="180"/>
      <c r="D377" s="179"/>
      <c r="F377" s="179"/>
      <c r="G377" s="176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8"/>
      <c r="W377" s="178"/>
      <c r="X377" s="178"/>
    </row>
    <row r="378" spans="1:24" ht="15.75" customHeight="1" x14ac:dyDescent="0.2">
      <c r="A378" s="176"/>
      <c r="B378" s="180"/>
      <c r="D378" s="179"/>
      <c r="F378" s="179"/>
      <c r="G378" s="176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</row>
    <row r="379" spans="1:24" ht="15.75" customHeight="1" x14ac:dyDescent="0.2">
      <c r="A379" s="176"/>
      <c r="B379" s="180"/>
      <c r="D379" s="179"/>
      <c r="F379" s="179"/>
      <c r="G379" s="176"/>
      <c r="I379" s="178"/>
      <c r="J379" s="178"/>
      <c r="K379" s="178"/>
      <c r="L379" s="178"/>
      <c r="M379" s="178"/>
      <c r="N379" s="178"/>
      <c r="O379" s="178"/>
      <c r="P379" s="178"/>
      <c r="Q379" s="178"/>
      <c r="R379" s="178"/>
      <c r="S379" s="178"/>
      <c r="T379" s="178"/>
      <c r="U379" s="178"/>
      <c r="V379" s="178"/>
      <c r="W379" s="178"/>
      <c r="X379" s="178"/>
    </row>
    <row r="380" spans="1:24" ht="15.75" customHeight="1" x14ac:dyDescent="0.2">
      <c r="A380" s="176"/>
      <c r="B380" s="180"/>
      <c r="D380" s="179"/>
      <c r="F380" s="179"/>
      <c r="G380" s="176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</row>
    <row r="381" spans="1:24" ht="15.75" customHeight="1" x14ac:dyDescent="0.2">
      <c r="A381" s="176"/>
      <c r="B381" s="180"/>
      <c r="D381" s="179"/>
      <c r="F381" s="179"/>
      <c r="G381" s="176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</row>
    <row r="382" spans="1:24" ht="15.75" customHeight="1" x14ac:dyDescent="0.2">
      <c r="A382" s="176"/>
      <c r="B382" s="180"/>
      <c r="D382" s="179"/>
      <c r="F382" s="179"/>
      <c r="G382" s="176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</row>
    <row r="383" spans="1:24" ht="15.75" customHeight="1" x14ac:dyDescent="0.2">
      <c r="A383" s="176"/>
      <c r="B383" s="180"/>
      <c r="D383" s="179"/>
      <c r="F383" s="179"/>
      <c r="G383" s="176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</row>
    <row r="384" spans="1:24" ht="15.75" customHeight="1" x14ac:dyDescent="0.2">
      <c r="A384" s="176"/>
      <c r="B384" s="180"/>
      <c r="D384" s="179"/>
      <c r="F384" s="179"/>
      <c r="G384" s="176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</row>
    <row r="385" spans="1:24" ht="15.75" customHeight="1" x14ac:dyDescent="0.2">
      <c r="A385" s="176"/>
      <c r="B385" s="180"/>
      <c r="D385" s="179"/>
      <c r="F385" s="179"/>
      <c r="G385" s="176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</row>
    <row r="386" spans="1:24" ht="15.75" customHeight="1" x14ac:dyDescent="0.2">
      <c r="A386" s="176"/>
      <c r="B386" s="180"/>
      <c r="D386" s="179"/>
      <c r="F386" s="179"/>
      <c r="G386" s="176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</row>
    <row r="387" spans="1:24" ht="15.75" customHeight="1" x14ac:dyDescent="0.2">
      <c r="A387" s="176"/>
      <c r="B387" s="180"/>
      <c r="D387" s="179"/>
      <c r="F387" s="179"/>
      <c r="G387" s="176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</row>
    <row r="388" spans="1:24" ht="15.75" customHeight="1" x14ac:dyDescent="0.2">
      <c r="A388" s="176"/>
      <c r="B388" s="180"/>
      <c r="D388" s="179"/>
      <c r="F388" s="179"/>
      <c r="G388" s="176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</row>
    <row r="389" spans="1:24" ht="15.75" customHeight="1" x14ac:dyDescent="0.2">
      <c r="A389" s="176"/>
      <c r="B389" s="180"/>
      <c r="D389" s="179"/>
      <c r="F389" s="179"/>
      <c r="G389" s="176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</row>
    <row r="390" spans="1:24" ht="15.75" customHeight="1" x14ac:dyDescent="0.2">
      <c r="A390" s="176"/>
      <c r="B390" s="180"/>
      <c r="D390" s="179"/>
      <c r="F390" s="179"/>
      <c r="G390" s="176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</row>
    <row r="391" spans="1:24" ht="15.75" customHeight="1" x14ac:dyDescent="0.2">
      <c r="A391" s="176"/>
      <c r="B391" s="180"/>
      <c r="D391" s="179"/>
      <c r="F391" s="179"/>
      <c r="G391" s="176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</row>
    <row r="392" spans="1:24" ht="15.75" customHeight="1" x14ac:dyDescent="0.2">
      <c r="A392" s="176"/>
      <c r="B392" s="180"/>
      <c r="D392" s="179"/>
      <c r="F392" s="179"/>
      <c r="G392" s="176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</row>
    <row r="393" spans="1:24" ht="15.75" customHeight="1" x14ac:dyDescent="0.2">
      <c r="A393" s="176"/>
      <c r="B393" s="180"/>
      <c r="D393" s="179"/>
      <c r="F393" s="179"/>
      <c r="G393" s="176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</row>
    <row r="394" spans="1:24" ht="15.75" customHeight="1" x14ac:dyDescent="0.2">
      <c r="A394" s="176"/>
      <c r="B394" s="180"/>
      <c r="D394" s="179"/>
      <c r="F394" s="179"/>
      <c r="G394" s="176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</row>
    <row r="395" spans="1:24" ht="15.75" customHeight="1" x14ac:dyDescent="0.2">
      <c r="A395" s="176"/>
      <c r="B395" s="180"/>
      <c r="D395" s="179"/>
      <c r="F395" s="179"/>
      <c r="G395" s="176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</row>
    <row r="396" spans="1:24" ht="15.75" customHeight="1" x14ac:dyDescent="0.2">
      <c r="A396" s="176"/>
      <c r="B396" s="180"/>
      <c r="D396" s="179"/>
      <c r="F396" s="179"/>
      <c r="G396" s="176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</row>
    <row r="397" spans="1:24" ht="15.75" customHeight="1" x14ac:dyDescent="0.2">
      <c r="A397" s="176"/>
      <c r="B397" s="180"/>
      <c r="D397" s="179"/>
      <c r="F397" s="179"/>
      <c r="G397" s="176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</row>
    <row r="398" spans="1:24" ht="15.75" customHeight="1" x14ac:dyDescent="0.2">
      <c r="A398" s="176"/>
      <c r="B398" s="180"/>
      <c r="D398" s="179"/>
      <c r="F398" s="179"/>
      <c r="G398" s="176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</row>
    <row r="399" spans="1:24" ht="15.75" customHeight="1" x14ac:dyDescent="0.2">
      <c r="A399" s="176"/>
      <c r="B399" s="180"/>
      <c r="D399" s="179"/>
      <c r="F399" s="179"/>
      <c r="G399" s="176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</row>
    <row r="400" spans="1:24" ht="15.75" customHeight="1" x14ac:dyDescent="0.2">
      <c r="A400" s="176"/>
      <c r="B400" s="180"/>
      <c r="D400" s="179"/>
      <c r="F400" s="179"/>
      <c r="G400" s="176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</row>
    <row r="401" spans="1:24" ht="15.75" customHeight="1" x14ac:dyDescent="0.2">
      <c r="A401" s="176"/>
      <c r="B401" s="180"/>
      <c r="D401" s="179"/>
      <c r="F401" s="179"/>
      <c r="G401" s="176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</row>
    <row r="402" spans="1:24" ht="15.75" customHeight="1" x14ac:dyDescent="0.2">
      <c r="A402" s="176"/>
      <c r="B402" s="180"/>
      <c r="D402" s="179"/>
      <c r="F402" s="179"/>
      <c r="G402" s="176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</row>
    <row r="403" spans="1:24" ht="15.75" customHeight="1" x14ac:dyDescent="0.2">
      <c r="A403" s="176"/>
      <c r="B403" s="180"/>
      <c r="D403" s="179"/>
      <c r="F403" s="179"/>
      <c r="G403" s="176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</row>
    <row r="404" spans="1:24" ht="15.75" customHeight="1" x14ac:dyDescent="0.2">
      <c r="A404" s="176"/>
      <c r="B404" s="180"/>
      <c r="D404" s="179"/>
      <c r="F404" s="179"/>
      <c r="G404" s="176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</row>
    <row r="405" spans="1:24" ht="15.75" customHeight="1" x14ac:dyDescent="0.2">
      <c r="A405" s="176"/>
      <c r="B405" s="180"/>
      <c r="D405" s="179"/>
      <c r="F405" s="179"/>
      <c r="G405" s="176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</row>
    <row r="406" spans="1:24" ht="15.75" customHeight="1" x14ac:dyDescent="0.2">
      <c r="A406" s="176"/>
      <c r="B406" s="180"/>
      <c r="D406" s="179"/>
      <c r="F406" s="179"/>
      <c r="G406" s="176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</row>
    <row r="407" spans="1:24" ht="15.75" customHeight="1" x14ac:dyDescent="0.2">
      <c r="A407" s="176"/>
      <c r="B407" s="180"/>
      <c r="D407" s="179"/>
      <c r="F407" s="179"/>
      <c r="G407" s="176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</row>
    <row r="408" spans="1:24" ht="15.75" customHeight="1" x14ac:dyDescent="0.2">
      <c r="A408" s="176"/>
      <c r="B408" s="180"/>
      <c r="D408" s="179"/>
      <c r="F408" s="179"/>
      <c r="G408" s="176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</row>
    <row r="409" spans="1:24" ht="15.75" customHeight="1" x14ac:dyDescent="0.2">
      <c r="A409" s="176"/>
      <c r="B409" s="180"/>
      <c r="D409" s="179"/>
      <c r="F409" s="179"/>
      <c r="G409" s="176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</row>
    <row r="410" spans="1:24" ht="15.75" customHeight="1" x14ac:dyDescent="0.2">
      <c r="A410" s="176"/>
      <c r="B410" s="180"/>
      <c r="D410" s="179"/>
      <c r="F410" s="179"/>
      <c r="G410" s="176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</row>
    <row r="411" spans="1:24" ht="15.75" customHeight="1" x14ac:dyDescent="0.2">
      <c r="A411" s="176"/>
      <c r="B411" s="180"/>
      <c r="D411" s="179"/>
      <c r="F411" s="179"/>
      <c r="G411" s="176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</row>
    <row r="412" spans="1:24" ht="15.75" customHeight="1" x14ac:dyDescent="0.2">
      <c r="A412" s="176"/>
      <c r="B412" s="180"/>
      <c r="D412" s="179"/>
      <c r="F412" s="179"/>
      <c r="G412" s="176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</row>
    <row r="413" spans="1:24" ht="15.75" customHeight="1" x14ac:dyDescent="0.2">
      <c r="A413" s="176"/>
      <c r="B413" s="180"/>
      <c r="D413" s="179"/>
      <c r="F413" s="179"/>
      <c r="G413" s="176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8"/>
      <c r="W413" s="178"/>
      <c r="X413" s="178"/>
    </row>
    <row r="414" spans="1:24" ht="15.75" customHeight="1" x14ac:dyDescent="0.2">
      <c r="A414" s="176"/>
      <c r="B414" s="180"/>
      <c r="D414" s="179"/>
      <c r="F414" s="179"/>
      <c r="G414" s="176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8"/>
      <c r="W414" s="178"/>
      <c r="X414" s="178"/>
    </row>
    <row r="415" spans="1:24" ht="15.75" customHeight="1" x14ac:dyDescent="0.2">
      <c r="A415" s="176"/>
      <c r="B415" s="180"/>
      <c r="D415" s="179"/>
      <c r="F415" s="179"/>
      <c r="G415" s="176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8"/>
      <c r="W415" s="178"/>
      <c r="X415" s="178"/>
    </row>
    <row r="416" spans="1:24" ht="15.75" customHeight="1" x14ac:dyDescent="0.2">
      <c r="A416" s="176"/>
      <c r="B416" s="180"/>
      <c r="D416" s="179"/>
      <c r="F416" s="179"/>
      <c r="G416" s="176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</row>
    <row r="417" spans="1:24" ht="15.75" customHeight="1" x14ac:dyDescent="0.2">
      <c r="A417" s="176"/>
      <c r="B417" s="180"/>
      <c r="D417" s="179"/>
      <c r="F417" s="179"/>
      <c r="G417" s="176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</row>
    <row r="418" spans="1:24" ht="15.75" customHeight="1" x14ac:dyDescent="0.2">
      <c r="A418" s="176"/>
      <c r="B418" s="180"/>
      <c r="D418" s="179"/>
      <c r="F418" s="179"/>
      <c r="G418" s="176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</row>
    <row r="419" spans="1:24" ht="15.75" customHeight="1" x14ac:dyDescent="0.2">
      <c r="A419" s="176"/>
      <c r="B419" s="180"/>
      <c r="D419" s="179"/>
      <c r="F419" s="179"/>
      <c r="G419" s="176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</row>
    <row r="420" spans="1:24" ht="15.75" customHeight="1" x14ac:dyDescent="0.2">
      <c r="A420" s="176"/>
      <c r="B420" s="180"/>
      <c r="D420" s="179"/>
      <c r="F420" s="179"/>
      <c r="G420" s="176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</row>
    <row r="421" spans="1:24" ht="15.75" customHeight="1" x14ac:dyDescent="0.2">
      <c r="A421" s="176"/>
      <c r="B421" s="180"/>
      <c r="D421" s="179"/>
      <c r="F421" s="179"/>
      <c r="G421" s="176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</row>
    <row r="422" spans="1:24" ht="15.75" customHeight="1" x14ac:dyDescent="0.2">
      <c r="A422" s="176"/>
      <c r="B422" s="180"/>
      <c r="D422" s="179"/>
      <c r="F422" s="179"/>
      <c r="G422" s="176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</row>
    <row r="423" spans="1:24" ht="15.75" customHeight="1" x14ac:dyDescent="0.2">
      <c r="A423" s="176"/>
      <c r="B423" s="180"/>
      <c r="D423" s="179"/>
      <c r="F423" s="179"/>
      <c r="G423" s="176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</row>
    <row r="424" spans="1:24" ht="15.75" customHeight="1" x14ac:dyDescent="0.2">
      <c r="A424" s="176"/>
      <c r="B424" s="180"/>
      <c r="D424" s="179"/>
      <c r="F424" s="179"/>
      <c r="G424" s="176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</row>
    <row r="425" spans="1:24" ht="15.75" customHeight="1" x14ac:dyDescent="0.2">
      <c r="A425" s="176"/>
      <c r="B425" s="180"/>
      <c r="D425" s="179"/>
      <c r="F425" s="179"/>
      <c r="G425" s="176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</row>
    <row r="426" spans="1:24" ht="15.75" customHeight="1" x14ac:dyDescent="0.2">
      <c r="A426" s="176"/>
      <c r="B426" s="180"/>
      <c r="D426" s="179"/>
      <c r="F426" s="179"/>
      <c r="G426" s="176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</row>
    <row r="427" spans="1:24" ht="15.75" customHeight="1" x14ac:dyDescent="0.2">
      <c r="A427" s="176"/>
      <c r="B427" s="180"/>
      <c r="D427" s="179"/>
      <c r="F427" s="179"/>
      <c r="G427" s="176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</row>
    <row r="428" spans="1:24" ht="15.75" customHeight="1" x14ac:dyDescent="0.2">
      <c r="A428" s="176"/>
      <c r="B428" s="180"/>
      <c r="D428" s="179"/>
      <c r="F428" s="179"/>
      <c r="G428" s="176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</row>
    <row r="429" spans="1:24" ht="15.75" customHeight="1" x14ac:dyDescent="0.2">
      <c r="A429" s="176"/>
      <c r="B429" s="180"/>
      <c r="D429" s="179"/>
      <c r="F429" s="179"/>
      <c r="G429" s="176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8"/>
      <c r="W429" s="178"/>
      <c r="X429" s="178"/>
    </row>
    <row r="430" spans="1:24" ht="15.75" customHeight="1" x14ac:dyDescent="0.2">
      <c r="A430" s="176"/>
      <c r="B430" s="180"/>
      <c r="D430" s="179"/>
      <c r="F430" s="179"/>
      <c r="G430" s="176"/>
      <c r="I430" s="178"/>
      <c r="J430" s="178"/>
      <c r="K430" s="178"/>
      <c r="L430" s="178"/>
      <c r="M430" s="178"/>
      <c r="N430" s="178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</row>
    <row r="431" spans="1:24" ht="15.75" customHeight="1" x14ac:dyDescent="0.2">
      <c r="A431" s="176"/>
      <c r="B431" s="180"/>
      <c r="D431" s="179"/>
      <c r="F431" s="179"/>
      <c r="G431" s="176"/>
      <c r="I431" s="178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</row>
    <row r="432" spans="1:24" ht="15.75" customHeight="1" x14ac:dyDescent="0.2">
      <c r="A432" s="176"/>
      <c r="B432" s="180"/>
      <c r="D432" s="179"/>
      <c r="F432" s="179"/>
      <c r="G432" s="176"/>
      <c r="I432" s="178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</row>
    <row r="433" spans="1:24" ht="15.75" customHeight="1" x14ac:dyDescent="0.2">
      <c r="A433" s="176"/>
      <c r="B433" s="180"/>
      <c r="D433" s="179"/>
      <c r="F433" s="179"/>
      <c r="G433" s="176"/>
      <c r="I433" s="178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</row>
    <row r="434" spans="1:24" ht="15.75" customHeight="1" x14ac:dyDescent="0.2">
      <c r="A434" s="176"/>
      <c r="B434" s="180"/>
      <c r="D434" s="179"/>
      <c r="F434" s="179"/>
      <c r="G434" s="176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</row>
    <row r="435" spans="1:24" ht="15.75" customHeight="1" x14ac:dyDescent="0.2">
      <c r="A435" s="176"/>
      <c r="B435" s="180"/>
      <c r="D435" s="179"/>
      <c r="F435" s="179"/>
      <c r="G435" s="176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</row>
    <row r="436" spans="1:24" ht="15.75" customHeight="1" x14ac:dyDescent="0.2">
      <c r="A436" s="176"/>
      <c r="B436" s="180"/>
      <c r="D436" s="179"/>
      <c r="F436" s="179"/>
      <c r="G436" s="176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</row>
    <row r="437" spans="1:24" ht="15.75" customHeight="1" x14ac:dyDescent="0.2">
      <c r="A437" s="176"/>
      <c r="B437" s="180"/>
      <c r="D437" s="179"/>
      <c r="F437" s="179"/>
      <c r="G437" s="176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</row>
    <row r="438" spans="1:24" ht="15.75" customHeight="1" x14ac:dyDescent="0.2">
      <c r="A438" s="176"/>
      <c r="B438" s="180"/>
      <c r="D438" s="179"/>
      <c r="F438" s="179"/>
      <c r="G438" s="176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</row>
    <row r="439" spans="1:24" ht="15.75" customHeight="1" x14ac:dyDescent="0.2">
      <c r="A439" s="176"/>
      <c r="B439" s="180"/>
      <c r="D439" s="179"/>
      <c r="F439" s="179"/>
      <c r="G439" s="176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</row>
    <row r="440" spans="1:24" ht="15.75" customHeight="1" x14ac:dyDescent="0.2">
      <c r="A440" s="176"/>
      <c r="B440" s="180"/>
      <c r="D440" s="179"/>
      <c r="F440" s="179"/>
      <c r="G440" s="176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</row>
    <row r="441" spans="1:24" ht="15.75" customHeight="1" x14ac:dyDescent="0.2">
      <c r="A441" s="176"/>
      <c r="B441" s="180"/>
      <c r="D441" s="179"/>
      <c r="F441" s="179"/>
      <c r="G441" s="176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</row>
    <row r="442" spans="1:24" ht="15.75" customHeight="1" x14ac:dyDescent="0.2">
      <c r="A442" s="176"/>
      <c r="B442" s="180"/>
      <c r="D442" s="179"/>
      <c r="F442" s="179"/>
      <c r="G442" s="176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</row>
    <row r="443" spans="1:24" ht="15.75" customHeight="1" x14ac:dyDescent="0.2">
      <c r="A443" s="176"/>
      <c r="B443" s="180"/>
      <c r="D443" s="179"/>
      <c r="F443" s="179"/>
      <c r="G443" s="176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</row>
    <row r="444" spans="1:24" ht="15.75" customHeight="1" x14ac:dyDescent="0.2">
      <c r="A444" s="176"/>
      <c r="B444" s="180"/>
      <c r="D444" s="179"/>
      <c r="F444" s="179"/>
      <c r="G444" s="176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</row>
    <row r="445" spans="1:24" ht="15.75" customHeight="1" x14ac:dyDescent="0.2">
      <c r="A445" s="176"/>
      <c r="B445" s="180"/>
      <c r="D445" s="179"/>
      <c r="F445" s="179"/>
      <c r="G445" s="176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</row>
    <row r="446" spans="1:24" ht="15.75" customHeight="1" x14ac:dyDescent="0.2">
      <c r="A446" s="176"/>
      <c r="B446" s="180"/>
      <c r="D446" s="179"/>
      <c r="F446" s="179"/>
      <c r="G446" s="176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</row>
    <row r="447" spans="1:24" ht="15.75" customHeight="1" x14ac:dyDescent="0.2">
      <c r="A447" s="176"/>
      <c r="B447" s="180"/>
      <c r="D447" s="179"/>
      <c r="F447" s="179"/>
      <c r="G447" s="176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</row>
    <row r="448" spans="1:24" ht="15.75" customHeight="1" x14ac:dyDescent="0.2">
      <c r="A448" s="176"/>
      <c r="B448" s="180"/>
      <c r="D448" s="179"/>
      <c r="F448" s="179"/>
      <c r="G448" s="176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</row>
    <row r="449" spans="1:24" ht="15.75" customHeight="1" x14ac:dyDescent="0.2">
      <c r="A449" s="176"/>
      <c r="B449" s="180"/>
      <c r="D449" s="179"/>
      <c r="F449" s="179"/>
      <c r="G449" s="176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</row>
    <row r="450" spans="1:24" ht="15.75" customHeight="1" x14ac:dyDescent="0.2">
      <c r="A450" s="176"/>
      <c r="B450" s="180"/>
      <c r="D450" s="179"/>
      <c r="F450" s="179"/>
      <c r="G450" s="176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8"/>
      <c r="U450" s="178"/>
      <c r="V450" s="178"/>
      <c r="W450" s="178"/>
      <c r="X450" s="178"/>
    </row>
    <row r="451" spans="1:24" ht="15.75" customHeight="1" x14ac:dyDescent="0.2">
      <c r="A451" s="176"/>
      <c r="B451" s="180"/>
      <c r="D451" s="179"/>
      <c r="F451" s="179"/>
      <c r="G451" s="176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</row>
    <row r="452" spans="1:24" ht="15.75" customHeight="1" x14ac:dyDescent="0.2">
      <c r="A452" s="176"/>
      <c r="B452" s="180"/>
      <c r="D452" s="179"/>
      <c r="F452" s="179"/>
      <c r="G452" s="176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</row>
    <row r="453" spans="1:24" ht="15.75" customHeight="1" x14ac:dyDescent="0.2">
      <c r="A453" s="176"/>
      <c r="B453" s="180"/>
      <c r="D453" s="179"/>
      <c r="F453" s="179"/>
      <c r="G453" s="176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</row>
    <row r="454" spans="1:24" ht="15.75" customHeight="1" x14ac:dyDescent="0.2">
      <c r="A454" s="176"/>
      <c r="B454" s="180"/>
      <c r="D454" s="179"/>
      <c r="F454" s="179"/>
      <c r="G454" s="176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</row>
    <row r="455" spans="1:24" ht="15.75" customHeight="1" x14ac:dyDescent="0.2">
      <c r="A455" s="176"/>
      <c r="B455" s="180"/>
      <c r="D455" s="179"/>
      <c r="F455" s="179"/>
      <c r="G455" s="176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</row>
    <row r="456" spans="1:24" ht="15.75" customHeight="1" x14ac:dyDescent="0.2">
      <c r="A456" s="176"/>
      <c r="B456" s="180"/>
      <c r="D456" s="179"/>
      <c r="F456" s="179"/>
      <c r="G456" s="176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</row>
    <row r="457" spans="1:24" ht="15.75" customHeight="1" x14ac:dyDescent="0.2">
      <c r="A457" s="176"/>
      <c r="B457" s="180"/>
      <c r="D457" s="179"/>
      <c r="F457" s="179"/>
      <c r="G457" s="176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</row>
    <row r="458" spans="1:24" ht="15.75" customHeight="1" x14ac:dyDescent="0.2">
      <c r="A458" s="176"/>
      <c r="B458" s="180"/>
      <c r="D458" s="179"/>
      <c r="F458" s="179"/>
      <c r="G458" s="176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</row>
    <row r="459" spans="1:24" ht="15.75" customHeight="1" x14ac:dyDescent="0.2">
      <c r="A459" s="176"/>
      <c r="B459" s="180"/>
      <c r="D459" s="179"/>
      <c r="F459" s="179"/>
      <c r="G459" s="176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</row>
    <row r="460" spans="1:24" ht="15.75" customHeight="1" x14ac:dyDescent="0.2">
      <c r="A460" s="176"/>
      <c r="B460" s="180"/>
      <c r="D460" s="179"/>
      <c r="F460" s="179"/>
      <c r="G460" s="176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</row>
    <row r="461" spans="1:24" ht="15.75" customHeight="1" x14ac:dyDescent="0.2">
      <c r="A461" s="176"/>
      <c r="B461" s="180"/>
      <c r="D461" s="179"/>
      <c r="F461" s="179"/>
      <c r="G461" s="176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</row>
    <row r="462" spans="1:24" ht="15.75" customHeight="1" x14ac:dyDescent="0.2">
      <c r="A462" s="176"/>
      <c r="B462" s="180"/>
      <c r="D462" s="179"/>
      <c r="F462" s="179"/>
      <c r="G462" s="176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</row>
    <row r="463" spans="1:24" ht="15.75" customHeight="1" x14ac:dyDescent="0.2">
      <c r="A463" s="176"/>
      <c r="B463" s="180"/>
      <c r="D463" s="179"/>
      <c r="F463" s="179"/>
      <c r="G463" s="176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</row>
    <row r="464" spans="1:24" ht="15.75" customHeight="1" x14ac:dyDescent="0.2">
      <c r="A464" s="176"/>
      <c r="B464" s="180"/>
      <c r="D464" s="179"/>
      <c r="F464" s="179"/>
      <c r="G464" s="176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</row>
    <row r="465" spans="1:24" ht="15.75" customHeight="1" x14ac:dyDescent="0.2">
      <c r="A465" s="176"/>
      <c r="B465" s="180"/>
      <c r="D465" s="179"/>
      <c r="F465" s="179"/>
      <c r="G465" s="176"/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</row>
    <row r="466" spans="1:24" ht="15.75" customHeight="1" x14ac:dyDescent="0.2">
      <c r="A466" s="176"/>
      <c r="B466" s="180"/>
      <c r="D466" s="179"/>
      <c r="F466" s="179"/>
      <c r="G466" s="176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8"/>
      <c r="U466" s="178"/>
      <c r="V466" s="178"/>
      <c r="W466" s="178"/>
      <c r="X466" s="178"/>
    </row>
    <row r="467" spans="1:24" ht="15.75" customHeight="1" x14ac:dyDescent="0.2">
      <c r="A467" s="176"/>
      <c r="B467" s="180"/>
      <c r="D467" s="179"/>
      <c r="F467" s="179"/>
      <c r="G467" s="176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</row>
    <row r="468" spans="1:24" ht="15.75" customHeight="1" x14ac:dyDescent="0.2">
      <c r="A468" s="176"/>
      <c r="B468" s="180"/>
      <c r="D468" s="179"/>
      <c r="F468" s="179"/>
      <c r="G468" s="176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</row>
    <row r="469" spans="1:24" ht="15.75" customHeight="1" x14ac:dyDescent="0.2">
      <c r="A469" s="176"/>
      <c r="B469" s="180"/>
      <c r="D469" s="179"/>
      <c r="F469" s="179"/>
      <c r="G469" s="176"/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</row>
    <row r="470" spans="1:24" ht="15.75" customHeight="1" x14ac:dyDescent="0.2">
      <c r="A470" s="176"/>
      <c r="B470" s="180"/>
      <c r="D470" s="179"/>
      <c r="F470" s="179"/>
      <c r="G470" s="176"/>
      <c r="I470" s="178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8"/>
      <c r="W470" s="178"/>
      <c r="X470" s="178"/>
    </row>
    <row r="471" spans="1:24" ht="15.75" customHeight="1" x14ac:dyDescent="0.2">
      <c r="A471" s="176"/>
      <c r="B471" s="180"/>
      <c r="D471" s="179"/>
      <c r="F471" s="179"/>
      <c r="G471" s="176"/>
      <c r="I471" s="178"/>
      <c r="J471" s="178"/>
      <c r="K471" s="178"/>
      <c r="L471" s="178"/>
      <c r="M471" s="178"/>
      <c r="N471" s="178"/>
      <c r="O471" s="178"/>
      <c r="P471" s="178"/>
      <c r="Q471" s="178"/>
      <c r="R471" s="178"/>
      <c r="S471" s="178"/>
      <c r="T471" s="178"/>
      <c r="U471" s="178"/>
      <c r="V471" s="178"/>
      <c r="W471" s="178"/>
      <c r="X471" s="178"/>
    </row>
    <row r="472" spans="1:24" ht="15.75" customHeight="1" x14ac:dyDescent="0.2">
      <c r="A472" s="176"/>
      <c r="B472" s="180"/>
      <c r="D472" s="179"/>
      <c r="F472" s="179"/>
      <c r="G472" s="176"/>
      <c r="I472" s="178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</row>
    <row r="473" spans="1:24" ht="15.75" customHeight="1" x14ac:dyDescent="0.2">
      <c r="A473" s="176"/>
      <c r="B473" s="180"/>
      <c r="D473" s="179"/>
      <c r="F473" s="179"/>
      <c r="G473" s="176"/>
      <c r="I473" s="178"/>
      <c r="J473" s="178"/>
      <c r="K473" s="178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  <c r="X473" s="178"/>
    </row>
    <row r="474" spans="1:24" ht="15.75" customHeight="1" x14ac:dyDescent="0.2">
      <c r="A474" s="176"/>
      <c r="B474" s="180"/>
      <c r="D474" s="179"/>
      <c r="F474" s="179"/>
      <c r="G474" s="176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</row>
    <row r="475" spans="1:24" ht="15.75" customHeight="1" x14ac:dyDescent="0.2">
      <c r="A475" s="176"/>
      <c r="B475" s="180"/>
      <c r="D475" s="179"/>
      <c r="F475" s="179"/>
      <c r="G475" s="176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</row>
    <row r="476" spans="1:24" ht="15.75" customHeight="1" x14ac:dyDescent="0.2">
      <c r="A476" s="176"/>
      <c r="B476" s="180"/>
      <c r="D476" s="179"/>
      <c r="F476" s="179"/>
      <c r="G476" s="176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</row>
    <row r="477" spans="1:24" ht="15.75" customHeight="1" x14ac:dyDescent="0.2">
      <c r="A477" s="176"/>
      <c r="B477" s="180"/>
      <c r="D477" s="179"/>
      <c r="F477" s="179"/>
      <c r="G477" s="176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</row>
    <row r="478" spans="1:24" ht="15.75" customHeight="1" x14ac:dyDescent="0.2">
      <c r="A478" s="176"/>
      <c r="B478" s="180"/>
      <c r="D478" s="179"/>
      <c r="F478" s="179"/>
      <c r="G478" s="176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</row>
    <row r="479" spans="1:24" ht="15.75" customHeight="1" x14ac:dyDescent="0.2">
      <c r="A479" s="176"/>
      <c r="B479" s="180"/>
      <c r="D479" s="179"/>
      <c r="F479" s="179"/>
      <c r="G479" s="176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</row>
    <row r="480" spans="1:24" ht="15.75" customHeight="1" x14ac:dyDescent="0.2">
      <c r="A480" s="176"/>
      <c r="B480" s="180"/>
      <c r="D480" s="179"/>
      <c r="F480" s="179"/>
      <c r="G480" s="176"/>
      <c r="I480" s="178"/>
      <c r="J480" s="178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</row>
    <row r="481" spans="1:24" ht="15.75" customHeight="1" x14ac:dyDescent="0.2">
      <c r="A481" s="176"/>
      <c r="B481" s="180"/>
      <c r="D481" s="179"/>
      <c r="F481" s="179"/>
      <c r="G481" s="176"/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</row>
    <row r="482" spans="1:24" ht="15.75" customHeight="1" x14ac:dyDescent="0.2">
      <c r="A482" s="176"/>
      <c r="B482" s="180"/>
      <c r="D482" s="179"/>
      <c r="F482" s="179"/>
      <c r="G482" s="176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</row>
    <row r="483" spans="1:24" ht="15.75" customHeight="1" x14ac:dyDescent="0.2">
      <c r="A483" s="176"/>
      <c r="B483" s="180"/>
      <c r="D483" s="179"/>
      <c r="F483" s="179"/>
      <c r="G483" s="176"/>
      <c r="I483" s="178"/>
      <c r="J483" s="178"/>
      <c r="K483" s="178"/>
      <c r="L483" s="178"/>
      <c r="M483" s="178"/>
      <c r="N483" s="178"/>
      <c r="O483" s="178"/>
      <c r="P483" s="178"/>
      <c r="Q483" s="178"/>
      <c r="R483" s="178"/>
      <c r="S483" s="178"/>
      <c r="T483" s="178"/>
      <c r="U483" s="178"/>
      <c r="V483" s="178"/>
      <c r="W483" s="178"/>
      <c r="X483" s="178"/>
    </row>
    <row r="484" spans="1:24" ht="15.75" customHeight="1" x14ac:dyDescent="0.2">
      <c r="A484" s="176"/>
      <c r="B484" s="180"/>
      <c r="D484" s="179"/>
      <c r="F484" s="179"/>
      <c r="G484" s="176"/>
      <c r="I484" s="178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8"/>
    </row>
    <row r="485" spans="1:24" ht="15.75" customHeight="1" x14ac:dyDescent="0.2">
      <c r="A485" s="176"/>
      <c r="B485" s="180"/>
      <c r="D485" s="179"/>
      <c r="F485" s="179"/>
      <c r="G485" s="176"/>
      <c r="I485" s="178"/>
      <c r="J485" s="178"/>
      <c r="K485" s="178"/>
      <c r="L485" s="178"/>
      <c r="M485" s="178"/>
      <c r="N485" s="178"/>
      <c r="O485" s="178"/>
      <c r="P485" s="178"/>
      <c r="Q485" s="178"/>
      <c r="R485" s="178"/>
      <c r="S485" s="178"/>
      <c r="T485" s="178"/>
      <c r="U485" s="178"/>
      <c r="V485" s="178"/>
      <c r="W485" s="178"/>
      <c r="X485" s="178"/>
    </row>
    <row r="486" spans="1:24" ht="15.75" customHeight="1" x14ac:dyDescent="0.2">
      <c r="A486" s="176"/>
      <c r="B486" s="180"/>
      <c r="D486" s="179"/>
      <c r="F486" s="179"/>
      <c r="G486" s="176"/>
      <c r="I486" s="178"/>
      <c r="J486" s="178"/>
      <c r="K486" s="178"/>
      <c r="L486" s="178"/>
      <c r="M486" s="178"/>
      <c r="N486" s="178"/>
      <c r="O486" s="178"/>
      <c r="P486" s="178"/>
      <c r="Q486" s="178"/>
      <c r="R486" s="178"/>
      <c r="S486" s="178"/>
      <c r="T486" s="178"/>
      <c r="U486" s="178"/>
      <c r="V486" s="178"/>
      <c r="W486" s="178"/>
      <c r="X486" s="178"/>
    </row>
    <row r="487" spans="1:24" ht="15.75" customHeight="1" x14ac:dyDescent="0.2">
      <c r="A487" s="176"/>
      <c r="B487" s="180"/>
      <c r="D487" s="179"/>
      <c r="F487" s="179"/>
      <c r="G487" s="176"/>
      <c r="I487" s="178"/>
      <c r="J487" s="178"/>
      <c r="K487" s="178"/>
      <c r="L487" s="178"/>
      <c r="M487" s="178"/>
      <c r="N487" s="178"/>
      <c r="O487" s="178"/>
      <c r="P487" s="178"/>
      <c r="Q487" s="178"/>
      <c r="R487" s="178"/>
      <c r="S487" s="178"/>
      <c r="T487" s="178"/>
      <c r="U487" s="178"/>
      <c r="V487" s="178"/>
      <c r="W487" s="178"/>
      <c r="X487" s="178"/>
    </row>
    <row r="488" spans="1:24" ht="15.75" customHeight="1" x14ac:dyDescent="0.2">
      <c r="A488" s="176"/>
      <c r="B488" s="180"/>
      <c r="D488" s="179"/>
      <c r="F488" s="179"/>
      <c r="G488" s="176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</row>
    <row r="489" spans="1:24" ht="15.75" customHeight="1" x14ac:dyDescent="0.2">
      <c r="A489" s="176"/>
      <c r="B489" s="180"/>
      <c r="D489" s="179"/>
      <c r="F489" s="179"/>
      <c r="G489" s="176"/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  <c r="S489" s="178"/>
      <c r="T489" s="178"/>
      <c r="U489" s="178"/>
      <c r="V489" s="178"/>
      <c r="W489" s="178"/>
      <c r="X489" s="178"/>
    </row>
    <row r="490" spans="1:24" ht="15.75" customHeight="1" x14ac:dyDescent="0.2">
      <c r="A490" s="176"/>
      <c r="B490" s="180"/>
      <c r="D490" s="179"/>
      <c r="F490" s="179"/>
      <c r="G490" s="176"/>
      <c r="I490" s="178"/>
      <c r="J490" s="178"/>
      <c r="K490" s="178"/>
      <c r="L490" s="178"/>
      <c r="M490" s="178"/>
      <c r="N490" s="178"/>
      <c r="O490" s="178"/>
      <c r="P490" s="178"/>
      <c r="Q490" s="178"/>
      <c r="R490" s="178"/>
      <c r="S490" s="178"/>
      <c r="T490" s="178"/>
      <c r="U490" s="178"/>
      <c r="V490" s="178"/>
      <c r="W490" s="178"/>
      <c r="X490" s="178"/>
    </row>
    <row r="491" spans="1:24" ht="15.75" customHeight="1" x14ac:dyDescent="0.2">
      <c r="A491" s="176"/>
      <c r="B491" s="180"/>
      <c r="D491" s="179"/>
      <c r="F491" s="179"/>
      <c r="G491" s="176"/>
      <c r="I491" s="178"/>
      <c r="J491" s="178"/>
      <c r="K491" s="178"/>
      <c r="L491" s="178"/>
      <c r="M491" s="178"/>
      <c r="N491" s="178"/>
      <c r="O491" s="178"/>
      <c r="P491" s="178"/>
      <c r="Q491" s="178"/>
      <c r="R491" s="178"/>
      <c r="S491" s="178"/>
      <c r="T491" s="178"/>
      <c r="U491" s="178"/>
      <c r="V491" s="178"/>
      <c r="W491" s="178"/>
      <c r="X491" s="178"/>
    </row>
    <row r="492" spans="1:24" ht="15.75" customHeight="1" x14ac:dyDescent="0.2">
      <c r="A492" s="176"/>
      <c r="B492" s="180"/>
      <c r="D492" s="179"/>
      <c r="F492" s="179"/>
      <c r="G492" s="176"/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</row>
    <row r="493" spans="1:24" ht="15.75" customHeight="1" x14ac:dyDescent="0.2">
      <c r="A493" s="176"/>
      <c r="B493" s="180"/>
      <c r="D493" s="179"/>
      <c r="F493" s="179"/>
      <c r="G493" s="176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</row>
    <row r="494" spans="1:24" ht="15.75" customHeight="1" x14ac:dyDescent="0.2">
      <c r="A494" s="176"/>
      <c r="B494" s="180"/>
      <c r="D494" s="179"/>
      <c r="F494" s="179"/>
      <c r="G494" s="176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</row>
    <row r="495" spans="1:24" ht="15.75" customHeight="1" x14ac:dyDescent="0.2">
      <c r="A495" s="176"/>
      <c r="B495" s="180"/>
      <c r="D495" s="179"/>
      <c r="F495" s="179"/>
      <c r="G495" s="176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</row>
    <row r="496" spans="1:24" ht="15.75" customHeight="1" x14ac:dyDescent="0.2">
      <c r="A496" s="176"/>
      <c r="B496" s="180"/>
      <c r="D496" s="179"/>
      <c r="F496" s="179"/>
      <c r="G496" s="176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</row>
    <row r="497" spans="1:24" ht="15.75" customHeight="1" x14ac:dyDescent="0.2">
      <c r="A497" s="176"/>
      <c r="B497" s="180"/>
      <c r="D497" s="179"/>
      <c r="F497" s="179"/>
      <c r="G497" s="176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</row>
    <row r="498" spans="1:24" ht="15.75" customHeight="1" x14ac:dyDescent="0.2">
      <c r="A498" s="176"/>
      <c r="B498" s="180"/>
      <c r="D498" s="179"/>
      <c r="F498" s="179"/>
      <c r="G498" s="176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</row>
    <row r="499" spans="1:24" ht="15.75" customHeight="1" x14ac:dyDescent="0.2">
      <c r="A499" s="176"/>
      <c r="B499" s="180"/>
      <c r="D499" s="179"/>
      <c r="F499" s="179"/>
      <c r="G499" s="176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</row>
    <row r="500" spans="1:24" ht="15.75" customHeight="1" x14ac:dyDescent="0.2">
      <c r="A500" s="176"/>
      <c r="B500" s="180"/>
      <c r="D500" s="179"/>
      <c r="F500" s="179"/>
      <c r="G500" s="176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</row>
    <row r="501" spans="1:24" ht="15.75" customHeight="1" x14ac:dyDescent="0.2">
      <c r="A501" s="176"/>
      <c r="B501" s="180"/>
      <c r="D501" s="179"/>
      <c r="F501" s="179"/>
      <c r="G501" s="176"/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</row>
    <row r="502" spans="1:24" ht="15.75" customHeight="1" x14ac:dyDescent="0.2">
      <c r="A502" s="176"/>
      <c r="B502" s="180"/>
      <c r="D502" s="179"/>
      <c r="F502" s="179"/>
      <c r="G502" s="176"/>
      <c r="I502" s="178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</row>
    <row r="503" spans="1:24" ht="15.75" customHeight="1" x14ac:dyDescent="0.2">
      <c r="A503" s="176"/>
      <c r="B503" s="180"/>
      <c r="D503" s="179"/>
      <c r="F503" s="179"/>
      <c r="G503" s="176"/>
      <c r="I503" s="178"/>
      <c r="J503" s="178"/>
      <c r="K503" s="178"/>
      <c r="L503" s="178"/>
      <c r="M503" s="178"/>
      <c r="N503" s="178"/>
      <c r="O503" s="178"/>
      <c r="P503" s="178"/>
      <c r="Q503" s="178"/>
      <c r="R503" s="178"/>
      <c r="S503" s="178"/>
      <c r="T503" s="178"/>
      <c r="U503" s="178"/>
      <c r="V503" s="178"/>
      <c r="W503" s="178"/>
      <c r="X503" s="178"/>
    </row>
    <row r="504" spans="1:24" ht="15.75" customHeight="1" x14ac:dyDescent="0.2">
      <c r="A504" s="176"/>
      <c r="B504" s="180"/>
      <c r="D504" s="179"/>
      <c r="F504" s="179"/>
      <c r="G504" s="176"/>
      <c r="I504" s="178"/>
      <c r="J504" s="178"/>
      <c r="K504" s="178"/>
      <c r="L504" s="178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</row>
    <row r="505" spans="1:24" ht="15.75" customHeight="1" x14ac:dyDescent="0.2">
      <c r="A505" s="176"/>
      <c r="B505" s="180"/>
      <c r="D505" s="179"/>
      <c r="F505" s="179"/>
      <c r="G505" s="176"/>
      <c r="I505" s="178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</row>
    <row r="506" spans="1:24" ht="15.75" customHeight="1" x14ac:dyDescent="0.2">
      <c r="A506" s="176"/>
      <c r="B506" s="180"/>
      <c r="D506" s="179"/>
      <c r="F506" s="179"/>
      <c r="G506" s="176"/>
      <c r="I506" s="178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</row>
    <row r="507" spans="1:24" ht="15.75" customHeight="1" x14ac:dyDescent="0.2">
      <c r="A507" s="176"/>
      <c r="B507" s="180"/>
      <c r="D507" s="179"/>
      <c r="F507" s="179"/>
      <c r="G507" s="176"/>
      <c r="I507" s="178"/>
      <c r="J507" s="178"/>
      <c r="K507" s="178"/>
      <c r="L507" s="178"/>
      <c r="M507" s="178"/>
      <c r="N507" s="178"/>
      <c r="O507" s="178"/>
      <c r="P507" s="178"/>
      <c r="Q507" s="178"/>
      <c r="R507" s="178"/>
      <c r="S507" s="178"/>
      <c r="T507" s="178"/>
      <c r="U507" s="178"/>
      <c r="V507" s="178"/>
      <c r="W507" s="178"/>
      <c r="X507" s="178"/>
    </row>
    <row r="508" spans="1:24" ht="15.75" customHeight="1" x14ac:dyDescent="0.2">
      <c r="A508" s="176"/>
      <c r="B508" s="180"/>
      <c r="D508" s="179"/>
      <c r="F508" s="179"/>
      <c r="G508" s="176"/>
      <c r="I508" s="178"/>
      <c r="J508" s="178"/>
      <c r="K508" s="178"/>
      <c r="L508" s="178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</row>
    <row r="509" spans="1:24" ht="15.75" customHeight="1" x14ac:dyDescent="0.2">
      <c r="A509" s="176"/>
      <c r="B509" s="180"/>
      <c r="D509" s="179"/>
      <c r="F509" s="179"/>
      <c r="G509" s="176"/>
      <c r="I509" s="178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8"/>
      <c r="U509" s="178"/>
      <c r="V509" s="178"/>
      <c r="W509" s="178"/>
      <c r="X509" s="178"/>
    </row>
    <row r="510" spans="1:24" ht="15.75" customHeight="1" x14ac:dyDescent="0.2">
      <c r="A510" s="176"/>
      <c r="B510" s="180"/>
      <c r="D510" s="179"/>
      <c r="F510" s="179"/>
      <c r="G510" s="176"/>
      <c r="I510" s="178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</row>
    <row r="511" spans="1:24" ht="15.75" customHeight="1" x14ac:dyDescent="0.2">
      <c r="A511" s="176"/>
      <c r="B511" s="180"/>
      <c r="D511" s="179"/>
      <c r="F511" s="179"/>
      <c r="G511" s="176"/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</row>
    <row r="512" spans="1:24" ht="15.75" customHeight="1" x14ac:dyDescent="0.2">
      <c r="A512" s="176"/>
      <c r="B512" s="180"/>
      <c r="D512" s="179"/>
      <c r="F512" s="179"/>
      <c r="G512" s="176"/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</row>
    <row r="513" spans="1:24" ht="15.75" customHeight="1" x14ac:dyDescent="0.2">
      <c r="A513" s="176"/>
      <c r="B513" s="180"/>
      <c r="D513" s="179"/>
      <c r="F513" s="179"/>
      <c r="G513" s="176"/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</row>
    <row r="514" spans="1:24" ht="15.75" customHeight="1" x14ac:dyDescent="0.2">
      <c r="A514" s="176"/>
      <c r="B514" s="180"/>
      <c r="D514" s="179"/>
      <c r="F514" s="179"/>
      <c r="G514" s="176"/>
      <c r="I514" s="178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</row>
    <row r="515" spans="1:24" ht="15.75" customHeight="1" x14ac:dyDescent="0.2">
      <c r="A515" s="176"/>
      <c r="B515" s="180"/>
      <c r="D515" s="179"/>
      <c r="F515" s="179"/>
      <c r="G515" s="176"/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</row>
    <row r="516" spans="1:24" ht="15.75" customHeight="1" x14ac:dyDescent="0.2">
      <c r="A516" s="176"/>
      <c r="B516" s="180"/>
      <c r="D516" s="179"/>
      <c r="F516" s="179"/>
      <c r="G516" s="176"/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</row>
    <row r="517" spans="1:24" ht="15.75" customHeight="1" x14ac:dyDescent="0.2">
      <c r="A517" s="176"/>
      <c r="B517" s="180"/>
      <c r="D517" s="179"/>
      <c r="F517" s="179"/>
      <c r="G517" s="176"/>
      <c r="I517" s="178"/>
      <c r="J517" s="178"/>
      <c r="K517" s="178"/>
      <c r="L517" s="178"/>
      <c r="M517" s="178"/>
      <c r="N517" s="178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</row>
    <row r="518" spans="1:24" ht="15.75" customHeight="1" x14ac:dyDescent="0.2">
      <c r="A518" s="176"/>
      <c r="B518" s="180"/>
      <c r="D518" s="179"/>
      <c r="F518" s="179"/>
      <c r="G518" s="176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</row>
    <row r="519" spans="1:24" ht="15.75" customHeight="1" x14ac:dyDescent="0.2">
      <c r="A519" s="176"/>
      <c r="B519" s="180"/>
      <c r="D519" s="179"/>
      <c r="F519" s="179"/>
      <c r="G519" s="176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8"/>
      <c r="U519" s="178"/>
      <c r="V519" s="178"/>
      <c r="W519" s="178"/>
      <c r="X519" s="178"/>
    </row>
    <row r="520" spans="1:24" ht="15.75" customHeight="1" x14ac:dyDescent="0.2">
      <c r="A520" s="176"/>
      <c r="B520" s="180"/>
      <c r="D520" s="179"/>
      <c r="F520" s="179"/>
      <c r="G520" s="176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8"/>
      <c r="U520" s="178"/>
      <c r="V520" s="178"/>
      <c r="W520" s="178"/>
      <c r="X520" s="178"/>
    </row>
    <row r="521" spans="1:24" ht="15.75" customHeight="1" x14ac:dyDescent="0.2">
      <c r="A521" s="176"/>
      <c r="B521" s="180"/>
      <c r="D521" s="179"/>
      <c r="F521" s="179"/>
      <c r="G521" s="176"/>
      <c r="I521" s="178"/>
      <c r="J521" s="178"/>
      <c r="K521" s="178"/>
      <c r="L521" s="178"/>
      <c r="M521" s="178"/>
      <c r="N521" s="178"/>
      <c r="O521" s="178"/>
      <c r="P521" s="178"/>
      <c r="Q521" s="178"/>
      <c r="R521" s="178"/>
      <c r="S521" s="178"/>
      <c r="T521" s="178"/>
      <c r="U521" s="178"/>
      <c r="V521" s="178"/>
      <c r="W521" s="178"/>
      <c r="X521" s="178"/>
    </row>
    <row r="522" spans="1:24" ht="15.75" customHeight="1" x14ac:dyDescent="0.2">
      <c r="A522" s="176"/>
      <c r="B522" s="180"/>
      <c r="D522" s="179"/>
      <c r="F522" s="179"/>
      <c r="G522" s="176"/>
      <c r="I522" s="178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</row>
    <row r="523" spans="1:24" ht="15.75" customHeight="1" x14ac:dyDescent="0.2">
      <c r="A523" s="176"/>
      <c r="B523" s="180"/>
      <c r="D523" s="179"/>
      <c r="F523" s="179"/>
      <c r="G523" s="176"/>
      <c r="I523" s="178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</row>
    <row r="524" spans="1:24" ht="15.75" customHeight="1" x14ac:dyDescent="0.2">
      <c r="A524" s="176"/>
      <c r="B524" s="180"/>
      <c r="D524" s="179"/>
      <c r="F524" s="179"/>
      <c r="G524" s="176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</row>
    <row r="525" spans="1:24" ht="15.75" customHeight="1" x14ac:dyDescent="0.2">
      <c r="A525" s="176"/>
      <c r="B525" s="180"/>
      <c r="D525" s="179"/>
      <c r="F525" s="179"/>
      <c r="G525" s="176"/>
      <c r="I525" s="178"/>
      <c r="J525" s="178"/>
      <c r="K525" s="178"/>
      <c r="L525" s="178"/>
      <c r="M525" s="178"/>
      <c r="N525" s="178"/>
      <c r="O525" s="178"/>
      <c r="P525" s="178"/>
      <c r="Q525" s="178"/>
      <c r="R525" s="178"/>
      <c r="S525" s="178"/>
      <c r="T525" s="178"/>
      <c r="U525" s="178"/>
      <c r="V525" s="178"/>
      <c r="W525" s="178"/>
      <c r="X525" s="178"/>
    </row>
    <row r="526" spans="1:24" ht="15.75" customHeight="1" x14ac:dyDescent="0.2">
      <c r="A526" s="176"/>
      <c r="B526" s="180"/>
      <c r="D526" s="179"/>
      <c r="F526" s="179"/>
      <c r="G526" s="176"/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</row>
    <row r="527" spans="1:24" ht="15.75" customHeight="1" x14ac:dyDescent="0.2">
      <c r="A527" s="176"/>
      <c r="B527" s="180"/>
      <c r="D527" s="179"/>
      <c r="F527" s="179"/>
      <c r="G527" s="176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</row>
    <row r="528" spans="1:24" ht="15.75" customHeight="1" x14ac:dyDescent="0.2">
      <c r="A528" s="176"/>
      <c r="B528" s="180"/>
      <c r="D528" s="179"/>
      <c r="F528" s="179"/>
      <c r="G528" s="176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</row>
    <row r="529" spans="1:24" ht="15.75" customHeight="1" x14ac:dyDescent="0.2">
      <c r="A529" s="176"/>
      <c r="B529" s="180"/>
      <c r="D529" s="179"/>
      <c r="F529" s="179"/>
      <c r="G529" s="176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</row>
    <row r="530" spans="1:24" ht="15.75" customHeight="1" x14ac:dyDescent="0.2">
      <c r="A530" s="176"/>
      <c r="B530" s="180"/>
      <c r="D530" s="179"/>
      <c r="F530" s="179"/>
      <c r="G530" s="176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</row>
    <row r="531" spans="1:24" ht="15.75" customHeight="1" x14ac:dyDescent="0.2">
      <c r="A531" s="176"/>
      <c r="B531" s="180"/>
      <c r="D531" s="179"/>
      <c r="F531" s="179"/>
      <c r="G531" s="176"/>
      <c r="I531" s="178"/>
      <c r="J531" s="178"/>
      <c r="K531" s="178"/>
      <c r="L531" s="178"/>
      <c r="M531" s="178"/>
      <c r="N531" s="178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</row>
    <row r="532" spans="1:24" ht="15.75" customHeight="1" x14ac:dyDescent="0.2">
      <c r="A532" s="176"/>
      <c r="B532" s="180"/>
      <c r="D532" s="179"/>
      <c r="F532" s="179"/>
      <c r="G532" s="176"/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</row>
    <row r="533" spans="1:24" ht="15.75" customHeight="1" x14ac:dyDescent="0.2">
      <c r="A533" s="176"/>
      <c r="B533" s="180"/>
      <c r="D533" s="179"/>
      <c r="F533" s="179"/>
      <c r="G533" s="176"/>
      <c r="I533" s="178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</row>
    <row r="534" spans="1:24" ht="15.75" customHeight="1" x14ac:dyDescent="0.2">
      <c r="A534" s="176"/>
      <c r="B534" s="180"/>
      <c r="D534" s="179"/>
      <c r="F534" s="179"/>
      <c r="G534" s="176"/>
      <c r="I534" s="178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</row>
    <row r="535" spans="1:24" ht="15.75" customHeight="1" x14ac:dyDescent="0.2">
      <c r="A535" s="176"/>
      <c r="B535" s="180"/>
      <c r="D535" s="179"/>
      <c r="F535" s="179"/>
      <c r="G535" s="176"/>
      <c r="I535" s="178"/>
      <c r="J535" s="178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</row>
    <row r="536" spans="1:24" ht="15.75" customHeight="1" x14ac:dyDescent="0.2">
      <c r="A536" s="176"/>
      <c r="B536" s="180"/>
      <c r="D536" s="179"/>
      <c r="F536" s="179"/>
      <c r="G536" s="176"/>
      <c r="I536" s="178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</row>
    <row r="537" spans="1:24" ht="15.75" customHeight="1" x14ac:dyDescent="0.2">
      <c r="A537" s="176"/>
      <c r="B537" s="180"/>
      <c r="D537" s="179"/>
      <c r="F537" s="179"/>
      <c r="G537" s="176"/>
      <c r="I537" s="178"/>
      <c r="J537" s="178"/>
      <c r="K537" s="178"/>
      <c r="L537" s="178"/>
      <c r="M537" s="178"/>
      <c r="N537" s="178"/>
      <c r="O537" s="178"/>
      <c r="P537" s="178"/>
      <c r="Q537" s="178"/>
      <c r="R537" s="178"/>
      <c r="S537" s="178"/>
      <c r="T537" s="178"/>
      <c r="U537" s="178"/>
      <c r="V537" s="178"/>
      <c r="W537" s="178"/>
      <c r="X537" s="178"/>
    </row>
    <row r="538" spans="1:24" ht="15.75" customHeight="1" x14ac:dyDescent="0.2">
      <c r="A538" s="176"/>
      <c r="B538" s="180"/>
      <c r="D538" s="179"/>
      <c r="F538" s="179"/>
      <c r="G538" s="176"/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</row>
    <row r="539" spans="1:24" ht="15.75" customHeight="1" x14ac:dyDescent="0.2">
      <c r="A539" s="176"/>
      <c r="B539" s="180"/>
      <c r="D539" s="179"/>
      <c r="F539" s="179"/>
      <c r="G539" s="176"/>
      <c r="I539" s="178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</row>
    <row r="540" spans="1:24" ht="15.75" customHeight="1" x14ac:dyDescent="0.2">
      <c r="A540" s="176"/>
      <c r="B540" s="180"/>
      <c r="D540" s="179"/>
      <c r="F540" s="179"/>
      <c r="G540" s="176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</row>
    <row r="541" spans="1:24" ht="15.75" customHeight="1" x14ac:dyDescent="0.2">
      <c r="A541" s="176"/>
      <c r="B541" s="180"/>
      <c r="D541" s="179"/>
      <c r="F541" s="179"/>
      <c r="G541" s="176"/>
      <c r="I541" s="178"/>
      <c r="J541" s="178"/>
      <c r="K541" s="178"/>
      <c r="L541" s="178"/>
      <c r="M541" s="178"/>
      <c r="N541" s="178"/>
      <c r="O541" s="178"/>
      <c r="P541" s="178"/>
      <c r="Q541" s="178"/>
      <c r="R541" s="178"/>
      <c r="S541" s="178"/>
      <c r="T541" s="178"/>
      <c r="U541" s="178"/>
      <c r="V541" s="178"/>
      <c r="W541" s="178"/>
      <c r="X541" s="178"/>
    </row>
    <row r="542" spans="1:24" ht="15.75" customHeight="1" x14ac:dyDescent="0.2">
      <c r="A542" s="176"/>
      <c r="B542" s="180"/>
      <c r="D542" s="179"/>
      <c r="F542" s="179"/>
      <c r="G542" s="176"/>
      <c r="I542" s="178"/>
      <c r="J542" s="178"/>
      <c r="K542" s="178"/>
      <c r="L542" s="178"/>
      <c r="M542" s="178"/>
      <c r="N542" s="178"/>
      <c r="O542" s="178"/>
      <c r="P542" s="178"/>
      <c r="Q542" s="178"/>
      <c r="R542" s="178"/>
      <c r="S542" s="178"/>
      <c r="T542" s="178"/>
      <c r="U542" s="178"/>
      <c r="V542" s="178"/>
      <c r="W542" s="178"/>
      <c r="X542" s="178"/>
    </row>
    <row r="543" spans="1:24" ht="15.75" customHeight="1" x14ac:dyDescent="0.2">
      <c r="A543" s="176"/>
      <c r="B543" s="180"/>
      <c r="D543" s="179"/>
      <c r="F543" s="179"/>
      <c r="G543" s="176"/>
      <c r="I543" s="178"/>
      <c r="J543" s="178"/>
      <c r="K543" s="178"/>
      <c r="L543" s="178"/>
      <c r="M543" s="178"/>
      <c r="N543" s="178"/>
      <c r="O543" s="178"/>
      <c r="P543" s="178"/>
      <c r="Q543" s="178"/>
      <c r="R543" s="178"/>
      <c r="S543" s="178"/>
      <c r="T543" s="178"/>
      <c r="U543" s="178"/>
      <c r="V543" s="178"/>
      <c r="W543" s="178"/>
      <c r="X543" s="178"/>
    </row>
    <row r="544" spans="1:24" ht="15.75" customHeight="1" x14ac:dyDescent="0.2">
      <c r="A544" s="176"/>
      <c r="B544" s="180"/>
      <c r="D544" s="179"/>
      <c r="F544" s="179"/>
      <c r="G544" s="176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  <c r="S544" s="178"/>
      <c r="T544" s="178"/>
      <c r="U544" s="178"/>
      <c r="V544" s="178"/>
      <c r="W544" s="178"/>
      <c r="X544" s="178"/>
    </row>
    <row r="545" spans="1:24" ht="15.75" customHeight="1" x14ac:dyDescent="0.2">
      <c r="A545" s="176"/>
      <c r="B545" s="180"/>
      <c r="D545" s="179"/>
      <c r="F545" s="179"/>
      <c r="G545" s="176"/>
      <c r="I545" s="178"/>
      <c r="J545" s="178"/>
      <c r="K545" s="178"/>
      <c r="L545" s="178"/>
      <c r="M545" s="178"/>
      <c r="N545" s="178"/>
      <c r="O545" s="178"/>
      <c r="P545" s="178"/>
      <c r="Q545" s="178"/>
      <c r="R545" s="178"/>
      <c r="S545" s="178"/>
      <c r="T545" s="178"/>
      <c r="U545" s="178"/>
      <c r="V545" s="178"/>
      <c r="W545" s="178"/>
      <c r="X545" s="178"/>
    </row>
    <row r="546" spans="1:24" ht="15.75" customHeight="1" x14ac:dyDescent="0.2">
      <c r="A546" s="176"/>
      <c r="B546" s="180"/>
      <c r="D546" s="179"/>
      <c r="F546" s="179"/>
      <c r="G546" s="176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</row>
    <row r="547" spans="1:24" ht="15.75" customHeight="1" x14ac:dyDescent="0.2">
      <c r="A547" s="176"/>
      <c r="B547" s="180"/>
      <c r="D547" s="179"/>
      <c r="F547" s="179"/>
      <c r="G547" s="176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</row>
    <row r="548" spans="1:24" ht="15.75" customHeight="1" x14ac:dyDescent="0.2">
      <c r="A548" s="176"/>
      <c r="B548" s="180"/>
      <c r="D548" s="179"/>
      <c r="F548" s="179"/>
      <c r="G548" s="176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</row>
    <row r="549" spans="1:24" ht="15.75" customHeight="1" x14ac:dyDescent="0.2">
      <c r="A549" s="176"/>
      <c r="B549" s="180"/>
      <c r="D549" s="179"/>
      <c r="F549" s="179"/>
      <c r="G549" s="176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</row>
    <row r="550" spans="1:24" ht="15.75" customHeight="1" x14ac:dyDescent="0.2">
      <c r="A550" s="176"/>
      <c r="B550" s="180"/>
      <c r="D550" s="179"/>
      <c r="F550" s="179"/>
      <c r="G550" s="176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</row>
    <row r="551" spans="1:24" ht="15.75" customHeight="1" x14ac:dyDescent="0.2">
      <c r="A551" s="176"/>
      <c r="B551" s="180"/>
      <c r="D551" s="179"/>
      <c r="F551" s="179"/>
      <c r="G551" s="176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</row>
    <row r="552" spans="1:24" ht="15.75" customHeight="1" x14ac:dyDescent="0.2">
      <c r="A552" s="176"/>
      <c r="B552" s="180"/>
      <c r="D552" s="179"/>
      <c r="F552" s="179"/>
      <c r="G552" s="176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</row>
    <row r="553" spans="1:24" ht="15.75" customHeight="1" x14ac:dyDescent="0.2">
      <c r="A553" s="176"/>
      <c r="B553" s="180"/>
      <c r="D553" s="179"/>
      <c r="F553" s="179"/>
      <c r="G553" s="176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</row>
    <row r="554" spans="1:24" ht="15.75" customHeight="1" x14ac:dyDescent="0.2">
      <c r="A554" s="176"/>
      <c r="B554" s="180"/>
      <c r="D554" s="179"/>
      <c r="F554" s="179"/>
      <c r="G554" s="176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</row>
    <row r="555" spans="1:24" ht="15.75" customHeight="1" x14ac:dyDescent="0.2">
      <c r="A555" s="176"/>
      <c r="B555" s="180"/>
      <c r="D555" s="179"/>
      <c r="F555" s="179"/>
      <c r="G555" s="176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</row>
    <row r="556" spans="1:24" ht="15.75" customHeight="1" x14ac:dyDescent="0.2">
      <c r="A556" s="176"/>
      <c r="B556" s="180"/>
      <c r="D556" s="179"/>
      <c r="F556" s="179"/>
      <c r="G556" s="176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</row>
    <row r="557" spans="1:24" ht="15.75" customHeight="1" x14ac:dyDescent="0.2">
      <c r="A557" s="176"/>
      <c r="B557" s="180"/>
      <c r="D557" s="179"/>
      <c r="F557" s="179"/>
      <c r="G557" s="176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</row>
    <row r="558" spans="1:24" ht="15.75" customHeight="1" x14ac:dyDescent="0.2">
      <c r="A558" s="176"/>
      <c r="B558" s="180"/>
      <c r="D558" s="179"/>
      <c r="F558" s="179"/>
      <c r="G558" s="176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  <c r="S558" s="178"/>
      <c r="T558" s="178"/>
      <c r="U558" s="178"/>
      <c r="V558" s="178"/>
      <c r="W558" s="178"/>
      <c r="X558" s="178"/>
    </row>
    <row r="559" spans="1:24" ht="15.75" customHeight="1" x14ac:dyDescent="0.2">
      <c r="A559" s="176"/>
      <c r="B559" s="180"/>
      <c r="D559" s="179"/>
      <c r="F559" s="179"/>
      <c r="G559" s="176"/>
      <c r="I559" s="178"/>
      <c r="J559" s="178"/>
      <c r="K559" s="178"/>
      <c r="L559" s="178"/>
      <c r="M559" s="178"/>
      <c r="N559" s="178"/>
      <c r="O559" s="178"/>
      <c r="P559" s="178"/>
      <c r="Q559" s="178"/>
      <c r="R559" s="178"/>
      <c r="S559" s="178"/>
      <c r="T559" s="178"/>
      <c r="U559" s="178"/>
      <c r="V559" s="178"/>
      <c r="W559" s="178"/>
      <c r="X559" s="178"/>
    </row>
    <row r="560" spans="1:24" ht="15.75" customHeight="1" x14ac:dyDescent="0.2">
      <c r="A560" s="176"/>
      <c r="B560" s="180"/>
      <c r="D560" s="179"/>
      <c r="F560" s="179"/>
      <c r="G560" s="176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</row>
    <row r="561" spans="1:24" ht="15.75" customHeight="1" x14ac:dyDescent="0.2">
      <c r="A561" s="176"/>
      <c r="B561" s="180"/>
      <c r="D561" s="179"/>
      <c r="F561" s="179"/>
      <c r="G561" s="176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  <c r="S561" s="178"/>
      <c r="T561" s="178"/>
      <c r="U561" s="178"/>
      <c r="V561" s="178"/>
      <c r="W561" s="178"/>
      <c r="X561" s="178"/>
    </row>
    <row r="562" spans="1:24" ht="15.75" customHeight="1" x14ac:dyDescent="0.2">
      <c r="A562" s="176"/>
      <c r="B562" s="180"/>
      <c r="D562" s="179"/>
      <c r="F562" s="179"/>
      <c r="G562" s="176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  <c r="S562" s="178"/>
      <c r="T562" s="178"/>
      <c r="U562" s="178"/>
      <c r="V562" s="178"/>
      <c r="W562" s="178"/>
      <c r="X562" s="178"/>
    </row>
    <row r="563" spans="1:24" ht="15.75" customHeight="1" x14ac:dyDescent="0.2">
      <c r="A563" s="176"/>
      <c r="B563" s="180"/>
      <c r="D563" s="179"/>
      <c r="F563" s="179"/>
      <c r="G563" s="176"/>
      <c r="I563" s="178"/>
      <c r="J563" s="178"/>
      <c r="K563" s="178"/>
      <c r="L563" s="178"/>
      <c r="M563" s="178"/>
      <c r="N563" s="178"/>
      <c r="O563" s="178"/>
      <c r="P563" s="178"/>
      <c r="Q563" s="178"/>
      <c r="R563" s="178"/>
      <c r="S563" s="178"/>
      <c r="T563" s="178"/>
      <c r="U563" s="178"/>
      <c r="V563" s="178"/>
      <c r="W563" s="178"/>
      <c r="X563" s="178"/>
    </row>
    <row r="564" spans="1:24" ht="15.75" customHeight="1" x14ac:dyDescent="0.2">
      <c r="A564" s="176"/>
      <c r="B564" s="180"/>
      <c r="D564" s="179"/>
      <c r="F564" s="179"/>
      <c r="G564" s="176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</row>
    <row r="565" spans="1:24" ht="15.75" customHeight="1" x14ac:dyDescent="0.2">
      <c r="A565" s="176"/>
      <c r="B565" s="180"/>
      <c r="D565" s="179"/>
      <c r="F565" s="179"/>
      <c r="G565" s="176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</row>
    <row r="566" spans="1:24" ht="15.75" customHeight="1" x14ac:dyDescent="0.2">
      <c r="A566" s="176"/>
      <c r="B566" s="180"/>
      <c r="D566" s="179"/>
      <c r="F566" s="179"/>
      <c r="G566" s="176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</row>
    <row r="567" spans="1:24" ht="15.75" customHeight="1" x14ac:dyDescent="0.2">
      <c r="A567" s="176"/>
      <c r="B567" s="180"/>
      <c r="D567" s="179"/>
      <c r="F567" s="179"/>
      <c r="G567" s="176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</row>
    <row r="568" spans="1:24" ht="15.75" customHeight="1" x14ac:dyDescent="0.2">
      <c r="A568" s="176"/>
      <c r="B568" s="180"/>
      <c r="D568" s="179"/>
      <c r="F568" s="179"/>
      <c r="G568" s="176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</row>
    <row r="569" spans="1:24" ht="15.75" customHeight="1" x14ac:dyDescent="0.2">
      <c r="A569" s="176"/>
      <c r="B569" s="180"/>
      <c r="D569" s="179"/>
      <c r="F569" s="179"/>
      <c r="G569" s="176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</row>
    <row r="570" spans="1:24" ht="15.75" customHeight="1" x14ac:dyDescent="0.2">
      <c r="A570" s="176"/>
      <c r="B570" s="180"/>
      <c r="D570" s="179"/>
      <c r="F570" s="179"/>
      <c r="G570" s="176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</row>
    <row r="571" spans="1:24" ht="15.75" customHeight="1" x14ac:dyDescent="0.2">
      <c r="A571" s="176"/>
      <c r="B571" s="180"/>
      <c r="D571" s="179"/>
      <c r="F571" s="179"/>
      <c r="G571" s="176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</row>
    <row r="572" spans="1:24" ht="15.75" customHeight="1" x14ac:dyDescent="0.2">
      <c r="A572" s="176"/>
      <c r="B572" s="180"/>
      <c r="D572" s="179"/>
      <c r="F572" s="179"/>
      <c r="G572" s="176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</row>
    <row r="573" spans="1:24" ht="15.75" customHeight="1" x14ac:dyDescent="0.2">
      <c r="A573" s="176"/>
      <c r="B573" s="180"/>
      <c r="D573" s="179"/>
      <c r="F573" s="179"/>
      <c r="G573" s="176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</row>
    <row r="574" spans="1:24" ht="15.75" customHeight="1" x14ac:dyDescent="0.2">
      <c r="A574" s="176"/>
      <c r="B574" s="180"/>
      <c r="D574" s="179"/>
      <c r="F574" s="179"/>
      <c r="G574" s="176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  <c r="S574" s="178"/>
      <c r="T574" s="178"/>
      <c r="U574" s="178"/>
      <c r="V574" s="178"/>
      <c r="W574" s="178"/>
      <c r="X574" s="178"/>
    </row>
    <row r="575" spans="1:24" ht="15.75" customHeight="1" x14ac:dyDescent="0.2">
      <c r="A575" s="176"/>
      <c r="B575" s="180"/>
      <c r="D575" s="179"/>
      <c r="F575" s="179"/>
      <c r="G575" s="176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  <c r="S575" s="178"/>
      <c r="T575" s="178"/>
      <c r="U575" s="178"/>
      <c r="V575" s="178"/>
      <c r="W575" s="178"/>
      <c r="X575" s="178"/>
    </row>
    <row r="576" spans="1:24" ht="15.75" customHeight="1" x14ac:dyDescent="0.2">
      <c r="A576" s="176"/>
      <c r="B576" s="180"/>
      <c r="D576" s="179"/>
      <c r="F576" s="179"/>
      <c r="G576" s="176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  <c r="S576" s="178"/>
      <c r="T576" s="178"/>
      <c r="U576" s="178"/>
      <c r="V576" s="178"/>
      <c r="W576" s="178"/>
      <c r="X576" s="178"/>
    </row>
    <row r="577" spans="1:24" ht="15.75" customHeight="1" x14ac:dyDescent="0.2">
      <c r="A577" s="176"/>
      <c r="B577" s="180"/>
      <c r="D577" s="179"/>
      <c r="F577" s="179"/>
      <c r="G577" s="176"/>
      <c r="I577" s="178"/>
      <c r="J577" s="178"/>
      <c r="K577" s="178"/>
      <c r="L577" s="178"/>
      <c r="M577" s="178"/>
      <c r="N577" s="178"/>
      <c r="O577" s="178"/>
      <c r="P577" s="178"/>
      <c r="Q577" s="178"/>
      <c r="R577" s="178"/>
      <c r="S577" s="178"/>
      <c r="T577" s="178"/>
      <c r="U577" s="178"/>
      <c r="V577" s="178"/>
      <c r="W577" s="178"/>
      <c r="X577" s="178"/>
    </row>
    <row r="578" spans="1:24" ht="15.75" customHeight="1" x14ac:dyDescent="0.2">
      <c r="A578" s="176"/>
      <c r="B578" s="180"/>
      <c r="D578" s="179"/>
      <c r="F578" s="179"/>
      <c r="G578" s="176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  <c r="S578" s="178"/>
      <c r="T578" s="178"/>
      <c r="U578" s="178"/>
      <c r="V578" s="178"/>
      <c r="W578" s="178"/>
      <c r="X578" s="178"/>
    </row>
    <row r="579" spans="1:24" ht="15.75" customHeight="1" x14ac:dyDescent="0.2">
      <c r="A579" s="176"/>
      <c r="B579" s="180"/>
      <c r="D579" s="179"/>
      <c r="F579" s="179"/>
      <c r="G579" s="176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  <c r="S579" s="178"/>
      <c r="T579" s="178"/>
      <c r="U579" s="178"/>
      <c r="V579" s="178"/>
      <c r="W579" s="178"/>
      <c r="X579" s="178"/>
    </row>
    <row r="580" spans="1:24" ht="15.75" customHeight="1" x14ac:dyDescent="0.2">
      <c r="A580" s="176"/>
      <c r="B580" s="180"/>
      <c r="D580" s="179"/>
      <c r="F580" s="179"/>
      <c r="G580" s="176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8"/>
      <c r="U580" s="178"/>
      <c r="V580" s="178"/>
      <c r="W580" s="178"/>
      <c r="X580" s="178"/>
    </row>
    <row r="581" spans="1:24" ht="15.75" customHeight="1" x14ac:dyDescent="0.2">
      <c r="A581" s="176"/>
      <c r="B581" s="180"/>
      <c r="D581" s="179"/>
      <c r="F581" s="179"/>
      <c r="G581" s="176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  <c r="S581" s="178"/>
      <c r="T581" s="178"/>
      <c r="U581" s="178"/>
      <c r="V581" s="178"/>
      <c r="W581" s="178"/>
      <c r="X581" s="178"/>
    </row>
    <row r="582" spans="1:24" ht="15.75" customHeight="1" x14ac:dyDescent="0.2">
      <c r="A582" s="176"/>
      <c r="B582" s="180"/>
      <c r="D582" s="179"/>
      <c r="F582" s="179"/>
      <c r="G582" s="176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</row>
    <row r="583" spans="1:24" ht="15.75" customHeight="1" x14ac:dyDescent="0.2">
      <c r="A583" s="176"/>
      <c r="B583" s="180"/>
      <c r="D583" s="179"/>
      <c r="F583" s="179"/>
      <c r="G583" s="176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</row>
    <row r="584" spans="1:24" ht="15.75" customHeight="1" x14ac:dyDescent="0.2">
      <c r="A584" s="176"/>
      <c r="B584" s="180"/>
      <c r="D584" s="179"/>
      <c r="F584" s="179"/>
      <c r="G584" s="176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</row>
    <row r="585" spans="1:24" ht="15.75" customHeight="1" x14ac:dyDescent="0.2">
      <c r="A585" s="176"/>
      <c r="B585" s="180"/>
      <c r="D585" s="179"/>
      <c r="F585" s="179"/>
      <c r="G585" s="176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</row>
    <row r="586" spans="1:24" ht="15.75" customHeight="1" x14ac:dyDescent="0.2">
      <c r="A586" s="176"/>
      <c r="B586" s="180"/>
      <c r="D586" s="179"/>
      <c r="F586" s="179"/>
      <c r="G586" s="176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</row>
    <row r="587" spans="1:24" ht="15.75" customHeight="1" x14ac:dyDescent="0.2">
      <c r="A587" s="176"/>
      <c r="B587" s="180"/>
      <c r="D587" s="179"/>
      <c r="F587" s="179"/>
      <c r="G587" s="176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</row>
    <row r="588" spans="1:24" ht="15.75" customHeight="1" x14ac:dyDescent="0.2">
      <c r="A588" s="176"/>
      <c r="B588" s="180"/>
      <c r="D588" s="179"/>
      <c r="F588" s="179"/>
      <c r="G588" s="176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</row>
    <row r="589" spans="1:24" ht="15.75" customHeight="1" x14ac:dyDescent="0.2">
      <c r="A589" s="176"/>
      <c r="B589" s="180"/>
      <c r="D589" s="179"/>
      <c r="F589" s="179"/>
      <c r="G589" s="176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</row>
    <row r="590" spans="1:24" ht="15.75" customHeight="1" x14ac:dyDescent="0.2">
      <c r="A590" s="176"/>
      <c r="B590" s="180"/>
      <c r="D590" s="179"/>
      <c r="F590" s="179"/>
      <c r="G590" s="176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</row>
    <row r="591" spans="1:24" ht="15.75" customHeight="1" x14ac:dyDescent="0.2">
      <c r="A591" s="176"/>
      <c r="B591" s="180"/>
      <c r="D591" s="179"/>
      <c r="F591" s="179"/>
      <c r="G591" s="176"/>
      <c r="I591" s="178"/>
      <c r="J591" s="178"/>
      <c r="K591" s="178"/>
      <c r="L591" s="178"/>
      <c r="M591" s="178"/>
      <c r="N591" s="178"/>
      <c r="O591" s="178"/>
      <c r="P591" s="178"/>
      <c r="Q591" s="178"/>
      <c r="R591" s="178"/>
      <c r="S591" s="178"/>
      <c r="T591" s="178"/>
      <c r="U591" s="178"/>
      <c r="V591" s="178"/>
      <c r="W591" s="178"/>
      <c r="X591" s="178"/>
    </row>
    <row r="592" spans="1:24" ht="15.75" customHeight="1" x14ac:dyDescent="0.2">
      <c r="A592" s="176"/>
      <c r="B592" s="180"/>
      <c r="D592" s="179"/>
      <c r="F592" s="179"/>
      <c r="G592" s="176"/>
      <c r="I592" s="178"/>
      <c r="J592" s="178"/>
      <c r="K592" s="178"/>
      <c r="L592" s="178"/>
      <c r="M592" s="178"/>
      <c r="N592" s="178"/>
      <c r="O592" s="178"/>
      <c r="P592" s="178"/>
      <c r="Q592" s="178"/>
      <c r="R592" s="178"/>
      <c r="S592" s="178"/>
      <c r="T592" s="178"/>
      <c r="U592" s="178"/>
      <c r="V592" s="178"/>
      <c r="W592" s="178"/>
      <c r="X592" s="178"/>
    </row>
    <row r="593" spans="1:24" ht="15.75" customHeight="1" x14ac:dyDescent="0.2">
      <c r="A593" s="176"/>
      <c r="B593" s="180"/>
      <c r="D593" s="179"/>
      <c r="F593" s="179"/>
      <c r="G593" s="176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</row>
    <row r="594" spans="1:24" ht="15.75" customHeight="1" x14ac:dyDescent="0.2">
      <c r="A594" s="176"/>
      <c r="B594" s="180"/>
      <c r="D594" s="179"/>
      <c r="F594" s="179"/>
      <c r="G594" s="176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178"/>
      <c r="V594" s="178"/>
      <c r="W594" s="178"/>
      <c r="X594" s="178"/>
    </row>
    <row r="595" spans="1:24" ht="15.75" customHeight="1" x14ac:dyDescent="0.2">
      <c r="A595" s="176"/>
      <c r="B595" s="180"/>
      <c r="D595" s="179"/>
      <c r="F595" s="179"/>
      <c r="G595" s="176"/>
      <c r="I595" s="178"/>
      <c r="J595" s="178"/>
      <c r="K595" s="178"/>
      <c r="L595" s="178"/>
      <c r="M595" s="178"/>
      <c r="N595" s="178"/>
      <c r="O595" s="178"/>
      <c r="P595" s="178"/>
      <c r="Q595" s="178"/>
      <c r="R595" s="178"/>
      <c r="S595" s="178"/>
      <c r="T595" s="178"/>
      <c r="U595" s="178"/>
      <c r="V595" s="178"/>
      <c r="W595" s="178"/>
      <c r="X595" s="178"/>
    </row>
    <row r="596" spans="1:24" ht="15.75" customHeight="1" x14ac:dyDescent="0.2">
      <c r="A596" s="176"/>
      <c r="B596" s="180"/>
      <c r="D596" s="179"/>
      <c r="F596" s="179"/>
      <c r="G596" s="176"/>
      <c r="I596" s="178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8"/>
      <c r="U596" s="178"/>
      <c r="V596" s="178"/>
      <c r="W596" s="178"/>
      <c r="X596" s="178"/>
    </row>
    <row r="597" spans="1:24" ht="15.75" customHeight="1" x14ac:dyDescent="0.2">
      <c r="A597" s="176"/>
      <c r="B597" s="180"/>
      <c r="D597" s="179"/>
      <c r="F597" s="179"/>
      <c r="G597" s="176"/>
      <c r="I597" s="178"/>
      <c r="J597" s="178"/>
      <c r="K597" s="178"/>
      <c r="L597" s="178"/>
      <c r="M597" s="178"/>
      <c r="N597" s="178"/>
      <c r="O597" s="178"/>
      <c r="P597" s="178"/>
      <c r="Q597" s="178"/>
      <c r="R597" s="178"/>
      <c r="S597" s="178"/>
      <c r="T597" s="178"/>
      <c r="U597" s="178"/>
      <c r="V597" s="178"/>
      <c r="W597" s="178"/>
      <c r="X597" s="178"/>
    </row>
    <row r="598" spans="1:24" ht="15.75" customHeight="1" x14ac:dyDescent="0.2">
      <c r="A598" s="176"/>
      <c r="B598" s="180"/>
      <c r="D598" s="179"/>
      <c r="F598" s="179"/>
      <c r="G598" s="176"/>
      <c r="I598" s="178"/>
      <c r="J598" s="178"/>
      <c r="K598" s="178"/>
      <c r="L598" s="178"/>
      <c r="M598" s="178"/>
      <c r="N598" s="178"/>
      <c r="O598" s="178"/>
      <c r="P598" s="178"/>
      <c r="Q598" s="178"/>
      <c r="R598" s="178"/>
      <c r="S598" s="178"/>
      <c r="T598" s="178"/>
      <c r="U598" s="178"/>
      <c r="V598" s="178"/>
      <c r="W598" s="178"/>
      <c r="X598" s="178"/>
    </row>
    <row r="599" spans="1:24" ht="15.75" customHeight="1" x14ac:dyDescent="0.2">
      <c r="A599" s="176"/>
      <c r="B599" s="180"/>
      <c r="D599" s="179"/>
      <c r="F599" s="179"/>
      <c r="G599" s="176"/>
      <c r="I599" s="178"/>
      <c r="J599" s="178"/>
      <c r="K599" s="178"/>
      <c r="L599" s="178"/>
      <c r="M599" s="178"/>
      <c r="N599" s="178"/>
      <c r="O599" s="178"/>
      <c r="P599" s="178"/>
      <c r="Q599" s="178"/>
      <c r="R599" s="178"/>
      <c r="S599" s="178"/>
      <c r="T599" s="178"/>
      <c r="U599" s="178"/>
      <c r="V599" s="178"/>
      <c r="W599" s="178"/>
      <c r="X599" s="178"/>
    </row>
    <row r="600" spans="1:24" ht="15.75" customHeight="1" x14ac:dyDescent="0.2">
      <c r="A600" s="176"/>
      <c r="B600" s="180"/>
      <c r="D600" s="179"/>
      <c r="F600" s="179"/>
      <c r="G600" s="176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</row>
    <row r="601" spans="1:24" ht="15.75" customHeight="1" x14ac:dyDescent="0.2">
      <c r="A601" s="176"/>
      <c r="B601" s="180"/>
      <c r="D601" s="179"/>
      <c r="F601" s="179"/>
      <c r="G601" s="176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</row>
    <row r="602" spans="1:24" ht="15.75" customHeight="1" x14ac:dyDescent="0.2">
      <c r="A602" s="176"/>
      <c r="B602" s="180"/>
      <c r="D602" s="179"/>
      <c r="F602" s="179"/>
      <c r="G602" s="176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</row>
    <row r="603" spans="1:24" ht="15.75" customHeight="1" x14ac:dyDescent="0.2">
      <c r="A603" s="176"/>
      <c r="B603" s="180"/>
      <c r="D603" s="179"/>
      <c r="F603" s="179"/>
      <c r="G603" s="176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</row>
    <row r="604" spans="1:24" ht="15.75" customHeight="1" x14ac:dyDescent="0.2">
      <c r="A604" s="176"/>
      <c r="B604" s="180"/>
      <c r="D604" s="179"/>
      <c r="F604" s="179"/>
      <c r="G604" s="176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</row>
    <row r="605" spans="1:24" ht="15.75" customHeight="1" x14ac:dyDescent="0.2">
      <c r="A605" s="176"/>
      <c r="B605" s="180"/>
      <c r="D605" s="179"/>
      <c r="F605" s="179"/>
      <c r="G605" s="176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</row>
    <row r="606" spans="1:24" ht="15.75" customHeight="1" x14ac:dyDescent="0.2">
      <c r="A606" s="176"/>
      <c r="B606" s="180"/>
      <c r="D606" s="179"/>
      <c r="F606" s="179"/>
      <c r="G606" s="176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</row>
    <row r="607" spans="1:24" ht="15.75" customHeight="1" x14ac:dyDescent="0.2">
      <c r="A607" s="176"/>
      <c r="B607" s="180"/>
      <c r="D607" s="179"/>
      <c r="F607" s="179"/>
      <c r="G607" s="176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</row>
    <row r="608" spans="1:24" ht="15.75" customHeight="1" x14ac:dyDescent="0.2">
      <c r="A608" s="176"/>
      <c r="B608" s="180"/>
      <c r="D608" s="179"/>
      <c r="F608" s="179"/>
      <c r="G608" s="176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</row>
    <row r="609" spans="1:24" ht="15.75" customHeight="1" x14ac:dyDescent="0.2">
      <c r="A609" s="176"/>
      <c r="B609" s="180"/>
      <c r="D609" s="179"/>
      <c r="F609" s="179"/>
      <c r="G609" s="176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  <c r="S609" s="178"/>
      <c r="T609" s="178"/>
      <c r="U609" s="178"/>
      <c r="V609" s="178"/>
      <c r="W609" s="178"/>
      <c r="X609" s="178"/>
    </row>
    <row r="610" spans="1:24" ht="15.75" customHeight="1" x14ac:dyDescent="0.2">
      <c r="A610" s="176"/>
      <c r="B610" s="180"/>
      <c r="D610" s="179"/>
      <c r="F610" s="179"/>
      <c r="G610" s="176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  <c r="S610" s="178"/>
      <c r="T610" s="178"/>
      <c r="U610" s="178"/>
      <c r="V610" s="178"/>
      <c r="W610" s="178"/>
      <c r="X610" s="178"/>
    </row>
    <row r="611" spans="1:24" ht="15.75" customHeight="1" x14ac:dyDescent="0.2">
      <c r="A611" s="176"/>
      <c r="B611" s="180"/>
      <c r="D611" s="179"/>
      <c r="F611" s="179"/>
      <c r="G611" s="176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  <c r="S611" s="178"/>
      <c r="T611" s="178"/>
      <c r="U611" s="178"/>
      <c r="V611" s="178"/>
      <c r="W611" s="178"/>
      <c r="X611" s="178"/>
    </row>
    <row r="612" spans="1:24" ht="15.75" customHeight="1" x14ac:dyDescent="0.2">
      <c r="A612" s="176"/>
      <c r="B612" s="180"/>
      <c r="D612" s="179"/>
      <c r="F612" s="179"/>
      <c r="G612" s="176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  <c r="S612" s="178"/>
      <c r="T612" s="178"/>
      <c r="U612" s="178"/>
      <c r="V612" s="178"/>
      <c r="W612" s="178"/>
      <c r="X612" s="178"/>
    </row>
    <row r="613" spans="1:24" ht="15.75" customHeight="1" x14ac:dyDescent="0.2">
      <c r="A613" s="176"/>
      <c r="B613" s="180"/>
      <c r="D613" s="179"/>
      <c r="F613" s="179"/>
      <c r="G613" s="176"/>
      <c r="I613" s="178"/>
      <c r="J613" s="178"/>
      <c r="K613" s="178"/>
      <c r="L613" s="178"/>
      <c r="M613" s="178"/>
      <c r="N613" s="178"/>
      <c r="O613" s="178"/>
      <c r="P613" s="178"/>
      <c r="Q613" s="178"/>
      <c r="R613" s="178"/>
      <c r="S613" s="178"/>
      <c r="T613" s="178"/>
      <c r="U613" s="178"/>
      <c r="V613" s="178"/>
      <c r="W613" s="178"/>
      <c r="X613" s="178"/>
    </row>
    <row r="614" spans="1:24" ht="15.75" customHeight="1" x14ac:dyDescent="0.2">
      <c r="A614" s="176"/>
      <c r="B614" s="180"/>
      <c r="D614" s="179"/>
      <c r="F614" s="179"/>
      <c r="G614" s="176"/>
      <c r="I614" s="178"/>
      <c r="J614" s="178"/>
      <c r="K614" s="178"/>
      <c r="L614" s="178"/>
      <c r="M614" s="178"/>
      <c r="N614" s="178"/>
      <c r="O614" s="178"/>
      <c r="P614" s="178"/>
      <c r="Q614" s="178"/>
      <c r="R614" s="178"/>
      <c r="S614" s="178"/>
      <c r="T614" s="178"/>
      <c r="U614" s="178"/>
      <c r="V614" s="178"/>
      <c r="W614" s="178"/>
      <c r="X614" s="178"/>
    </row>
    <row r="615" spans="1:24" ht="15.75" customHeight="1" x14ac:dyDescent="0.2">
      <c r="A615" s="176"/>
      <c r="B615" s="180"/>
      <c r="D615" s="179"/>
      <c r="F615" s="179"/>
      <c r="G615" s="176"/>
      <c r="I615" s="178"/>
      <c r="J615" s="178"/>
      <c r="K615" s="178"/>
      <c r="L615" s="178"/>
      <c r="M615" s="178"/>
      <c r="N615" s="178"/>
      <c r="O615" s="178"/>
      <c r="P615" s="178"/>
      <c r="Q615" s="178"/>
      <c r="R615" s="178"/>
      <c r="S615" s="178"/>
      <c r="T615" s="178"/>
      <c r="U615" s="178"/>
      <c r="V615" s="178"/>
      <c r="W615" s="178"/>
      <c r="X615" s="178"/>
    </row>
    <row r="616" spans="1:24" ht="15.75" customHeight="1" x14ac:dyDescent="0.2">
      <c r="A616" s="176"/>
      <c r="B616" s="180"/>
      <c r="D616" s="179"/>
      <c r="F616" s="179"/>
      <c r="G616" s="176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  <c r="S616" s="178"/>
      <c r="T616" s="178"/>
      <c r="U616" s="178"/>
      <c r="V616" s="178"/>
      <c r="W616" s="178"/>
      <c r="X616" s="178"/>
    </row>
    <row r="617" spans="1:24" ht="15.75" customHeight="1" x14ac:dyDescent="0.2">
      <c r="A617" s="176"/>
      <c r="B617" s="180"/>
      <c r="D617" s="179"/>
      <c r="F617" s="179"/>
      <c r="G617" s="176"/>
      <c r="I617" s="178"/>
      <c r="J617" s="178"/>
      <c r="K617" s="178"/>
      <c r="L617" s="178"/>
      <c r="M617" s="178"/>
      <c r="N617" s="178"/>
      <c r="O617" s="178"/>
      <c r="P617" s="178"/>
      <c r="Q617" s="178"/>
      <c r="R617" s="178"/>
      <c r="S617" s="178"/>
      <c r="T617" s="178"/>
      <c r="U617" s="178"/>
      <c r="V617" s="178"/>
      <c r="W617" s="178"/>
      <c r="X617" s="178"/>
    </row>
    <row r="618" spans="1:24" ht="15.75" customHeight="1" x14ac:dyDescent="0.2">
      <c r="A618" s="176"/>
      <c r="B618" s="180"/>
      <c r="D618" s="179"/>
      <c r="F618" s="179"/>
      <c r="G618" s="176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</row>
    <row r="619" spans="1:24" ht="15.75" customHeight="1" x14ac:dyDescent="0.2">
      <c r="A619" s="176"/>
      <c r="B619" s="180"/>
      <c r="D619" s="179"/>
      <c r="F619" s="179"/>
      <c r="G619" s="176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</row>
    <row r="620" spans="1:24" ht="15.75" customHeight="1" x14ac:dyDescent="0.2">
      <c r="A620" s="176"/>
      <c r="B620" s="180"/>
      <c r="D620" s="179"/>
      <c r="F620" s="179"/>
      <c r="G620" s="176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</row>
    <row r="621" spans="1:24" ht="15.75" customHeight="1" x14ac:dyDescent="0.2">
      <c r="A621" s="176"/>
      <c r="B621" s="180"/>
      <c r="D621" s="179"/>
      <c r="F621" s="179"/>
      <c r="G621" s="176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</row>
    <row r="622" spans="1:24" ht="15.75" customHeight="1" x14ac:dyDescent="0.2">
      <c r="A622" s="176"/>
      <c r="B622" s="180"/>
      <c r="D622" s="179"/>
      <c r="F622" s="179"/>
      <c r="G622" s="176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</row>
    <row r="623" spans="1:24" ht="15.75" customHeight="1" x14ac:dyDescent="0.2">
      <c r="A623" s="176"/>
      <c r="B623" s="180"/>
      <c r="D623" s="179"/>
      <c r="F623" s="179"/>
      <c r="G623" s="176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</row>
    <row r="624" spans="1:24" ht="15.75" customHeight="1" x14ac:dyDescent="0.2">
      <c r="A624" s="176"/>
      <c r="B624" s="180"/>
      <c r="D624" s="179"/>
      <c r="F624" s="179"/>
      <c r="G624" s="176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</row>
    <row r="625" spans="1:24" ht="15.75" customHeight="1" x14ac:dyDescent="0.2">
      <c r="A625" s="176"/>
      <c r="B625" s="180"/>
      <c r="D625" s="179"/>
      <c r="F625" s="179"/>
      <c r="G625" s="176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</row>
    <row r="626" spans="1:24" ht="15.75" customHeight="1" x14ac:dyDescent="0.2">
      <c r="A626" s="176"/>
      <c r="B626" s="180"/>
      <c r="D626" s="179"/>
      <c r="F626" s="179"/>
      <c r="G626" s="176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</row>
    <row r="627" spans="1:24" ht="15.75" customHeight="1" x14ac:dyDescent="0.2">
      <c r="A627" s="176"/>
      <c r="B627" s="180"/>
      <c r="D627" s="179"/>
      <c r="F627" s="179"/>
      <c r="G627" s="176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  <c r="S627" s="178"/>
      <c r="T627" s="178"/>
      <c r="U627" s="178"/>
      <c r="V627" s="178"/>
      <c r="W627" s="178"/>
      <c r="X627" s="178"/>
    </row>
    <row r="628" spans="1:24" ht="15.75" customHeight="1" x14ac:dyDescent="0.2">
      <c r="A628" s="176"/>
      <c r="B628" s="180"/>
      <c r="D628" s="179"/>
      <c r="F628" s="179"/>
      <c r="G628" s="176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  <c r="S628" s="178"/>
      <c r="T628" s="178"/>
      <c r="U628" s="178"/>
      <c r="V628" s="178"/>
      <c r="W628" s="178"/>
      <c r="X628" s="178"/>
    </row>
    <row r="629" spans="1:24" ht="15.75" customHeight="1" x14ac:dyDescent="0.2">
      <c r="A629" s="176"/>
      <c r="B629" s="180"/>
      <c r="D629" s="179"/>
      <c r="F629" s="179"/>
      <c r="G629" s="176"/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  <c r="S629" s="178"/>
      <c r="T629" s="178"/>
      <c r="U629" s="178"/>
      <c r="V629" s="178"/>
      <c r="W629" s="178"/>
      <c r="X629" s="178"/>
    </row>
    <row r="630" spans="1:24" ht="15.75" customHeight="1" x14ac:dyDescent="0.2">
      <c r="A630" s="176"/>
      <c r="B630" s="180"/>
      <c r="D630" s="179"/>
      <c r="F630" s="179"/>
      <c r="G630" s="176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</row>
    <row r="631" spans="1:24" ht="15.75" customHeight="1" x14ac:dyDescent="0.2">
      <c r="A631" s="176"/>
      <c r="B631" s="180"/>
      <c r="D631" s="179"/>
      <c r="F631" s="179"/>
      <c r="G631" s="176"/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  <c r="S631" s="178"/>
      <c r="T631" s="178"/>
      <c r="U631" s="178"/>
      <c r="V631" s="178"/>
      <c r="W631" s="178"/>
      <c r="X631" s="178"/>
    </row>
    <row r="632" spans="1:24" ht="15.75" customHeight="1" x14ac:dyDescent="0.2">
      <c r="A632" s="176"/>
      <c r="B632" s="180"/>
      <c r="D632" s="179"/>
      <c r="F632" s="179"/>
      <c r="G632" s="176"/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  <c r="S632" s="178"/>
      <c r="T632" s="178"/>
      <c r="U632" s="178"/>
      <c r="V632" s="178"/>
      <c r="W632" s="178"/>
      <c r="X632" s="178"/>
    </row>
    <row r="633" spans="1:24" ht="15.75" customHeight="1" x14ac:dyDescent="0.2">
      <c r="A633" s="176"/>
      <c r="B633" s="180"/>
      <c r="D633" s="179"/>
      <c r="F633" s="179"/>
      <c r="G633" s="176"/>
      <c r="I633" s="178"/>
      <c r="J633" s="178"/>
      <c r="K633" s="178"/>
      <c r="L633" s="178"/>
      <c r="M633" s="178"/>
      <c r="N633" s="178"/>
      <c r="O633" s="178"/>
      <c r="P633" s="178"/>
      <c r="Q633" s="178"/>
      <c r="R633" s="178"/>
      <c r="S633" s="178"/>
      <c r="T633" s="178"/>
      <c r="U633" s="178"/>
      <c r="V633" s="178"/>
      <c r="W633" s="178"/>
      <c r="X633" s="178"/>
    </row>
    <row r="634" spans="1:24" ht="15.75" customHeight="1" x14ac:dyDescent="0.2">
      <c r="A634" s="176"/>
      <c r="B634" s="180"/>
      <c r="D634" s="179"/>
      <c r="F634" s="179"/>
      <c r="G634" s="176"/>
      <c r="I634" s="178"/>
      <c r="J634" s="178"/>
      <c r="K634" s="178"/>
      <c r="L634" s="178"/>
      <c r="M634" s="178"/>
      <c r="N634" s="178"/>
      <c r="O634" s="178"/>
      <c r="P634" s="178"/>
      <c r="Q634" s="178"/>
      <c r="R634" s="178"/>
      <c r="S634" s="178"/>
      <c r="T634" s="178"/>
      <c r="U634" s="178"/>
      <c r="V634" s="178"/>
      <c r="W634" s="178"/>
      <c r="X634" s="178"/>
    </row>
    <row r="635" spans="1:24" ht="15.75" customHeight="1" x14ac:dyDescent="0.2">
      <c r="A635" s="176"/>
      <c r="B635" s="180"/>
      <c r="D635" s="179"/>
      <c r="F635" s="179"/>
      <c r="G635" s="176"/>
      <c r="I635" s="178"/>
      <c r="J635" s="178"/>
      <c r="K635" s="178"/>
      <c r="L635" s="178"/>
      <c r="M635" s="178"/>
      <c r="N635" s="178"/>
      <c r="O635" s="178"/>
      <c r="P635" s="178"/>
      <c r="Q635" s="178"/>
      <c r="R635" s="178"/>
      <c r="S635" s="178"/>
      <c r="T635" s="178"/>
      <c r="U635" s="178"/>
      <c r="V635" s="178"/>
      <c r="W635" s="178"/>
      <c r="X635" s="178"/>
    </row>
    <row r="636" spans="1:24" ht="15.75" customHeight="1" x14ac:dyDescent="0.2">
      <c r="A636" s="176"/>
      <c r="B636" s="180"/>
      <c r="D636" s="179"/>
      <c r="F636" s="179"/>
      <c r="G636" s="176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</row>
    <row r="637" spans="1:24" ht="15.75" customHeight="1" x14ac:dyDescent="0.2">
      <c r="A637" s="176"/>
      <c r="B637" s="180"/>
      <c r="D637" s="179"/>
      <c r="F637" s="179"/>
      <c r="G637" s="176"/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</row>
    <row r="638" spans="1:24" ht="15.75" customHeight="1" x14ac:dyDescent="0.2">
      <c r="A638" s="176"/>
      <c r="B638" s="180"/>
      <c r="D638" s="179"/>
      <c r="F638" s="179"/>
      <c r="G638" s="176"/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</row>
    <row r="639" spans="1:24" ht="15.75" customHeight="1" x14ac:dyDescent="0.2">
      <c r="A639" s="176"/>
      <c r="B639" s="180"/>
      <c r="D639" s="179"/>
      <c r="F639" s="179"/>
      <c r="G639" s="176"/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</row>
    <row r="640" spans="1:24" ht="15.75" customHeight="1" x14ac:dyDescent="0.2">
      <c r="A640" s="176"/>
      <c r="B640" s="180"/>
      <c r="D640" s="179"/>
      <c r="F640" s="179"/>
      <c r="G640" s="176"/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</row>
    <row r="641" spans="1:24" ht="15.75" customHeight="1" x14ac:dyDescent="0.2">
      <c r="A641" s="176"/>
      <c r="B641" s="180"/>
      <c r="D641" s="179"/>
      <c r="F641" s="179"/>
      <c r="G641" s="176"/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</row>
    <row r="642" spans="1:24" ht="15.75" customHeight="1" x14ac:dyDescent="0.2">
      <c r="A642" s="176"/>
      <c r="B642" s="180"/>
      <c r="D642" s="179"/>
      <c r="F642" s="179"/>
      <c r="G642" s="176"/>
      <c r="I642" s="178"/>
      <c r="J642" s="178"/>
      <c r="K642" s="178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</row>
    <row r="643" spans="1:24" ht="15.75" customHeight="1" x14ac:dyDescent="0.2">
      <c r="A643" s="176"/>
      <c r="B643" s="180"/>
      <c r="D643" s="179"/>
      <c r="F643" s="179"/>
      <c r="G643" s="176"/>
      <c r="I643" s="178"/>
      <c r="J643" s="178"/>
      <c r="K643" s="178"/>
      <c r="L643" s="178"/>
      <c r="M643" s="178"/>
      <c r="N643" s="178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</row>
    <row r="644" spans="1:24" ht="15.75" customHeight="1" x14ac:dyDescent="0.2">
      <c r="A644" s="176"/>
      <c r="B644" s="180"/>
      <c r="D644" s="179"/>
      <c r="F644" s="179"/>
      <c r="G644" s="176"/>
      <c r="I644" s="178"/>
      <c r="J644" s="178"/>
      <c r="K644" s="178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</row>
    <row r="645" spans="1:24" ht="15.75" customHeight="1" x14ac:dyDescent="0.2">
      <c r="A645" s="176"/>
      <c r="B645" s="180"/>
      <c r="D645" s="179"/>
      <c r="F645" s="179"/>
      <c r="G645" s="176"/>
      <c r="I645" s="178"/>
      <c r="J645" s="178"/>
      <c r="K645" s="178"/>
      <c r="L645" s="178"/>
      <c r="M645" s="178"/>
      <c r="N645" s="178"/>
      <c r="O645" s="178"/>
      <c r="P645" s="178"/>
      <c r="Q645" s="178"/>
      <c r="R645" s="178"/>
      <c r="S645" s="178"/>
      <c r="T645" s="178"/>
      <c r="U645" s="178"/>
      <c r="V645" s="178"/>
      <c r="W645" s="178"/>
      <c r="X645" s="178"/>
    </row>
    <row r="646" spans="1:24" ht="15.75" customHeight="1" x14ac:dyDescent="0.2">
      <c r="A646" s="176"/>
      <c r="B646" s="180"/>
      <c r="D646" s="179"/>
      <c r="F646" s="179"/>
      <c r="G646" s="176"/>
      <c r="I646" s="178"/>
      <c r="J646" s="178"/>
      <c r="K646" s="178"/>
      <c r="L646" s="178"/>
      <c r="M646" s="178"/>
      <c r="N646" s="178"/>
      <c r="O646" s="178"/>
      <c r="P646" s="178"/>
      <c r="Q646" s="178"/>
      <c r="R646" s="178"/>
      <c r="S646" s="178"/>
      <c r="T646" s="178"/>
      <c r="U646" s="178"/>
      <c r="V646" s="178"/>
      <c r="W646" s="178"/>
      <c r="X646" s="178"/>
    </row>
    <row r="647" spans="1:24" ht="15.75" customHeight="1" x14ac:dyDescent="0.2">
      <c r="A647" s="176"/>
      <c r="B647" s="180"/>
      <c r="D647" s="179"/>
      <c r="F647" s="179"/>
      <c r="G647" s="176"/>
      <c r="I647" s="178"/>
      <c r="J647" s="178"/>
      <c r="K647" s="178"/>
      <c r="L647" s="178"/>
      <c r="M647" s="178"/>
      <c r="N647" s="178"/>
      <c r="O647" s="178"/>
      <c r="P647" s="178"/>
      <c r="Q647" s="178"/>
      <c r="R647" s="178"/>
      <c r="S647" s="178"/>
      <c r="T647" s="178"/>
      <c r="U647" s="178"/>
      <c r="V647" s="178"/>
      <c r="W647" s="178"/>
      <c r="X647" s="178"/>
    </row>
    <row r="648" spans="1:24" ht="15.75" customHeight="1" x14ac:dyDescent="0.2">
      <c r="A648" s="176"/>
      <c r="B648" s="180"/>
      <c r="D648" s="179"/>
      <c r="F648" s="179"/>
      <c r="G648" s="176"/>
      <c r="I648" s="178"/>
      <c r="J648" s="178"/>
      <c r="K648" s="178"/>
      <c r="L648" s="178"/>
      <c r="M648" s="178"/>
      <c r="N648" s="178"/>
      <c r="O648" s="178"/>
      <c r="P648" s="178"/>
      <c r="Q648" s="178"/>
      <c r="R648" s="178"/>
      <c r="S648" s="178"/>
      <c r="T648" s="178"/>
      <c r="U648" s="178"/>
      <c r="V648" s="178"/>
      <c r="W648" s="178"/>
      <c r="X648" s="178"/>
    </row>
    <row r="649" spans="1:24" ht="15.75" customHeight="1" x14ac:dyDescent="0.2">
      <c r="A649" s="176"/>
      <c r="B649" s="180"/>
      <c r="D649" s="179"/>
      <c r="F649" s="179"/>
      <c r="G649" s="176"/>
      <c r="I649" s="178"/>
      <c r="J649" s="178"/>
      <c r="K649" s="178"/>
      <c r="L649" s="178"/>
      <c r="M649" s="178"/>
      <c r="N649" s="178"/>
      <c r="O649" s="178"/>
      <c r="P649" s="178"/>
      <c r="Q649" s="178"/>
      <c r="R649" s="178"/>
      <c r="S649" s="178"/>
      <c r="T649" s="178"/>
      <c r="U649" s="178"/>
      <c r="V649" s="178"/>
      <c r="W649" s="178"/>
      <c r="X649" s="178"/>
    </row>
    <row r="650" spans="1:24" ht="15.75" customHeight="1" x14ac:dyDescent="0.2">
      <c r="A650" s="176"/>
      <c r="B650" s="180"/>
      <c r="D650" s="179"/>
      <c r="F650" s="179"/>
      <c r="G650" s="176"/>
      <c r="I650" s="178"/>
      <c r="J650" s="178"/>
      <c r="K650" s="178"/>
      <c r="L650" s="178"/>
      <c r="M650" s="178"/>
      <c r="N650" s="178"/>
      <c r="O650" s="178"/>
      <c r="P650" s="178"/>
      <c r="Q650" s="178"/>
      <c r="R650" s="178"/>
      <c r="S650" s="178"/>
      <c r="T650" s="178"/>
      <c r="U650" s="178"/>
      <c r="V650" s="178"/>
      <c r="W650" s="178"/>
      <c r="X650" s="178"/>
    </row>
    <row r="651" spans="1:24" ht="15.75" customHeight="1" x14ac:dyDescent="0.2">
      <c r="A651" s="176"/>
      <c r="B651" s="180"/>
      <c r="D651" s="179"/>
      <c r="F651" s="179"/>
      <c r="G651" s="176"/>
      <c r="I651" s="178"/>
      <c r="J651" s="178"/>
      <c r="K651" s="178"/>
      <c r="L651" s="178"/>
      <c r="M651" s="178"/>
      <c r="N651" s="178"/>
      <c r="O651" s="178"/>
      <c r="P651" s="178"/>
      <c r="Q651" s="178"/>
      <c r="R651" s="178"/>
      <c r="S651" s="178"/>
      <c r="T651" s="178"/>
      <c r="U651" s="178"/>
      <c r="V651" s="178"/>
      <c r="W651" s="178"/>
      <c r="X651" s="178"/>
    </row>
    <row r="652" spans="1:24" ht="15.75" customHeight="1" x14ac:dyDescent="0.2">
      <c r="A652" s="176"/>
      <c r="B652" s="180"/>
      <c r="D652" s="179"/>
      <c r="F652" s="179"/>
      <c r="G652" s="176"/>
      <c r="I652" s="178"/>
      <c r="J652" s="178"/>
      <c r="K652" s="178"/>
      <c r="L652" s="178"/>
      <c r="M652" s="178"/>
      <c r="N652" s="178"/>
      <c r="O652" s="178"/>
      <c r="P652" s="178"/>
      <c r="Q652" s="178"/>
      <c r="R652" s="178"/>
      <c r="S652" s="178"/>
      <c r="T652" s="178"/>
      <c r="U652" s="178"/>
      <c r="V652" s="178"/>
      <c r="W652" s="178"/>
      <c r="X652" s="178"/>
    </row>
    <row r="653" spans="1:24" ht="15.75" customHeight="1" x14ac:dyDescent="0.2">
      <c r="A653" s="176"/>
      <c r="B653" s="180"/>
      <c r="D653" s="179"/>
      <c r="F653" s="179"/>
      <c r="G653" s="176"/>
      <c r="I653" s="178"/>
      <c r="J653" s="178"/>
      <c r="K653" s="178"/>
      <c r="L653" s="178"/>
      <c r="M653" s="178"/>
      <c r="N653" s="178"/>
      <c r="O653" s="178"/>
      <c r="P653" s="178"/>
      <c r="Q653" s="178"/>
      <c r="R653" s="178"/>
      <c r="S653" s="178"/>
      <c r="T653" s="178"/>
      <c r="U653" s="178"/>
      <c r="V653" s="178"/>
      <c r="W653" s="178"/>
      <c r="X653" s="178"/>
    </row>
    <row r="654" spans="1:24" ht="15.75" customHeight="1" x14ac:dyDescent="0.2">
      <c r="A654" s="176"/>
      <c r="B654" s="180"/>
      <c r="D654" s="179"/>
      <c r="F654" s="179"/>
      <c r="G654" s="176"/>
      <c r="I654" s="178"/>
      <c r="J654" s="178"/>
      <c r="K654" s="178"/>
      <c r="L654" s="178"/>
      <c r="M654" s="178"/>
      <c r="N654" s="178"/>
      <c r="O654" s="178"/>
      <c r="P654" s="178"/>
      <c r="Q654" s="178"/>
      <c r="R654" s="178"/>
      <c r="S654" s="178"/>
      <c r="T654" s="178"/>
      <c r="U654" s="178"/>
      <c r="V654" s="178"/>
      <c r="W654" s="178"/>
      <c r="X654" s="178"/>
    </row>
    <row r="655" spans="1:24" ht="15.75" customHeight="1" x14ac:dyDescent="0.2">
      <c r="A655" s="176"/>
      <c r="B655" s="180"/>
      <c r="D655" s="179"/>
      <c r="F655" s="179"/>
      <c r="G655" s="176"/>
      <c r="I655" s="178"/>
      <c r="J655" s="178"/>
      <c r="K655" s="178"/>
      <c r="L655" s="178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</row>
    <row r="656" spans="1:24" ht="15.75" customHeight="1" x14ac:dyDescent="0.2">
      <c r="A656" s="176"/>
      <c r="B656" s="180"/>
      <c r="D656" s="179"/>
      <c r="F656" s="179"/>
      <c r="G656" s="176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</row>
    <row r="657" spans="1:24" ht="15.75" customHeight="1" x14ac:dyDescent="0.2">
      <c r="A657" s="176"/>
      <c r="B657" s="180"/>
      <c r="D657" s="179"/>
      <c r="F657" s="179"/>
      <c r="G657" s="176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</row>
    <row r="658" spans="1:24" ht="15.75" customHeight="1" x14ac:dyDescent="0.2">
      <c r="A658" s="176"/>
      <c r="B658" s="180"/>
      <c r="D658" s="179"/>
      <c r="F658" s="179"/>
      <c r="G658" s="176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</row>
    <row r="659" spans="1:24" ht="15.75" customHeight="1" x14ac:dyDescent="0.2">
      <c r="A659" s="176"/>
      <c r="B659" s="180"/>
      <c r="D659" s="179"/>
      <c r="F659" s="179"/>
      <c r="G659" s="176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</row>
    <row r="660" spans="1:24" ht="15.75" customHeight="1" x14ac:dyDescent="0.2">
      <c r="A660" s="176"/>
      <c r="B660" s="180"/>
      <c r="D660" s="179"/>
      <c r="F660" s="179"/>
      <c r="G660" s="176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</row>
    <row r="661" spans="1:24" ht="15.75" customHeight="1" x14ac:dyDescent="0.2">
      <c r="A661" s="176"/>
      <c r="B661" s="180"/>
      <c r="D661" s="179"/>
      <c r="F661" s="179"/>
      <c r="G661" s="176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</row>
    <row r="662" spans="1:24" ht="15.75" customHeight="1" x14ac:dyDescent="0.2">
      <c r="A662" s="176"/>
      <c r="B662" s="180"/>
      <c r="D662" s="179"/>
      <c r="F662" s="179"/>
      <c r="G662" s="176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78"/>
      <c r="U662" s="178"/>
      <c r="V662" s="178"/>
      <c r="W662" s="178"/>
      <c r="X662" s="178"/>
    </row>
    <row r="663" spans="1:24" ht="15.75" customHeight="1" x14ac:dyDescent="0.2">
      <c r="A663" s="176"/>
      <c r="B663" s="180"/>
      <c r="D663" s="179"/>
      <c r="F663" s="179"/>
      <c r="G663" s="176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</row>
    <row r="664" spans="1:24" ht="15.75" customHeight="1" x14ac:dyDescent="0.2">
      <c r="A664" s="176"/>
      <c r="B664" s="180"/>
      <c r="D664" s="179"/>
      <c r="F664" s="179"/>
      <c r="G664" s="176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  <c r="S664" s="178"/>
      <c r="T664" s="178"/>
      <c r="U664" s="178"/>
      <c r="V664" s="178"/>
      <c r="W664" s="178"/>
      <c r="X664" s="178"/>
    </row>
    <row r="665" spans="1:24" ht="15.75" customHeight="1" x14ac:dyDescent="0.2">
      <c r="A665" s="176"/>
      <c r="B665" s="180"/>
      <c r="D665" s="179"/>
      <c r="F665" s="179"/>
      <c r="G665" s="176"/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  <c r="S665" s="178"/>
      <c r="T665" s="178"/>
      <c r="U665" s="178"/>
      <c r="V665" s="178"/>
      <c r="W665" s="178"/>
      <c r="X665" s="178"/>
    </row>
    <row r="666" spans="1:24" ht="15.75" customHeight="1" x14ac:dyDescent="0.2">
      <c r="A666" s="176"/>
      <c r="B666" s="180"/>
      <c r="D666" s="179"/>
      <c r="F666" s="179"/>
      <c r="G666" s="176"/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  <c r="S666" s="178"/>
      <c r="T666" s="178"/>
      <c r="U666" s="178"/>
      <c r="V666" s="178"/>
      <c r="W666" s="178"/>
      <c r="X666" s="178"/>
    </row>
    <row r="667" spans="1:24" ht="15.75" customHeight="1" x14ac:dyDescent="0.2">
      <c r="A667" s="176"/>
      <c r="B667" s="180"/>
      <c r="D667" s="179"/>
      <c r="F667" s="179"/>
      <c r="G667" s="176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  <c r="S667" s="178"/>
      <c r="T667" s="178"/>
      <c r="U667" s="178"/>
      <c r="V667" s="178"/>
      <c r="W667" s="178"/>
      <c r="X667" s="178"/>
    </row>
    <row r="668" spans="1:24" ht="15.75" customHeight="1" x14ac:dyDescent="0.2">
      <c r="A668" s="176"/>
      <c r="B668" s="180"/>
      <c r="D668" s="179"/>
      <c r="F668" s="179"/>
      <c r="G668" s="176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  <c r="S668" s="178"/>
      <c r="T668" s="178"/>
      <c r="U668" s="178"/>
      <c r="V668" s="178"/>
      <c r="W668" s="178"/>
      <c r="X668" s="178"/>
    </row>
    <row r="669" spans="1:24" ht="15.75" customHeight="1" x14ac:dyDescent="0.2">
      <c r="A669" s="176"/>
      <c r="B669" s="180"/>
      <c r="D669" s="179"/>
      <c r="F669" s="179"/>
      <c r="G669" s="176"/>
      <c r="I669" s="178"/>
      <c r="J669" s="178"/>
      <c r="K669" s="178"/>
      <c r="L669" s="178"/>
      <c r="M669" s="178"/>
      <c r="N669" s="178"/>
      <c r="O669" s="178"/>
      <c r="P669" s="178"/>
      <c r="Q669" s="178"/>
      <c r="R669" s="178"/>
      <c r="S669" s="178"/>
      <c r="T669" s="178"/>
      <c r="U669" s="178"/>
      <c r="V669" s="178"/>
      <c r="W669" s="178"/>
      <c r="X669" s="178"/>
    </row>
    <row r="670" spans="1:24" ht="15.75" customHeight="1" x14ac:dyDescent="0.2">
      <c r="A670" s="176"/>
      <c r="B670" s="180"/>
      <c r="D670" s="179"/>
      <c r="F670" s="179"/>
      <c r="G670" s="176"/>
      <c r="I670" s="178"/>
      <c r="J670" s="178"/>
      <c r="K670" s="178"/>
      <c r="L670" s="178"/>
      <c r="M670" s="178"/>
      <c r="N670" s="178"/>
      <c r="O670" s="178"/>
      <c r="P670" s="178"/>
      <c r="Q670" s="178"/>
      <c r="R670" s="178"/>
      <c r="S670" s="178"/>
      <c r="T670" s="178"/>
      <c r="U670" s="178"/>
      <c r="V670" s="178"/>
      <c r="W670" s="178"/>
      <c r="X670" s="178"/>
    </row>
    <row r="671" spans="1:24" ht="15.75" customHeight="1" x14ac:dyDescent="0.2">
      <c r="A671" s="176"/>
      <c r="B671" s="180"/>
      <c r="D671" s="179"/>
      <c r="F671" s="179"/>
      <c r="G671" s="176"/>
      <c r="I671" s="178"/>
      <c r="J671" s="178"/>
      <c r="K671" s="178"/>
      <c r="L671" s="178"/>
      <c r="M671" s="178"/>
      <c r="N671" s="178"/>
      <c r="O671" s="178"/>
      <c r="P671" s="178"/>
      <c r="Q671" s="178"/>
      <c r="R671" s="178"/>
      <c r="S671" s="178"/>
      <c r="T671" s="178"/>
      <c r="U671" s="178"/>
      <c r="V671" s="178"/>
      <c r="W671" s="178"/>
      <c r="X671" s="178"/>
    </row>
    <row r="672" spans="1:24" ht="15.75" customHeight="1" x14ac:dyDescent="0.2">
      <c r="A672" s="176"/>
      <c r="B672" s="180"/>
      <c r="D672" s="179"/>
      <c r="F672" s="179"/>
      <c r="G672" s="176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  <c r="S672" s="178"/>
      <c r="T672" s="178"/>
      <c r="U672" s="178"/>
      <c r="V672" s="178"/>
      <c r="W672" s="178"/>
      <c r="X672" s="178"/>
    </row>
    <row r="673" spans="1:24" ht="15.75" customHeight="1" x14ac:dyDescent="0.2">
      <c r="A673" s="176"/>
      <c r="B673" s="180"/>
      <c r="D673" s="179"/>
      <c r="F673" s="179"/>
      <c r="G673" s="176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</row>
    <row r="674" spans="1:24" ht="15.75" customHeight="1" x14ac:dyDescent="0.2">
      <c r="A674" s="176"/>
      <c r="B674" s="180"/>
      <c r="D674" s="179"/>
      <c r="F674" s="179"/>
      <c r="G674" s="176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</row>
    <row r="675" spans="1:24" ht="15.75" customHeight="1" x14ac:dyDescent="0.2">
      <c r="A675" s="176"/>
      <c r="B675" s="180"/>
      <c r="D675" s="179"/>
      <c r="F675" s="179"/>
      <c r="G675" s="176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78"/>
      <c r="X675" s="178"/>
    </row>
    <row r="676" spans="1:24" ht="15.75" customHeight="1" x14ac:dyDescent="0.2">
      <c r="A676" s="176"/>
      <c r="B676" s="180"/>
      <c r="D676" s="179"/>
      <c r="F676" s="179"/>
      <c r="G676" s="176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</row>
    <row r="677" spans="1:24" ht="15.75" customHeight="1" x14ac:dyDescent="0.2">
      <c r="A677" s="176"/>
      <c r="B677" s="180"/>
      <c r="D677" s="179"/>
      <c r="F677" s="179"/>
      <c r="G677" s="176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</row>
    <row r="678" spans="1:24" ht="15.75" customHeight="1" x14ac:dyDescent="0.2">
      <c r="A678" s="176"/>
      <c r="B678" s="180"/>
      <c r="D678" s="179"/>
      <c r="F678" s="179"/>
      <c r="G678" s="176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</row>
    <row r="679" spans="1:24" ht="15.75" customHeight="1" x14ac:dyDescent="0.2">
      <c r="A679" s="176"/>
      <c r="B679" s="180"/>
      <c r="D679" s="179"/>
      <c r="F679" s="179"/>
      <c r="G679" s="176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</row>
    <row r="680" spans="1:24" ht="15.75" customHeight="1" x14ac:dyDescent="0.2">
      <c r="A680" s="176"/>
      <c r="B680" s="180"/>
      <c r="D680" s="179"/>
      <c r="F680" s="179"/>
      <c r="G680" s="176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</row>
    <row r="681" spans="1:24" ht="15.75" customHeight="1" x14ac:dyDescent="0.2">
      <c r="A681" s="176"/>
      <c r="B681" s="180"/>
      <c r="D681" s="179"/>
      <c r="F681" s="179"/>
      <c r="G681" s="176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</row>
    <row r="682" spans="1:24" ht="15.75" customHeight="1" x14ac:dyDescent="0.2">
      <c r="A682" s="176"/>
      <c r="B682" s="180"/>
      <c r="D682" s="179"/>
      <c r="F682" s="179"/>
      <c r="G682" s="176"/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  <c r="S682" s="178"/>
      <c r="T682" s="178"/>
      <c r="U682" s="178"/>
      <c r="V682" s="178"/>
      <c r="W682" s="178"/>
      <c r="X682" s="178"/>
    </row>
    <row r="683" spans="1:24" ht="15.75" customHeight="1" x14ac:dyDescent="0.2">
      <c r="A683" s="176"/>
      <c r="B683" s="180"/>
      <c r="D683" s="179"/>
      <c r="F683" s="179"/>
      <c r="G683" s="176"/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  <c r="S683" s="178"/>
      <c r="T683" s="178"/>
      <c r="U683" s="178"/>
      <c r="V683" s="178"/>
      <c r="W683" s="178"/>
      <c r="X683" s="178"/>
    </row>
    <row r="684" spans="1:24" ht="15.75" customHeight="1" x14ac:dyDescent="0.2">
      <c r="A684" s="176"/>
      <c r="B684" s="180"/>
      <c r="D684" s="179"/>
      <c r="F684" s="179"/>
      <c r="G684" s="176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  <c r="S684" s="178"/>
      <c r="T684" s="178"/>
      <c r="U684" s="178"/>
      <c r="V684" s="178"/>
      <c r="W684" s="178"/>
      <c r="X684" s="178"/>
    </row>
    <row r="685" spans="1:24" ht="15.75" customHeight="1" x14ac:dyDescent="0.2">
      <c r="A685" s="176"/>
      <c r="B685" s="180"/>
      <c r="D685" s="179"/>
      <c r="F685" s="179"/>
      <c r="G685" s="176"/>
      <c r="I685" s="178"/>
      <c r="J685" s="178"/>
      <c r="K685" s="178"/>
      <c r="L685" s="178"/>
      <c r="M685" s="178"/>
      <c r="N685" s="178"/>
      <c r="O685" s="178"/>
      <c r="P685" s="178"/>
      <c r="Q685" s="178"/>
      <c r="R685" s="178"/>
      <c r="S685" s="178"/>
      <c r="T685" s="178"/>
      <c r="U685" s="178"/>
      <c r="V685" s="178"/>
      <c r="W685" s="178"/>
      <c r="X685" s="178"/>
    </row>
    <row r="686" spans="1:24" ht="15.75" customHeight="1" x14ac:dyDescent="0.2">
      <c r="A686" s="176"/>
      <c r="B686" s="180"/>
      <c r="D686" s="179"/>
      <c r="F686" s="179"/>
      <c r="G686" s="176"/>
      <c r="I686" s="178"/>
      <c r="J686" s="178"/>
      <c r="K686" s="178"/>
      <c r="L686" s="178"/>
      <c r="M686" s="178"/>
      <c r="N686" s="178"/>
      <c r="O686" s="178"/>
      <c r="P686" s="178"/>
      <c r="Q686" s="178"/>
      <c r="R686" s="178"/>
      <c r="S686" s="178"/>
      <c r="T686" s="178"/>
      <c r="U686" s="178"/>
      <c r="V686" s="178"/>
      <c r="W686" s="178"/>
      <c r="X686" s="178"/>
    </row>
    <row r="687" spans="1:24" ht="15.75" customHeight="1" x14ac:dyDescent="0.2">
      <c r="A687" s="176"/>
      <c r="B687" s="180"/>
      <c r="D687" s="179"/>
      <c r="F687" s="179"/>
      <c r="G687" s="176"/>
      <c r="I687" s="178"/>
      <c r="J687" s="178"/>
      <c r="K687" s="178"/>
      <c r="L687" s="178"/>
      <c r="M687" s="178"/>
      <c r="N687" s="178"/>
      <c r="O687" s="178"/>
      <c r="P687" s="178"/>
      <c r="Q687" s="178"/>
      <c r="R687" s="178"/>
      <c r="S687" s="178"/>
      <c r="T687" s="178"/>
      <c r="U687" s="178"/>
      <c r="V687" s="178"/>
      <c r="W687" s="178"/>
      <c r="X687" s="178"/>
    </row>
    <row r="688" spans="1:24" ht="15.75" customHeight="1" x14ac:dyDescent="0.2">
      <c r="A688" s="176"/>
      <c r="B688" s="180"/>
      <c r="D688" s="179"/>
      <c r="F688" s="179"/>
      <c r="G688" s="176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  <c r="S688" s="178"/>
      <c r="T688" s="178"/>
      <c r="U688" s="178"/>
      <c r="V688" s="178"/>
      <c r="W688" s="178"/>
      <c r="X688" s="178"/>
    </row>
    <row r="689" spans="1:24" ht="15.75" customHeight="1" x14ac:dyDescent="0.2">
      <c r="A689" s="176"/>
      <c r="B689" s="180"/>
      <c r="D689" s="179"/>
      <c r="F689" s="179"/>
      <c r="G689" s="176"/>
      <c r="I689" s="178"/>
      <c r="J689" s="178"/>
      <c r="K689" s="178"/>
      <c r="L689" s="178"/>
      <c r="M689" s="178"/>
      <c r="N689" s="178"/>
      <c r="O689" s="178"/>
      <c r="P689" s="178"/>
      <c r="Q689" s="178"/>
      <c r="R689" s="178"/>
      <c r="S689" s="178"/>
      <c r="T689" s="178"/>
      <c r="U689" s="178"/>
      <c r="V689" s="178"/>
      <c r="W689" s="178"/>
      <c r="X689" s="178"/>
    </row>
    <row r="690" spans="1:24" ht="15.75" customHeight="1" x14ac:dyDescent="0.2">
      <c r="A690" s="176"/>
      <c r="B690" s="180"/>
      <c r="D690" s="179"/>
      <c r="F690" s="179"/>
      <c r="G690" s="176"/>
      <c r="I690" s="178"/>
      <c r="J690" s="178"/>
      <c r="K690" s="178"/>
      <c r="L690" s="178"/>
      <c r="M690" s="178"/>
      <c r="N690" s="178"/>
      <c r="O690" s="178"/>
      <c r="P690" s="178"/>
      <c r="Q690" s="178"/>
      <c r="R690" s="178"/>
      <c r="S690" s="178"/>
      <c r="T690" s="178"/>
      <c r="U690" s="178"/>
      <c r="V690" s="178"/>
      <c r="W690" s="178"/>
      <c r="X690" s="178"/>
    </row>
    <row r="691" spans="1:24" ht="15.75" customHeight="1" x14ac:dyDescent="0.2">
      <c r="A691" s="176"/>
      <c r="B691" s="180"/>
      <c r="D691" s="179"/>
      <c r="F691" s="179"/>
      <c r="G691" s="176"/>
      <c r="I691" s="178"/>
      <c r="J691" s="178"/>
      <c r="K691" s="178"/>
      <c r="L691" s="178"/>
      <c r="M691" s="178"/>
      <c r="N691" s="178"/>
      <c r="O691" s="178"/>
      <c r="P691" s="178"/>
      <c r="Q691" s="178"/>
      <c r="R691" s="178"/>
      <c r="S691" s="178"/>
      <c r="T691" s="178"/>
      <c r="U691" s="178"/>
      <c r="V691" s="178"/>
      <c r="W691" s="178"/>
      <c r="X691" s="178"/>
    </row>
    <row r="692" spans="1:24" ht="15.75" customHeight="1" x14ac:dyDescent="0.2">
      <c r="A692" s="176"/>
      <c r="B692" s="180"/>
      <c r="D692" s="179"/>
      <c r="F692" s="179"/>
      <c r="G692" s="176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  <c r="S692" s="178"/>
      <c r="T692" s="178"/>
      <c r="U692" s="178"/>
      <c r="V692" s="178"/>
      <c r="W692" s="178"/>
      <c r="X692" s="178"/>
    </row>
    <row r="693" spans="1:24" ht="15.75" customHeight="1" x14ac:dyDescent="0.2">
      <c r="A693" s="176"/>
      <c r="B693" s="180"/>
      <c r="D693" s="179"/>
      <c r="F693" s="179"/>
      <c r="G693" s="176"/>
      <c r="I693" s="178"/>
      <c r="J693" s="178"/>
      <c r="K693" s="178"/>
      <c r="L693" s="178"/>
      <c r="M693" s="178"/>
      <c r="N693" s="178"/>
      <c r="O693" s="178"/>
      <c r="P693" s="178"/>
      <c r="Q693" s="178"/>
      <c r="R693" s="178"/>
      <c r="S693" s="178"/>
      <c r="T693" s="178"/>
      <c r="U693" s="178"/>
      <c r="V693" s="178"/>
      <c r="W693" s="178"/>
      <c r="X693" s="178"/>
    </row>
    <row r="694" spans="1:24" ht="15.75" customHeight="1" x14ac:dyDescent="0.2">
      <c r="A694" s="176"/>
      <c r="B694" s="180"/>
      <c r="D694" s="179"/>
      <c r="F694" s="179"/>
      <c r="G694" s="176"/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  <c r="S694" s="178"/>
      <c r="T694" s="178"/>
      <c r="U694" s="178"/>
      <c r="V694" s="178"/>
      <c r="W694" s="178"/>
      <c r="X694" s="178"/>
    </row>
    <row r="695" spans="1:24" ht="15.75" customHeight="1" x14ac:dyDescent="0.2">
      <c r="A695" s="176"/>
      <c r="B695" s="180"/>
      <c r="D695" s="179"/>
      <c r="F695" s="179"/>
      <c r="G695" s="176"/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  <c r="S695" s="178"/>
      <c r="T695" s="178"/>
      <c r="U695" s="178"/>
      <c r="V695" s="178"/>
      <c r="W695" s="178"/>
      <c r="X695" s="178"/>
    </row>
    <row r="696" spans="1:24" ht="15.75" customHeight="1" x14ac:dyDescent="0.2">
      <c r="A696" s="176"/>
      <c r="B696" s="180"/>
      <c r="D696" s="179"/>
      <c r="F696" s="179"/>
      <c r="G696" s="176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</row>
    <row r="697" spans="1:24" ht="15.75" customHeight="1" x14ac:dyDescent="0.2">
      <c r="A697" s="176"/>
      <c r="B697" s="180"/>
      <c r="D697" s="179"/>
      <c r="F697" s="179"/>
      <c r="G697" s="176"/>
      <c r="I697" s="178"/>
      <c r="J697" s="178"/>
      <c r="K697" s="178"/>
      <c r="L697" s="178"/>
      <c r="M697" s="178"/>
      <c r="N697" s="178"/>
      <c r="O697" s="178"/>
      <c r="P697" s="178"/>
      <c r="Q697" s="178"/>
      <c r="R697" s="178"/>
      <c r="S697" s="178"/>
      <c r="T697" s="178"/>
      <c r="U697" s="178"/>
      <c r="V697" s="178"/>
      <c r="W697" s="178"/>
      <c r="X697" s="178"/>
    </row>
    <row r="698" spans="1:24" ht="15.75" customHeight="1" x14ac:dyDescent="0.2">
      <c r="A698" s="176"/>
      <c r="B698" s="180"/>
      <c r="D698" s="179"/>
      <c r="F698" s="179"/>
      <c r="G698" s="176"/>
      <c r="I698" s="178"/>
      <c r="J698" s="178"/>
      <c r="K698" s="178"/>
      <c r="L698" s="178"/>
      <c r="M698" s="178"/>
      <c r="N698" s="178"/>
      <c r="O698" s="178"/>
      <c r="P698" s="178"/>
      <c r="Q698" s="178"/>
      <c r="R698" s="178"/>
      <c r="S698" s="178"/>
      <c r="T698" s="178"/>
      <c r="U698" s="178"/>
      <c r="V698" s="178"/>
      <c r="W698" s="178"/>
      <c r="X698" s="178"/>
    </row>
    <row r="699" spans="1:24" ht="15.75" customHeight="1" x14ac:dyDescent="0.2">
      <c r="A699" s="176"/>
      <c r="B699" s="180"/>
      <c r="D699" s="179"/>
      <c r="F699" s="179"/>
      <c r="G699" s="176"/>
      <c r="I699" s="178"/>
      <c r="J699" s="178"/>
      <c r="K699" s="178"/>
      <c r="L699" s="178"/>
      <c r="M699" s="178"/>
      <c r="N699" s="178"/>
      <c r="O699" s="178"/>
      <c r="P699" s="178"/>
      <c r="Q699" s="178"/>
      <c r="R699" s="178"/>
      <c r="S699" s="178"/>
      <c r="T699" s="178"/>
      <c r="U699" s="178"/>
      <c r="V699" s="178"/>
      <c r="W699" s="178"/>
      <c r="X699" s="178"/>
    </row>
    <row r="700" spans="1:24" ht="15.75" customHeight="1" x14ac:dyDescent="0.2">
      <c r="A700" s="176"/>
      <c r="B700" s="180"/>
      <c r="D700" s="179"/>
      <c r="F700" s="179"/>
      <c r="G700" s="176"/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  <c r="S700" s="178"/>
      <c r="T700" s="178"/>
      <c r="U700" s="178"/>
      <c r="V700" s="178"/>
      <c r="W700" s="178"/>
      <c r="X700" s="178"/>
    </row>
    <row r="701" spans="1:24" ht="15.75" customHeight="1" x14ac:dyDescent="0.2">
      <c r="A701" s="176"/>
      <c r="B701" s="180"/>
      <c r="D701" s="179"/>
      <c r="F701" s="179"/>
      <c r="G701" s="176"/>
      <c r="I701" s="178"/>
      <c r="J701" s="178"/>
      <c r="K701" s="178"/>
      <c r="L701" s="178"/>
      <c r="M701" s="178"/>
      <c r="N701" s="178"/>
      <c r="O701" s="178"/>
      <c r="P701" s="178"/>
      <c r="Q701" s="178"/>
      <c r="R701" s="178"/>
      <c r="S701" s="178"/>
      <c r="T701" s="178"/>
      <c r="U701" s="178"/>
      <c r="V701" s="178"/>
      <c r="W701" s="178"/>
      <c r="X701" s="178"/>
    </row>
    <row r="702" spans="1:24" ht="15.75" customHeight="1" x14ac:dyDescent="0.2">
      <c r="A702" s="176"/>
      <c r="B702" s="180"/>
      <c r="D702" s="179"/>
      <c r="F702" s="179"/>
      <c r="G702" s="176"/>
      <c r="I702" s="178"/>
      <c r="J702" s="178"/>
      <c r="K702" s="178"/>
      <c r="L702" s="178"/>
      <c r="M702" s="178"/>
      <c r="N702" s="178"/>
      <c r="O702" s="178"/>
      <c r="P702" s="178"/>
      <c r="Q702" s="178"/>
      <c r="R702" s="178"/>
      <c r="S702" s="178"/>
      <c r="T702" s="178"/>
      <c r="U702" s="178"/>
      <c r="V702" s="178"/>
      <c r="W702" s="178"/>
      <c r="X702" s="178"/>
    </row>
    <row r="703" spans="1:24" ht="15.75" customHeight="1" x14ac:dyDescent="0.2">
      <c r="A703" s="176"/>
      <c r="B703" s="180"/>
      <c r="D703" s="179"/>
      <c r="F703" s="179"/>
      <c r="G703" s="176"/>
      <c r="I703" s="178"/>
      <c r="J703" s="178"/>
      <c r="K703" s="178"/>
      <c r="L703" s="178"/>
      <c r="M703" s="178"/>
      <c r="N703" s="178"/>
      <c r="O703" s="178"/>
      <c r="P703" s="178"/>
      <c r="Q703" s="178"/>
      <c r="R703" s="178"/>
      <c r="S703" s="178"/>
      <c r="T703" s="178"/>
      <c r="U703" s="178"/>
      <c r="V703" s="178"/>
      <c r="W703" s="178"/>
      <c r="X703" s="178"/>
    </row>
    <row r="704" spans="1:24" ht="15.75" customHeight="1" x14ac:dyDescent="0.2">
      <c r="A704" s="176"/>
      <c r="B704" s="180"/>
      <c r="D704" s="179"/>
      <c r="F704" s="179"/>
      <c r="G704" s="176"/>
      <c r="I704" s="178"/>
      <c r="J704" s="178"/>
      <c r="K704" s="178"/>
      <c r="L704" s="178"/>
      <c r="M704" s="178"/>
      <c r="N704" s="178"/>
      <c r="O704" s="178"/>
      <c r="P704" s="178"/>
      <c r="Q704" s="178"/>
      <c r="R704" s="178"/>
      <c r="S704" s="178"/>
      <c r="T704" s="178"/>
      <c r="U704" s="178"/>
      <c r="V704" s="178"/>
      <c r="W704" s="178"/>
      <c r="X704" s="178"/>
    </row>
    <row r="705" spans="1:24" ht="15.75" customHeight="1" x14ac:dyDescent="0.2">
      <c r="A705" s="176"/>
      <c r="B705" s="180"/>
      <c r="D705" s="179"/>
      <c r="F705" s="179"/>
      <c r="G705" s="176"/>
      <c r="I705" s="178"/>
      <c r="J705" s="178"/>
      <c r="K705" s="178"/>
      <c r="L705" s="178"/>
      <c r="M705" s="178"/>
      <c r="N705" s="178"/>
      <c r="O705" s="178"/>
      <c r="P705" s="178"/>
      <c r="Q705" s="178"/>
      <c r="R705" s="178"/>
      <c r="S705" s="178"/>
      <c r="T705" s="178"/>
      <c r="U705" s="178"/>
      <c r="V705" s="178"/>
      <c r="W705" s="178"/>
      <c r="X705" s="178"/>
    </row>
    <row r="706" spans="1:24" ht="15.75" customHeight="1" x14ac:dyDescent="0.2">
      <c r="A706" s="176"/>
      <c r="B706" s="180"/>
      <c r="D706" s="179"/>
      <c r="F706" s="179"/>
      <c r="G706" s="176"/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  <c r="S706" s="178"/>
      <c r="T706" s="178"/>
      <c r="U706" s="178"/>
      <c r="V706" s="178"/>
      <c r="W706" s="178"/>
      <c r="X706" s="178"/>
    </row>
    <row r="707" spans="1:24" ht="15.75" customHeight="1" x14ac:dyDescent="0.2">
      <c r="A707" s="176"/>
      <c r="B707" s="180"/>
      <c r="D707" s="179"/>
      <c r="F707" s="179"/>
      <c r="G707" s="176"/>
      <c r="I707" s="178"/>
      <c r="J707" s="178"/>
      <c r="K707" s="178"/>
      <c r="L707" s="178"/>
      <c r="M707" s="178"/>
      <c r="N707" s="178"/>
      <c r="O707" s="178"/>
      <c r="P707" s="178"/>
      <c r="Q707" s="178"/>
      <c r="R707" s="178"/>
      <c r="S707" s="178"/>
      <c r="T707" s="178"/>
      <c r="U707" s="178"/>
      <c r="V707" s="178"/>
      <c r="W707" s="178"/>
      <c r="X707" s="178"/>
    </row>
    <row r="708" spans="1:24" ht="15.75" customHeight="1" x14ac:dyDescent="0.2">
      <c r="A708" s="176"/>
      <c r="B708" s="180"/>
      <c r="D708" s="179"/>
      <c r="F708" s="179"/>
      <c r="G708" s="176"/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  <c r="W708" s="178"/>
      <c r="X708" s="178"/>
    </row>
    <row r="709" spans="1:24" ht="15.75" customHeight="1" x14ac:dyDescent="0.2">
      <c r="A709" s="176"/>
      <c r="B709" s="180"/>
      <c r="D709" s="179"/>
      <c r="F709" s="179"/>
      <c r="G709" s="176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</row>
    <row r="710" spans="1:24" ht="15.75" customHeight="1" x14ac:dyDescent="0.2">
      <c r="A710" s="176"/>
      <c r="B710" s="180"/>
      <c r="D710" s="179"/>
      <c r="F710" s="179"/>
      <c r="G710" s="176"/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  <c r="S710" s="178"/>
      <c r="T710" s="178"/>
      <c r="U710" s="178"/>
      <c r="V710" s="178"/>
      <c r="W710" s="178"/>
      <c r="X710" s="178"/>
    </row>
    <row r="711" spans="1:24" ht="15.75" customHeight="1" x14ac:dyDescent="0.2">
      <c r="A711" s="176"/>
      <c r="B711" s="180"/>
      <c r="D711" s="179"/>
      <c r="F711" s="179"/>
      <c r="G711" s="176"/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178"/>
      <c r="X711" s="178"/>
    </row>
    <row r="712" spans="1:24" ht="15.75" customHeight="1" x14ac:dyDescent="0.2">
      <c r="A712" s="176"/>
      <c r="B712" s="180"/>
      <c r="D712" s="179"/>
      <c r="F712" s="179"/>
      <c r="G712" s="176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  <c r="S712" s="178"/>
      <c r="T712" s="178"/>
      <c r="U712" s="178"/>
      <c r="V712" s="178"/>
      <c r="W712" s="178"/>
      <c r="X712" s="178"/>
    </row>
    <row r="713" spans="1:24" ht="15.75" customHeight="1" x14ac:dyDescent="0.2">
      <c r="A713" s="176"/>
      <c r="B713" s="180"/>
      <c r="D713" s="179"/>
      <c r="F713" s="179"/>
      <c r="G713" s="176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  <c r="S713" s="178"/>
      <c r="T713" s="178"/>
      <c r="U713" s="178"/>
      <c r="V713" s="178"/>
      <c r="W713" s="178"/>
      <c r="X713" s="178"/>
    </row>
    <row r="714" spans="1:24" ht="15.75" customHeight="1" x14ac:dyDescent="0.2">
      <c r="A714" s="176"/>
      <c r="B714" s="180"/>
      <c r="D714" s="179"/>
      <c r="F714" s="179"/>
      <c r="G714" s="176"/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  <c r="S714" s="178"/>
      <c r="T714" s="178"/>
      <c r="U714" s="178"/>
      <c r="V714" s="178"/>
      <c r="W714" s="178"/>
      <c r="X714" s="178"/>
    </row>
    <row r="715" spans="1:24" ht="15.75" customHeight="1" x14ac:dyDescent="0.2">
      <c r="A715" s="176"/>
      <c r="B715" s="180"/>
      <c r="D715" s="179"/>
      <c r="F715" s="179"/>
      <c r="G715" s="176"/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  <c r="S715" s="178"/>
      <c r="T715" s="178"/>
      <c r="U715" s="178"/>
      <c r="V715" s="178"/>
      <c r="W715" s="178"/>
      <c r="X715" s="178"/>
    </row>
    <row r="716" spans="1:24" ht="15.75" customHeight="1" x14ac:dyDescent="0.2">
      <c r="A716" s="176"/>
      <c r="B716" s="180"/>
      <c r="D716" s="179"/>
      <c r="F716" s="179"/>
      <c r="G716" s="176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</row>
    <row r="717" spans="1:24" ht="15.75" customHeight="1" x14ac:dyDescent="0.2">
      <c r="A717" s="176"/>
      <c r="B717" s="180"/>
      <c r="D717" s="179"/>
      <c r="F717" s="179"/>
      <c r="G717" s="176"/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  <c r="S717" s="178"/>
      <c r="T717" s="178"/>
      <c r="U717" s="178"/>
      <c r="V717" s="178"/>
      <c r="W717" s="178"/>
      <c r="X717" s="178"/>
    </row>
    <row r="718" spans="1:24" ht="15.75" customHeight="1" x14ac:dyDescent="0.2">
      <c r="A718" s="176"/>
      <c r="B718" s="180"/>
      <c r="D718" s="179"/>
      <c r="F718" s="179"/>
      <c r="G718" s="176"/>
      <c r="I718" s="178"/>
      <c r="J718" s="178"/>
      <c r="K718" s="178"/>
      <c r="L718" s="178"/>
      <c r="M718" s="178"/>
      <c r="N718" s="178"/>
      <c r="O718" s="178"/>
      <c r="P718" s="178"/>
      <c r="Q718" s="178"/>
      <c r="R718" s="178"/>
      <c r="S718" s="178"/>
      <c r="T718" s="178"/>
      <c r="U718" s="178"/>
      <c r="V718" s="178"/>
      <c r="W718" s="178"/>
      <c r="X718" s="178"/>
    </row>
    <row r="719" spans="1:24" ht="15.75" customHeight="1" x14ac:dyDescent="0.2">
      <c r="A719" s="176"/>
      <c r="B719" s="180"/>
      <c r="D719" s="179"/>
      <c r="F719" s="179"/>
      <c r="G719" s="176"/>
      <c r="I719" s="178"/>
      <c r="J719" s="178"/>
      <c r="K719" s="178"/>
      <c r="L719" s="178"/>
      <c r="M719" s="178"/>
      <c r="N719" s="178"/>
      <c r="O719" s="178"/>
      <c r="P719" s="178"/>
      <c r="Q719" s="178"/>
      <c r="R719" s="178"/>
      <c r="S719" s="178"/>
      <c r="T719" s="178"/>
      <c r="U719" s="178"/>
      <c r="V719" s="178"/>
      <c r="W719" s="178"/>
      <c r="X719" s="178"/>
    </row>
    <row r="720" spans="1:24" ht="15.75" customHeight="1" x14ac:dyDescent="0.2">
      <c r="A720" s="176"/>
      <c r="B720" s="180"/>
      <c r="D720" s="179"/>
      <c r="F720" s="179"/>
      <c r="G720" s="176"/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  <c r="S720" s="178"/>
      <c r="T720" s="178"/>
      <c r="U720" s="178"/>
      <c r="V720" s="178"/>
      <c r="W720" s="178"/>
      <c r="X720" s="178"/>
    </row>
    <row r="721" spans="1:24" ht="15.75" customHeight="1" x14ac:dyDescent="0.2">
      <c r="A721" s="176"/>
      <c r="B721" s="180"/>
      <c r="D721" s="179"/>
      <c r="F721" s="179"/>
      <c r="G721" s="176"/>
      <c r="I721" s="178"/>
      <c r="J721" s="178"/>
      <c r="K721" s="178"/>
      <c r="L721" s="178"/>
      <c r="M721" s="178"/>
      <c r="N721" s="178"/>
      <c r="O721" s="178"/>
      <c r="P721" s="178"/>
      <c r="Q721" s="178"/>
      <c r="R721" s="178"/>
      <c r="S721" s="178"/>
      <c r="T721" s="178"/>
      <c r="U721" s="178"/>
      <c r="V721" s="178"/>
      <c r="W721" s="178"/>
      <c r="X721" s="178"/>
    </row>
    <row r="722" spans="1:24" ht="15.75" customHeight="1" x14ac:dyDescent="0.2">
      <c r="A722" s="176"/>
      <c r="B722" s="180"/>
      <c r="D722" s="179"/>
      <c r="F722" s="179"/>
      <c r="G722" s="176"/>
      <c r="I722" s="178"/>
      <c r="J722" s="178"/>
      <c r="K722" s="178"/>
      <c r="L722" s="178"/>
      <c r="M722" s="178"/>
      <c r="N722" s="178"/>
      <c r="O722" s="178"/>
      <c r="P722" s="178"/>
      <c r="Q722" s="178"/>
      <c r="R722" s="178"/>
      <c r="S722" s="178"/>
      <c r="T722" s="178"/>
      <c r="U722" s="178"/>
      <c r="V722" s="178"/>
      <c r="W722" s="178"/>
      <c r="X722" s="178"/>
    </row>
    <row r="723" spans="1:24" ht="15.75" customHeight="1" x14ac:dyDescent="0.2">
      <c r="A723" s="176"/>
      <c r="B723" s="180"/>
      <c r="D723" s="179"/>
      <c r="F723" s="179"/>
      <c r="G723" s="176"/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  <c r="S723" s="178"/>
      <c r="T723" s="178"/>
      <c r="U723" s="178"/>
      <c r="V723" s="178"/>
      <c r="W723" s="178"/>
      <c r="X723" s="178"/>
    </row>
    <row r="724" spans="1:24" ht="15.75" customHeight="1" x14ac:dyDescent="0.2">
      <c r="A724" s="176"/>
      <c r="B724" s="180"/>
      <c r="D724" s="179"/>
      <c r="F724" s="179"/>
      <c r="G724" s="176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  <c r="S724" s="178"/>
      <c r="T724" s="178"/>
      <c r="U724" s="178"/>
      <c r="V724" s="178"/>
      <c r="W724" s="178"/>
      <c r="X724" s="178"/>
    </row>
    <row r="725" spans="1:24" ht="15.75" customHeight="1" x14ac:dyDescent="0.2">
      <c r="A725" s="176"/>
      <c r="B725" s="180"/>
      <c r="D725" s="179"/>
      <c r="F725" s="179"/>
      <c r="G725" s="176"/>
      <c r="I725" s="178"/>
      <c r="J725" s="178"/>
      <c r="K725" s="178"/>
      <c r="L725" s="178"/>
      <c r="M725" s="178"/>
      <c r="N725" s="178"/>
      <c r="O725" s="178"/>
      <c r="P725" s="178"/>
      <c r="Q725" s="178"/>
      <c r="R725" s="178"/>
      <c r="S725" s="178"/>
      <c r="T725" s="178"/>
      <c r="U725" s="178"/>
      <c r="V725" s="178"/>
      <c r="W725" s="178"/>
      <c r="X725" s="178"/>
    </row>
    <row r="726" spans="1:24" ht="15.75" customHeight="1" x14ac:dyDescent="0.2">
      <c r="A726" s="176"/>
      <c r="B726" s="180"/>
      <c r="D726" s="179"/>
      <c r="F726" s="179"/>
      <c r="G726" s="176"/>
      <c r="I726" s="178"/>
      <c r="J726" s="178"/>
      <c r="K726" s="178"/>
      <c r="L726" s="178"/>
      <c r="M726" s="178"/>
      <c r="N726" s="178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</row>
    <row r="727" spans="1:24" ht="15.75" customHeight="1" x14ac:dyDescent="0.2">
      <c r="A727" s="176"/>
      <c r="B727" s="180"/>
      <c r="D727" s="179"/>
      <c r="F727" s="179"/>
      <c r="G727" s="176"/>
      <c r="I727" s="178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</row>
    <row r="728" spans="1:24" ht="15.75" customHeight="1" x14ac:dyDescent="0.2">
      <c r="A728" s="176"/>
      <c r="B728" s="180"/>
      <c r="D728" s="179"/>
      <c r="F728" s="179"/>
      <c r="G728" s="176"/>
      <c r="I728" s="178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</row>
    <row r="729" spans="1:24" ht="15.75" customHeight="1" x14ac:dyDescent="0.2">
      <c r="A729" s="176"/>
      <c r="B729" s="180"/>
      <c r="D729" s="179"/>
      <c r="F729" s="179"/>
      <c r="G729" s="176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</row>
    <row r="730" spans="1:24" ht="15.75" customHeight="1" x14ac:dyDescent="0.2">
      <c r="A730" s="176"/>
      <c r="B730" s="180"/>
      <c r="D730" s="179"/>
      <c r="F730" s="179"/>
      <c r="G730" s="176"/>
      <c r="I730" s="178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</row>
    <row r="731" spans="1:24" ht="15.75" customHeight="1" x14ac:dyDescent="0.2">
      <c r="A731" s="176"/>
      <c r="B731" s="180"/>
      <c r="D731" s="179"/>
      <c r="F731" s="179"/>
      <c r="G731" s="176"/>
      <c r="I731" s="178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</row>
    <row r="732" spans="1:24" ht="15.75" customHeight="1" x14ac:dyDescent="0.2">
      <c r="A732" s="176"/>
      <c r="B732" s="180"/>
      <c r="D732" s="179"/>
      <c r="F732" s="179"/>
      <c r="G732" s="176"/>
      <c r="I732" s="178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</row>
    <row r="733" spans="1:24" ht="15.75" customHeight="1" x14ac:dyDescent="0.2">
      <c r="A733" s="176"/>
      <c r="B733" s="180"/>
      <c r="D733" s="179"/>
      <c r="F733" s="179"/>
      <c r="G733" s="176"/>
      <c r="I733" s="178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</row>
    <row r="734" spans="1:24" ht="15.75" customHeight="1" x14ac:dyDescent="0.2">
      <c r="A734" s="176"/>
      <c r="B734" s="180"/>
      <c r="D734" s="179"/>
      <c r="F734" s="179"/>
      <c r="G734" s="176"/>
      <c r="I734" s="178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</row>
    <row r="735" spans="1:24" ht="15.75" customHeight="1" x14ac:dyDescent="0.2">
      <c r="A735" s="176"/>
      <c r="B735" s="180"/>
      <c r="D735" s="179"/>
      <c r="F735" s="179"/>
      <c r="G735" s="176"/>
      <c r="I735" s="178"/>
      <c r="J735" s="178"/>
      <c r="K735" s="178"/>
      <c r="L735" s="178"/>
      <c r="M735" s="178"/>
      <c r="N735" s="178"/>
      <c r="O735" s="178"/>
      <c r="P735" s="178"/>
      <c r="Q735" s="178"/>
      <c r="R735" s="178"/>
      <c r="S735" s="178"/>
      <c r="T735" s="178"/>
      <c r="U735" s="178"/>
      <c r="V735" s="178"/>
      <c r="W735" s="178"/>
      <c r="X735" s="178"/>
    </row>
    <row r="736" spans="1:24" ht="15.75" customHeight="1" x14ac:dyDescent="0.2">
      <c r="A736" s="176"/>
      <c r="B736" s="180"/>
      <c r="D736" s="179"/>
      <c r="F736" s="179"/>
      <c r="G736" s="176"/>
      <c r="I736" s="178"/>
      <c r="J736" s="178"/>
      <c r="K736" s="178"/>
      <c r="L736" s="178"/>
      <c r="M736" s="178"/>
      <c r="N736" s="178"/>
      <c r="O736" s="178"/>
      <c r="P736" s="178"/>
      <c r="Q736" s="178"/>
      <c r="R736" s="178"/>
      <c r="S736" s="178"/>
      <c r="T736" s="178"/>
      <c r="U736" s="178"/>
      <c r="V736" s="178"/>
      <c r="W736" s="178"/>
      <c r="X736" s="178"/>
    </row>
    <row r="737" spans="1:24" ht="15.75" customHeight="1" x14ac:dyDescent="0.2">
      <c r="A737" s="176"/>
      <c r="B737" s="180"/>
      <c r="D737" s="179"/>
      <c r="F737" s="179"/>
      <c r="G737" s="176"/>
      <c r="I737" s="178"/>
      <c r="J737" s="178"/>
      <c r="K737" s="178"/>
      <c r="L737" s="178"/>
      <c r="M737" s="178"/>
      <c r="N737" s="178"/>
      <c r="O737" s="178"/>
      <c r="P737" s="178"/>
      <c r="Q737" s="178"/>
      <c r="R737" s="178"/>
      <c r="S737" s="178"/>
      <c r="T737" s="178"/>
      <c r="U737" s="178"/>
      <c r="V737" s="178"/>
      <c r="W737" s="178"/>
      <c r="X737" s="178"/>
    </row>
    <row r="738" spans="1:24" ht="15.75" customHeight="1" x14ac:dyDescent="0.2">
      <c r="A738" s="176"/>
      <c r="B738" s="180"/>
      <c r="D738" s="179"/>
      <c r="F738" s="179"/>
      <c r="G738" s="176"/>
      <c r="I738" s="178"/>
      <c r="J738" s="178"/>
      <c r="K738" s="178"/>
      <c r="L738" s="178"/>
      <c r="M738" s="178"/>
      <c r="N738" s="178"/>
      <c r="O738" s="178"/>
      <c r="P738" s="178"/>
      <c r="Q738" s="178"/>
      <c r="R738" s="178"/>
      <c r="S738" s="178"/>
      <c r="T738" s="178"/>
      <c r="U738" s="178"/>
      <c r="V738" s="178"/>
      <c r="W738" s="178"/>
      <c r="X738" s="178"/>
    </row>
    <row r="739" spans="1:24" ht="15.75" customHeight="1" x14ac:dyDescent="0.2">
      <c r="A739" s="176"/>
      <c r="B739" s="180"/>
      <c r="D739" s="179"/>
      <c r="F739" s="179"/>
      <c r="G739" s="176"/>
      <c r="I739" s="178"/>
      <c r="J739" s="178"/>
      <c r="K739" s="178"/>
      <c r="L739" s="178"/>
      <c r="M739" s="178"/>
      <c r="N739" s="178"/>
      <c r="O739" s="178"/>
      <c r="P739" s="178"/>
      <c r="Q739" s="178"/>
      <c r="R739" s="178"/>
      <c r="S739" s="178"/>
      <c r="T739" s="178"/>
      <c r="U739" s="178"/>
      <c r="V739" s="178"/>
      <c r="W739" s="178"/>
      <c r="X739" s="178"/>
    </row>
    <row r="740" spans="1:24" ht="15.75" customHeight="1" x14ac:dyDescent="0.2">
      <c r="A740" s="176"/>
      <c r="B740" s="180"/>
      <c r="D740" s="179"/>
      <c r="F740" s="179"/>
      <c r="G740" s="176"/>
      <c r="I740" s="178"/>
      <c r="J740" s="178"/>
      <c r="K740" s="178"/>
      <c r="L740" s="178"/>
      <c r="M740" s="178"/>
      <c r="N740" s="178"/>
      <c r="O740" s="178"/>
      <c r="P740" s="178"/>
      <c r="Q740" s="178"/>
      <c r="R740" s="178"/>
      <c r="S740" s="178"/>
      <c r="T740" s="178"/>
      <c r="U740" s="178"/>
      <c r="V740" s="178"/>
      <c r="W740" s="178"/>
      <c r="X740" s="178"/>
    </row>
    <row r="741" spans="1:24" ht="15.75" customHeight="1" x14ac:dyDescent="0.2">
      <c r="A741" s="176"/>
      <c r="B741" s="180"/>
      <c r="D741" s="179"/>
      <c r="F741" s="179"/>
      <c r="G741" s="176"/>
      <c r="I741" s="178"/>
      <c r="J741" s="178"/>
      <c r="K741" s="178"/>
      <c r="L741" s="178"/>
      <c r="M741" s="178"/>
      <c r="N741" s="178"/>
      <c r="O741" s="178"/>
      <c r="P741" s="178"/>
      <c r="Q741" s="178"/>
      <c r="R741" s="178"/>
      <c r="S741" s="178"/>
      <c r="T741" s="178"/>
      <c r="U741" s="178"/>
      <c r="V741" s="178"/>
      <c r="W741" s="178"/>
      <c r="X741" s="178"/>
    </row>
    <row r="742" spans="1:24" ht="15.75" customHeight="1" x14ac:dyDescent="0.2">
      <c r="A742" s="176"/>
      <c r="B742" s="180"/>
      <c r="D742" s="179"/>
      <c r="F742" s="179"/>
      <c r="G742" s="176"/>
      <c r="I742" s="178"/>
      <c r="J742" s="178"/>
      <c r="K742" s="178"/>
      <c r="L742" s="178"/>
      <c r="M742" s="178"/>
      <c r="N742" s="178"/>
      <c r="O742" s="178"/>
      <c r="P742" s="178"/>
      <c r="Q742" s="178"/>
      <c r="R742" s="178"/>
      <c r="S742" s="178"/>
      <c r="T742" s="178"/>
      <c r="U742" s="178"/>
      <c r="V742" s="178"/>
      <c r="W742" s="178"/>
      <c r="X742" s="178"/>
    </row>
    <row r="743" spans="1:24" ht="15.75" customHeight="1" x14ac:dyDescent="0.2">
      <c r="A743" s="176"/>
      <c r="B743" s="180"/>
      <c r="D743" s="179"/>
      <c r="F743" s="179"/>
      <c r="G743" s="176"/>
      <c r="I743" s="178"/>
      <c r="J743" s="178"/>
      <c r="K743" s="178"/>
      <c r="L743" s="178"/>
      <c r="M743" s="178"/>
      <c r="N743" s="178"/>
      <c r="O743" s="178"/>
      <c r="P743" s="178"/>
      <c r="Q743" s="178"/>
      <c r="R743" s="178"/>
      <c r="S743" s="178"/>
      <c r="T743" s="178"/>
      <c r="U743" s="178"/>
      <c r="V743" s="178"/>
      <c r="W743" s="178"/>
      <c r="X743" s="178"/>
    </row>
    <row r="744" spans="1:24" ht="15.75" customHeight="1" x14ac:dyDescent="0.2">
      <c r="A744" s="176"/>
      <c r="B744" s="180"/>
      <c r="D744" s="179"/>
      <c r="F744" s="179"/>
      <c r="G744" s="176"/>
      <c r="I744" s="178"/>
      <c r="J744" s="178"/>
      <c r="K744" s="178"/>
      <c r="L744" s="178"/>
      <c r="M744" s="178"/>
      <c r="N744" s="178"/>
      <c r="O744" s="178"/>
      <c r="P744" s="178"/>
      <c r="Q744" s="178"/>
      <c r="R744" s="178"/>
      <c r="S744" s="178"/>
      <c r="T744" s="178"/>
      <c r="U744" s="178"/>
      <c r="V744" s="178"/>
      <c r="W744" s="178"/>
      <c r="X744" s="178"/>
    </row>
    <row r="745" spans="1:24" ht="15.75" customHeight="1" x14ac:dyDescent="0.2">
      <c r="A745" s="176"/>
      <c r="B745" s="180"/>
      <c r="D745" s="179"/>
      <c r="F745" s="179"/>
      <c r="G745" s="176"/>
      <c r="I745" s="178"/>
      <c r="J745" s="178"/>
      <c r="K745" s="178"/>
      <c r="L745" s="178"/>
      <c r="M745" s="178"/>
      <c r="N745" s="178"/>
      <c r="O745" s="178"/>
      <c r="P745" s="178"/>
      <c r="Q745" s="178"/>
      <c r="R745" s="178"/>
      <c r="S745" s="178"/>
      <c r="T745" s="178"/>
      <c r="U745" s="178"/>
      <c r="V745" s="178"/>
      <c r="W745" s="178"/>
      <c r="X745" s="178"/>
    </row>
    <row r="746" spans="1:24" ht="15.75" customHeight="1" x14ac:dyDescent="0.2">
      <c r="A746" s="176"/>
      <c r="B746" s="180"/>
      <c r="D746" s="179"/>
      <c r="F746" s="179"/>
      <c r="G746" s="176"/>
      <c r="I746" s="178"/>
      <c r="J746" s="178"/>
      <c r="K746" s="178"/>
      <c r="L746" s="178"/>
      <c r="M746" s="178"/>
      <c r="N746" s="178"/>
      <c r="O746" s="178"/>
      <c r="P746" s="178"/>
      <c r="Q746" s="178"/>
      <c r="R746" s="178"/>
      <c r="S746" s="178"/>
      <c r="T746" s="178"/>
      <c r="U746" s="178"/>
      <c r="V746" s="178"/>
      <c r="W746" s="178"/>
      <c r="X746" s="178"/>
    </row>
    <row r="747" spans="1:24" ht="15.75" customHeight="1" x14ac:dyDescent="0.2">
      <c r="A747" s="176"/>
      <c r="B747" s="180"/>
      <c r="D747" s="179"/>
      <c r="F747" s="179"/>
      <c r="G747" s="176"/>
      <c r="I747" s="178"/>
      <c r="J747" s="178"/>
      <c r="K747" s="178"/>
      <c r="L747" s="178"/>
      <c r="M747" s="178"/>
      <c r="N747" s="178"/>
      <c r="O747" s="178"/>
      <c r="P747" s="178"/>
      <c r="Q747" s="178"/>
      <c r="R747" s="178"/>
      <c r="S747" s="178"/>
      <c r="T747" s="178"/>
      <c r="U747" s="178"/>
      <c r="V747" s="178"/>
      <c r="W747" s="178"/>
      <c r="X747" s="178"/>
    </row>
    <row r="748" spans="1:24" ht="15.75" customHeight="1" x14ac:dyDescent="0.2">
      <c r="A748" s="176"/>
      <c r="B748" s="180"/>
      <c r="D748" s="179"/>
      <c r="F748" s="179"/>
      <c r="G748" s="176"/>
      <c r="I748" s="178"/>
      <c r="J748" s="178"/>
      <c r="K748" s="178"/>
      <c r="L748" s="178"/>
      <c r="M748" s="178"/>
      <c r="N748" s="178"/>
      <c r="O748" s="178"/>
      <c r="P748" s="178"/>
      <c r="Q748" s="178"/>
      <c r="R748" s="178"/>
      <c r="S748" s="178"/>
      <c r="T748" s="178"/>
      <c r="U748" s="178"/>
      <c r="V748" s="178"/>
      <c r="W748" s="178"/>
      <c r="X748" s="178"/>
    </row>
    <row r="749" spans="1:24" ht="15.75" customHeight="1" x14ac:dyDescent="0.2">
      <c r="A749" s="176"/>
      <c r="B749" s="180"/>
      <c r="D749" s="179"/>
      <c r="F749" s="179"/>
      <c r="G749" s="176"/>
      <c r="I749" s="178"/>
      <c r="J749" s="178"/>
      <c r="K749" s="178"/>
      <c r="L749" s="178"/>
      <c r="M749" s="178"/>
      <c r="N749" s="178"/>
      <c r="O749" s="178"/>
      <c r="P749" s="178"/>
      <c r="Q749" s="178"/>
      <c r="R749" s="178"/>
      <c r="S749" s="178"/>
      <c r="T749" s="178"/>
      <c r="U749" s="178"/>
      <c r="V749" s="178"/>
      <c r="W749" s="178"/>
      <c r="X749" s="178"/>
    </row>
    <row r="750" spans="1:24" ht="15.75" customHeight="1" x14ac:dyDescent="0.2">
      <c r="A750" s="176"/>
      <c r="B750" s="180"/>
      <c r="D750" s="179"/>
      <c r="F750" s="179"/>
      <c r="G750" s="176"/>
      <c r="I750" s="178"/>
      <c r="J750" s="178"/>
      <c r="K750" s="178"/>
      <c r="L750" s="178"/>
      <c r="M750" s="178"/>
      <c r="N750" s="178"/>
      <c r="O750" s="178"/>
      <c r="P750" s="178"/>
      <c r="Q750" s="178"/>
      <c r="R750" s="178"/>
      <c r="S750" s="178"/>
      <c r="T750" s="178"/>
      <c r="U750" s="178"/>
      <c r="V750" s="178"/>
      <c r="W750" s="178"/>
      <c r="X750" s="178"/>
    </row>
    <row r="751" spans="1:24" ht="15.75" customHeight="1" x14ac:dyDescent="0.2">
      <c r="A751" s="176"/>
      <c r="B751" s="180"/>
      <c r="D751" s="179"/>
      <c r="F751" s="179"/>
      <c r="G751" s="176"/>
      <c r="I751" s="178"/>
      <c r="J751" s="178"/>
      <c r="K751" s="178"/>
      <c r="L751" s="178"/>
      <c r="M751" s="178"/>
      <c r="N751" s="178"/>
      <c r="O751" s="178"/>
      <c r="P751" s="178"/>
      <c r="Q751" s="178"/>
      <c r="R751" s="178"/>
      <c r="S751" s="178"/>
      <c r="T751" s="178"/>
      <c r="U751" s="178"/>
      <c r="V751" s="178"/>
      <c r="W751" s="178"/>
      <c r="X751" s="178"/>
    </row>
    <row r="752" spans="1:24" ht="15.75" customHeight="1" x14ac:dyDescent="0.2">
      <c r="A752" s="176"/>
      <c r="B752" s="180"/>
      <c r="D752" s="179"/>
      <c r="F752" s="179"/>
      <c r="G752" s="176"/>
      <c r="I752" s="178"/>
      <c r="J752" s="178"/>
      <c r="K752" s="178"/>
      <c r="L752" s="178"/>
      <c r="M752" s="178"/>
      <c r="N752" s="178"/>
      <c r="O752" s="178"/>
      <c r="P752" s="178"/>
      <c r="Q752" s="178"/>
      <c r="R752" s="178"/>
      <c r="S752" s="178"/>
      <c r="T752" s="178"/>
      <c r="U752" s="178"/>
      <c r="V752" s="178"/>
      <c r="W752" s="178"/>
      <c r="X752" s="178"/>
    </row>
    <row r="753" spans="1:24" ht="15.75" customHeight="1" x14ac:dyDescent="0.2">
      <c r="A753" s="176"/>
      <c r="B753" s="180"/>
      <c r="D753" s="179"/>
      <c r="F753" s="179"/>
      <c r="G753" s="176"/>
      <c r="I753" s="178"/>
      <c r="J753" s="178"/>
      <c r="K753" s="178"/>
      <c r="L753" s="178"/>
      <c r="M753" s="178"/>
      <c r="N753" s="178"/>
      <c r="O753" s="178"/>
      <c r="P753" s="178"/>
      <c r="Q753" s="178"/>
      <c r="R753" s="178"/>
      <c r="S753" s="178"/>
      <c r="T753" s="178"/>
      <c r="U753" s="178"/>
      <c r="V753" s="178"/>
      <c r="W753" s="178"/>
      <c r="X753" s="178"/>
    </row>
    <row r="754" spans="1:24" ht="15.75" customHeight="1" x14ac:dyDescent="0.2">
      <c r="A754" s="176"/>
      <c r="B754" s="180"/>
      <c r="D754" s="179"/>
      <c r="F754" s="179"/>
      <c r="G754" s="176"/>
      <c r="I754" s="178"/>
      <c r="J754" s="178"/>
      <c r="K754" s="178"/>
      <c r="L754" s="178"/>
      <c r="M754" s="178"/>
      <c r="N754" s="178"/>
      <c r="O754" s="178"/>
      <c r="P754" s="178"/>
      <c r="Q754" s="178"/>
      <c r="R754" s="178"/>
      <c r="S754" s="178"/>
      <c r="T754" s="178"/>
      <c r="U754" s="178"/>
      <c r="V754" s="178"/>
      <c r="W754" s="178"/>
      <c r="X754" s="178"/>
    </row>
    <row r="755" spans="1:24" ht="15.75" customHeight="1" x14ac:dyDescent="0.2">
      <c r="A755" s="176"/>
      <c r="B755" s="180"/>
      <c r="D755" s="179"/>
      <c r="F755" s="179"/>
      <c r="G755" s="176"/>
      <c r="I755" s="178"/>
      <c r="J755" s="178"/>
      <c r="K755" s="178"/>
      <c r="L755" s="178"/>
      <c r="M755" s="178"/>
      <c r="N755" s="178"/>
      <c r="O755" s="178"/>
      <c r="P755" s="178"/>
      <c r="Q755" s="178"/>
      <c r="R755" s="178"/>
      <c r="S755" s="178"/>
      <c r="T755" s="178"/>
      <c r="U755" s="178"/>
      <c r="V755" s="178"/>
      <c r="W755" s="178"/>
      <c r="X755" s="178"/>
    </row>
    <row r="756" spans="1:24" ht="15.75" customHeight="1" x14ac:dyDescent="0.2">
      <c r="A756" s="176"/>
      <c r="B756" s="180"/>
      <c r="D756" s="179"/>
      <c r="F756" s="179"/>
      <c r="G756" s="176"/>
      <c r="I756" s="178"/>
      <c r="J756" s="178"/>
      <c r="K756" s="178"/>
      <c r="L756" s="178"/>
      <c r="M756" s="178"/>
      <c r="N756" s="178"/>
      <c r="O756" s="178"/>
      <c r="P756" s="178"/>
      <c r="Q756" s="178"/>
      <c r="R756" s="178"/>
      <c r="S756" s="178"/>
      <c r="T756" s="178"/>
      <c r="U756" s="178"/>
      <c r="V756" s="178"/>
      <c r="W756" s="178"/>
      <c r="X756" s="178"/>
    </row>
    <row r="757" spans="1:24" ht="15.75" customHeight="1" x14ac:dyDescent="0.2">
      <c r="A757" s="176"/>
      <c r="B757" s="180"/>
      <c r="D757" s="179"/>
      <c r="F757" s="179"/>
      <c r="G757" s="176"/>
      <c r="I757" s="178"/>
      <c r="J757" s="178"/>
      <c r="K757" s="178"/>
      <c r="L757" s="178"/>
      <c r="M757" s="178"/>
      <c r="N757" s="178"/>
      <c r="O757" s="178"/>
      <c r="P757" s="178"/>
      <c r="Q757" s="178"/>
      <c r="R757" s="178"/>
      <c r="S757" s="178"/>
      <c r="T757" s="178"/>
      <c r="U757" s="178"/>
      <c r="V757" s="178"/>
      <c r="W757" s="178"/>
      <c r="X757" s="178"/>
    </row>
    <row r="758" spans="1:24" ht="15.75" customHeight="1" x14ac:dyDescent="0.2">
      <c r="A758" s="176"/>
      <c r="B758" s="180"/>
      <c r="D758" s="179"/>
      <c r="F758" s="179"/>
      <c r="G758" s="176"/>
      <c r="I758" s="178"/>
      <c r="J758" s="178"/>
      <c r="K758" s="178"/>
      <c r="L758" s="178"/>
      <c r="M758" s="178"/>
      <c r="N758" s="178"/>
      <c r="O758" s="178"/>
      <c r="P758" s="178"/>
      <c r="Q758" s="178"/>
      <c r="R758" s="178"/>
      <c r="S758" s="178"/>
      <c r="T758" s="178"/>
      <c r="U758" s="178"/>
      <c r="V758" s="178"/>
      <c r="W758" s="178"/>
      <c r="X758" s="178"/>
    </row>
    <row r="759" spans="1:24" ht="15.75" customHeight="1" x14ac:dyDescent="0.2">
      <c r="A759" s="176"/>
      <c r="B759" s="180"/>
      <c r="D759" s="179"/>
      <c r="F759" s="179"/>
      <c r="G759" s="176"/>
      <c r="I759" s="178"/>
      <c r="J759" s="178"/>
      <c r="K759" s="178"/>
      <c r="L759" s="178"/>
      <c r="M759" s="178"/>
      <c r="N759" s="178"/>
      <c r="O759" s="178"/>
      <c r="P759" s="178"/>
      <c r="Q759" s="178"/>
      <c r="R759" s="178"/>
      <c r="S759" s="178"/>
      <c r="T759" s="178"/>
      <c r="U759" s="178"/>
      <c r="V759" s="178"/>
      <c r="W759" s="178"/>
      <c r="X759" s="178"/>
    </row>
    <row r="760" spans="1:24" ht="15.75" customHeight="1" x14ac:dyDescent="0.2">
      <c r="A760" s="176"/>
      <c r="B760" s="180"/>
      <c r="D760" s="179"/>
      <c r="F760" s="179"/>
      <c r="G760" s="176"/>
      <c r="I760" s="178"/>
      <c r="J760" s="178"/>
      <c r="K760" s="178"/>
      <c r="L760" s="178"/>
      <c r="M760" s="178"/>
      <c r="N760" s="178"/>
      <c r="O760" s="178"/>
      <c r="P760" s="178"/>
      <c r="Q760" s="178"/>
      <c r="R760" s="178"/>
      <c r="S760" s="178"/>
      <c r="T760" s="178"/>
      <c r="U760" s="178"/>
      <c r="V760" s="178"/>
      <c r="W760" s="178"/>
      <c r="X760" s="178"/>
    </row>
    <row r="761" spans="1:24" ht="15.75" customHeight="1" x14ac:dyDescent="0.2">
      <c r="A761" s="176"/>
      <c r="B761" s="180"/>
      <c r="D761" s="179"/>
      <c r="F761" s="179"/>
      <c r="G761" s="176"/>
      <c r="I761" s="178"/>
      <c r="J761" s="178"/>
      <c r="K761" s="178"/>
      <c r="L761" s="178"/>
      <c r="M761" s="178"/>
      <c r="N761" s="178"/>
      <c r="O761" s="178"/>
      <c r="P761" s="178"/>
      <c r="Q761" s="178"/>
      <c r="R761" s="178"/>
      <c r="S761" s="178"/>
      <c r="T761" s="178"/>
      <c r="U761" s="178"/>
      <c r="V761" s="178"/>
      <c r="W761" s="178"/>
      <c r="X761" s="178"/>
    </row>
    <row r="762" spans="1:24" ht="15.75" customHeight="1" x14ac:dyDescent="0.2">
      <c r="A762" s="176"/>
      <c r="B762" s="180"/>
      <c r="D762" s="179"/>
      <c r="F762" s="179"/>
      <c r="G762" s="176"/>
      <c r="I762" s="178"/>
      <c r="J762" s="178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  <c r="W762" s="178"/>
      <c r="X762" s="178"/>
    </row>
    <row r="763" spans="1:24" ht="15.75" customHeight="1" x14ac:dyDescent="0.2">
      <c r="A763" s="176"/>
      <c r="B763" s="180"/>
      <c r="D763" s="179"/>
      <c r="F763" s="179"/>
      <c r="G763" s="176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</row>
    <row r="764" spans="1:24" ht="15.75" customHeight="1" x14ac:dyDescent="0.2">
      <c r="A764" s="176"/>
      <c r="B764" s="180"/>
      <c r="D764" s="179"/>
      <c r="F764" s="179"/>
      <c r="G764" s="176"/>
      <c r="I764" s="178"/>
      <c r="J764" s="178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8"/>
    </row>
    <row r="765" spans="1:24" ht="15.75" customHeight="1" x14ac:dyDescent="0.2">
      <c r="A765" s="176"/>
      <c r="B765" s="180"/>
      <c r="D765" s="179"/>
      <c r="F765" s="179"/>
      <c r="G765" s="176"/>
      <c r="I765" s="178"/>
      <c r="J765" s="178"/>
      <c r="K765" s="178"/>
      <c r="L765" s="178"/>
      <c r="M765" s="178"/>
      <c r="N765" s="178"/>
      <c r="O765" s="178"/>
      <c r="P765" s="178"/>
      <c r="Q765" s="178"/>
      <c r="R765" s="178"/>
      <c r="S765" s="178"/>
      <c r="T765" s="178"/>
      <c r="U765" s="178"/>
      <c r="V765" s="178"/>
      <c r="W765" s="178"/>
      <c r="X765" s="178"/>
    </row>
    <row r="766" spans="1:24" ht="15.75" customHeight="1" x14ac:dyDescent="0.2">
      <c r="A766" s="176"/>
      <c r="B766" s="180"/>
      <c r="D766" s="179"/>
      <c r="F766" s="179"/>
      <c r="G766" s="176"/>
      <c r="I766" s="178"/>
      <c r="J766" s="178"/>
      <c r="K766" s="178"/>
      <c r="L766" s="178"/>
      <c r="M766" s="178"/>
      <c r="N766" s="178"/>
      <c r="O766" s="178"/>
      <c r="P766" s="178"/>
      <c r="Q766" s="178"/>
      <c r="R766" s="178"/>
      <c r="S766" s="178"/>
      <c r="T766" s="178"/>
      <c r="U766" s="178"/>
      <c r="V766" s="178"/>
      <c r="W766" s="178"/>
      <c r="X766" s="178"/>
    </row>
    <row r="767" spans="1:24" ht="15.75" customHeight="1" x14ac:dyDescent="0.2">
      <c r="A767" s="176"/>
      <c r="B767" s="180"/>
      <c r="D767" s="179"/>
      <c r="F767" s="179"/>
      <c r="G767" s="176"/>
      <c r="I767" s="178"/>
      <c r="J767" s="178"/>
      <c r="K767" s="178"/>
      <c r="L767" s="178"/>
      <c r="M767" s="178"/>
      <c r="N767" s="178"/>
      <c r="O767" s="178"/>
      <c r="P767" s="178"/>
      <c r="Q767" s="178"/>
      <c r="R767" s="178"/>
      <c r="S767" s="178"/>
      <c r="T767" s="178"/>
      <c r="U767" s="178"/>
      <c r="V767" s="178"/>
      <c r="W767" s="178"/>
      <c r="X767" s="178"/>
    </row>
    <row r="768" spans="1:24" ht="15.75" customHeight="1" x14ac:dyDescent="0.2">
      <c r="A768" s="176"/>
      <c r="B768" s="180"/>
      <c r="D768" s="179"/>
      <c r="F768" s="179"/>
      <c r="G768" s="176"/>
      <c r="I768" s="178"/>
      <c r="J768" s="178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</row>
    <row r="769" spans="1:24" ht="15.75" customHeight="1" x14ac:dyDescent="0.2">
      <c r="A769" s="176"/>
      <c r="B769" s="180"/>
      <c r="D769" s="179"/>
      <c r="F769" s="179"/>
      <c r="G769" s="176"/>
      <c r="I769" s="178"/>
      <c r="J769" s="178"/>
      <c r="K769" s="178"/>
      <c r="L769" s="178"/>
      <c r="M769" s="178"/>
      <c r="N769" s="178"/>
      <c r="O769" s="178"/>
      <c r="P769" s="178"/>
      <c r="Q769" s="178"/>
      <c r="R769" s="178"/>
      <c r="S769" s="178"/>
      <c r="T769" s="178"/>
      <c r="U769" s="178"/>
      <c r="V769" s="178"/>
      <c r="W769" s="178"/>
      <c r="X769" s="178"/>
    </row>
    <row r="770" spans="1:24" ht="15.75" customHeight="1" x14ac:dyDescent="0.2">
      <c r="A770" s="176"/>
      <c r="B770" s="180"/>
      <c r="D770" s="179"/>
      <c r="F770" s="179"/>
      <c r="G770" s="176"/>
      <c r="I770" s="178"/>
      <c r="J770" s="178"/>
      <c r="K770" s="178"/>
      <c r="L770" s="178"/>
      <c r="M770" s="178"/>
      <c r="N770" s="178"/>
      <c r="O770" s="178"/>
      <c r="P770" s="178"/>
      <c r="Q770" s="178"/>
      <c r="R770" s="178"/>
      <c r="S770" s="178"/>
      <c r="T770" s="178"/>
      <c r="U770" s="178"/>
      <c r="V770" s="178"/>
      <c r="W770" s="178"/>
      <c r="X770" s="178"/>
    </row>
    <row r="771" spans="1:24" ht="15.75" customHeight="1" x14ac:dyDescent="0.2">
      <c r="A771" s="176"/>
      <c r="B771" s="180"/>
      <c r="D771" s="179"/>
      <c r="F771" s="179"/>
      <c r="G771" s="176"/>
      <c r="I771" s="178"/>
      <c r="J771" s="178"/>
      <c r="K771" s="178"/>
      <c r="L771" s="178"/>
      <c r="M771" s="178"/>
      <c r="N771" s="178"/>
      <c r="O771" s="178"/>
      <c r="P771" s="178"/>
      <c r="Q771" s="178"/>
      <c r="R771" s="178"/>
      <c r="S771" s="178"/>
      <c r="T771" s="178"/>
      <c r="U771" s="178"/>
      <c r="V771" s="178"/>
      <c r="W771" s="178"/>
      <c r="X771" s="178"/>
    </row>
    <row r="772" spans="1:24" ht="15.75" customHeight="1" x14ac:dyDescent="0.2">
      <c r="A772" s="176"/>
      <c r="B772" s="180"/>
      <c r="D772" s="179"/>
      <c r="F772" s="179"/>
      <c r="G772" s="176"/>
      <c r="I772" s="178"/>
      <c r="J772" s="178"/>
      <c r="K772" s="178"/>
      <c r="L772" s="178"/>
      <c r="M772" s="178"/>
      <c r="N772" s="178"/>
      <c r="O772" s="178"/>
      <c r="P772" s="178"/>
      <c r="Q772" s="178"/>
      <c r="R772" s="178"/>
      <c r="S772" s="178"/>
      <c r="T772" s="178"/>
      <c r="U772" s="178"/>
      <c r="V772" s="178"/>
      <c r="W772" s="178"/>
      <c r="X772" s="178"/>
    </row>
    <row r="773" spans="1:24" ht="15.75" customHeight="1" x14ac:dyDescent="0.2">
      <c r="A773" s="176"/>
      <c r="B773" s="180"/>
      <c r="D773" s="179"/>
      <c r="F773" s="179"/>
      <c r="G773" s="176"/>
      <c r="I773" s="178"/>
      <c r="J773" s="178"/>
      <c r="K773" s="178"/>
      <c r="L773" s="178"/>
      <c r="M773" s="178"/>
      <c r="N773" s="178"/>
      <c r="O773" s="178"/>
      <c r="P773" s="178"/>
      <c r="Q773" s="178"/>
      <c r="R773" s="178"/>
      <c r="S773" s="178"/>
      <c r="T773" s="178"/>
      <c r="U773" s="178"/>
      <c r="V773" s="178"/>
      <c r="W773" s="178"/>
      <c r="X773" s="178"/>
    </row>
    <row r="774" spans="1:24" ht="15.75" customHeight="1" x14ac:dyDescent="0.2">
      <c r="A774" s="176"/>
      <c r="B774" s="180"/>
      <c r="D774" s="179"/>
      <c r="F774" s="179"/>
      <c r="G774" s="176"/>
      <c r="I774" s="178"/>
      <c r="J774" s="178"/>
      <c r="K774" s="178"/>
      <c r="L774" s="178"/>
      <c r="M774" s="178"/>
      <c r="N774" s="178"/>
      <c r="O774" s="178"/>
      <c r="P774" s="178"/>
      <c r="Q774" s="178"/>
      <c r="R774" s="178"/>
      <c r="S774" s="178"/>
      <c r="T774" s="178"/>
      <c r="U774" s="178"/>
      <c r="V774" s="178"/>
      <c r="W774" s="178"/>
      <c r="X774" s="178"/>
    </row>
    <row r="775" spans="1:24" ht="15.75" customHeight="1" x14ac:dyDescent="0.2">
      <c r="A775" s="176"/>
      <c r="B775" s="180"/>
      <c r="D775" s="179"/>
      <c r="F775" s="179"/>
      <c r="G775" s="176"/>
      <c r="I775" s="178"/>
      <c r="J775" s="178"/>
      <c r="K775" s="178"/>
      <c r="L775" s="178"/>
      <c r="M775" s="178"/>
      <c r="N775" s="178"/>
      <c r="O775" s="178"/>
      <c r="P775" s="178"/>
      <c r="Q775" s="178"/>
      <c r="R775" s="178"/>
      <c r="S775" s="178"/>
      <c r="T775" s="178"/>
      <c r="U775" s="178"/>
      <c r="V775" s="178"/>
      <c r="W775" s="178"/>
      <c r="X775" s="178"/>
    </row>
    <row r="776" spans="1:24" ht="15.75" customHeight="1" x14ac:dyDescent="0.2">
      <c r="A776" s="176"/>
      <c r="B776" s="180"/>
      <c r="D776" s="179"/>
      <c r="F776" s="179"/>
      <c r="G776" s="176"/>
      <c r="I776" s="178"/>
      <c r="J776" s="178"/>
      <c r="K776" s="178"/>
      <c r="L776" s="178"/>
      <c r="M776" s="178"/>
      <c r="N776" s="178"/>
      <c r="O776" s="178"/>
      <c r="P776" s="178"/>
      <c r="Q776" s="178"/>
      <c r="R776" s="178"/>
      <c r="S776" s="178"/>
      <c r="T776" s="178"/>
      <c r="U776" s="178"/>
      <c r="V776" s="178"/>
      <c r="W776" s="178"/>
      <c r="X776" s="178"/>
    </row>
    <row r="777" spans="1:24" ht="15.75" customHeight="1" x14ac:dyDescent="0.2">
      <c r="A777" s="176"/>
      <c r="B777" s="180"/>
      <c r="D777" s="179"/>
      <c r="F777" s="179"/>
      <c r="G777" s="176"/>
      <c r="I777" s="178"/>
      <c r="J777" s="178"/>
      <c r="K777" s="178"/>
      <c r="L777" s="178"/>
      <c r="M777" s="178"/>
      <c r="N777" s="178"/>
      <c r="O777" s="178"/>
      <c r="P777" s="178"/>
      <c r="Q777" s="178"/>
      <c r="R777" s="178"/>
      <c r="S777" s="178"/>
      <c r="T777" s="178"/>
      <c r="U777" s="178"/>
      <c r="V777" s="178"/>
      <c r="W777" s="178"/>
      <c r="X777" s="178"/>
    </row>
    <row r="778" spans="1:24" ht="15.75" customHeight="1" x14ac:dyDescent="0.2">
      <c r="A778" s="176"/>
      <c r="B778" s="180"/>
      <c r="D778" s="179"/>
      <c r="F778" s="179"/>
      <c r="G778" s="176"/>
      <c r="I778" s="178"/>
      <c r="J778" s="178"/>
      <c r="K778" s="178"/>
      <c r="L778" s="178"/>
      <c r="M778" s="178"/>
      <c r="N778" s="178"/>
      <c r="O778" s="178"/>
      <c r="P778" s="178"/>
      <c r="Q778" s="178"/>
      <c r="R778" s="178"/>
      <c r="S778" s="178"/>
      <c r="T778" s="178"/>
      <c r="U778" s="178"/>
      <c r="V778" s="178"/>
      <c r="W778" s="178"/>
      <c r="X778" s="178"/>
    </row>
    <row r="779" spans="1:24" ht="15.75" customHeight="1" x14ac:dyDescent="0.2">
      <c r="A779" s="176"/>
      <c r="B779" s="180"/>
      <c r="D779" s="179"/>
      <c r="F779" s="179"/>
      <c r="G779" s="176"/>
      <c r="I779" s="178"/>
      <c r="J779" s="178"/>
      <c r="K779" s="178"/>
      <c r="L779" s="178"/>
      <c r="M779" s="178"/>
      <c r="N779" s="178"/>
      <c r="O779" s="178"/>
      <c r="P779" s="178"/>
      <c r="Q779" s="178"/>
      <c r="R779" s="178"/>
      <c r="S779" s="178"/>
      <c r="T779" s="178"/>
      <c r="U779" s="178"/>
      <c r="V779" s="178"/>
      <c r="W779" s="178"/>
      <c r="X779" s="178"/>
    </row>
    <row r="780" spans="1:24" ht="15.75" customHeight="1" x14ac:dyDescent="0.2">
      <c r="A780" s="176"/>
      <c r="B780" s="180"/>
      <c r="D780" s="179"/>
      <c r="F780" s="179"/>
      <c r="G780" s="176"/>
      <c r="I780" s="178"/>
      <c r="J780" s="178"/>
      <c r="K780" s="178"/>
      <c r="L780" s="178"/>
      <c r="M780" s="178"/>
      <c r="N780" s="178"/>
      <c r="O780" s="178"/>
      <c r="P780" s="178"/>
      <c r="Q780" s="178"/>
      <c r="R780" s="178"/>
      <c r="S780" s="178"/>
      <c r="T780" s="178"/>
      <c r="U780" s="178"/>
      <c r="V780" s="178"/>
      <c r="W780" s="178"/>
      <c r="X780" s="178"/>
    </row>
    <row r="781" spans="1:24" ht="15.75" customHeight="1" x14ac:dyDescent="0.2">
      <c r="A781" s="176"/>
      <c r="B781" s="180"/>
      <c r="D781" s="179"/>
      <c r="F781" s="179"/>
      <c r="G781" s="176"/>
      <c r="I781" s="178"/>
      <c r="J781" s="178"/>
      <c r="K781" s="178"/>
      <c r="L781" s="178"/>
      <c r="M781" s="178"/>
      <c r="N781" s="178"/>
      <c r="O781" s="178"/>
      <c r="P781" s="178"/>
      <c r="Q781" s="178"/>
      <c r="R781" s="178"/>
      <c r="S781" s="178"/>
      <c r="T781" s="178"/>
      <c r="U781" s="178"/>
      <c r="V781" s="178"/>
      <c r="W781" s="178"/>
      <c r="X781" s="178"/>
    </row>
    <row r="782" spans="1:24" ht="15.75" customHeight="1" x14ac:dyDescent="0.2">
      <c r="A782" s="176"/>
      <c r="B782" s="180"/>
      <c r="D782" s="179"/>
      <c r="F782" s="179"/>
      <c r="G782" s="176"/>
      <c r="I782" s="178"/>
      <c r="J782" s="178"/>
      <c r="K782" s="178"/>
      <c r="L782" s="178"/>
      <c r="M782" s="178"/>
      <c r="N782" s="178"/>
      <c r="O782" s="178"/>
      <c r="P782" s="178"/>
      <c r="Q782" s="178"/>
      <c r="R782" s="178"/>
      <c r="S782" s="178"/>
      <c r="T782" s="178"/>
      <c r="U782" s="178"/>
      <c r="V782" s="178"/>
      <c r="W782" s="178"/>
      <c r="X782" s="178"/>
    </row>
    <row r="783" spans="1:24" ht="15.75" customHeight="1" x14ac:dyDescent="0.2">
      <c r="A783" s="176"/>
      <c r="B783" s="180"/>
      <c r="D783" s="179"/>
      <c r="F783" s="179"/>
      <c r="G783" s="176"/>
      <c r="I783" s="178"/>
      <c r="J783" s="178"/>
      <c r="K783" s="178"/>
      <c r="L783" s="178"/>
      <c r="M783" s="178"/>
      <c r="N783" s="178"/>
      <c r="O783" s="178"/>
      <c r="P783" s="178"/>
      <c r="Q783" s="178"/>
      <c r="R783" s="178"/>
      <c r="S783" s="178"/>
      <c r="T783" s="178"/>
      <c r="U783" s="178"/>
      <c r="V783" s="178"/>
      <c r="W783" s="178"/>
      <c r="X783" s="178"/>
    </row>
    <row r="784" spans="1:24" ht="15.75" customHeight="1" x14ac:dyDescent="0.2">
      <c r="A784" s="176"/>
      <c r="B784" s="180"/>
      <c r="D784" s="179"/>
      <c r="F784" s="179"/>
      <c r="G784" s="176"/>
      <c r="I784" s="178"/>
      <c r="J784" s="178"/>
      <c r="K784" s="178"/>
      <c r="L784" s="178"/>
      <c r="M784" s="178"/>
      <c r="N784" s="178"/>
      <c r="O784" s="178"/>
      <c r="P784" s="178"/>
      <c r="Q784" s="178"/>
      <c r="R784" s="178"/>
      <c r="S784" s="178"/>
      <c r="T784" s="178"/>
      <c r="U784" s="178"/>
      <c r="V784" s="178"/>
      <c r="W784" s="178"/>
      <c r="X784" s="178"/>
    </row>
    <row r="785" spans="1:24" ht="15.75" customHeight="1" x14ac:dyDescent="0.2">
      <c r="A785" s="176"/>
      <c r="B785" s="180"/>
      <c r="D785" s="179"/>
      <c r="F785" s="179"/>
      <c r="G785" s="176"/>
      <c r="I785" s="178"/>
      <c r="J785" s="178"/>
      <c r="K785" s="178"/>
      <c r="L785" s="178"/>
      <c r="M785" s="178"/>
      <c r="N785" s="178"/>
      <c r="O785" s="178"/>
      <c r="P785" s="178"/>
      <c r="Q785" s="178"/>
      <c r="R785" s="178"/>
      <c r="S785" s="178"/>
      <c r="T785" s="178"/>
      <c r="U785" s="178"/>
      <c r="V785" s="178"/>
      <c r="W785" s="178"/>
      <c r="X785" s="178"/>
    </row>
    <row r="786" spans="1:24" ht="15.75" customHeight="1" x14ac:dyDescent="0.2">
      <c r="A786" s="176"/>
      <c r="B786" s="180"/>
      <c r="D786" s="179"/>
      <c r="F786" s="179"/>
      <c r="G786" s="176"/>
      <c r="I786" s="178"/>
      <c r="J786" s="178"/>
      <c r="K786" s="178"/>
      <c r="L786" s="178"/>
      <c r="M786" s="178"/>
      <c r="N786" s="178"/>
      <c r="O786" s="178"/>
      <c r="P786" s="178"/>
      <c r="Q786" s="178"/>
      <c r="R786" s="178"/>
      <c r="S786" s="178"/>
      <c r="T786" s="178"/>
      <c r="U786" s="178"/>
      <c r="V786" s="178"/>
      <c r="W786" s="178"/>
      <c r="X786" s="178"/>
    </row>
    <row r="787" spans="1:24" ht="15.75" customHeight="1" x14ac:dyDescent="0.2">
      <c r="A787" s="176"/>
      <c r="B787" s="180"/>
      <c r="D787" s="179"/>
      <c r="F787" s="179"/>
      <c r="G787" s="176"/>
      <c r="I787" s="178"/>
      <c r="J787" s="178"/>
      <c r="K787" s="178"/>
      <c r="L787" s="178"/>
      <c r="M787" s="178"/>
      <c r="N787" s="178"/>
      <c r="O787" s="178"/>
      <c r="P787" s="178"/>
      <c r="Q787" s="178"/>
      <c r="R787" s="178"/>
      <c r="S787" s="178"/>
      <c r="T787" s="178"/>
      <c r="U787" s="178"/>
      <c r="V787" s="178"/>
      <c r="W787" s="178"/>
      <c r="X787" s="178"/>
    </row>
    <row r="788" spans="1:24" ht="15.75" customHeight="1" x14ac:dyDescent="0.2">
      <c r="A788" s="176"/>
      <c r="B788" s="180"/>
      <c r="D788" s="179"/>
      <c r="F788" s="179"/>
      <c r="G788" s="176"/>
      <c r="I788" s="178"/>
      <c r="J788" s="178"/>
      <c r="K788" s="178"/>
      <c r="L788" s="178"/>
      <c r="M788" s="178"/>
      <c r="N788" s="178"/>
      <c r="O788" s="178"/>
      <c r="P788" s="178"/>
      <c r="Q788" s="178"/>
      <c r="R788" s="178"/>
      <c r="S788" s="178"/>
      <c r="T788" s="178"/>
      <c r="U788" s="178"/>
      <c r="V788" s="178"/>
      <c r="W788" s="178"/>
      <c r="X788" s="178"/>
    </row>
    <row r="789" spans="1:24" ht="15.75" customHeight="1" x14ac:dyDescent="0.2">
      <c r="A789" s="176"/>
      <c r="B789" s="180"/>
      <c r="D789" s="179"/>
      <c r="F789" s="179"/>
      <c r="G789" s="176"/>
      <c r="I789" s="178"/>
      <c r="J789" s="178"/>
      <c r="K789" s="178"/>
      <c r="L789" s="178"/>
      <c r="M789" s="178"/>
      <c r="N789" s="178"/>
      <c r="O789" s="178"/>
      <c r="P789" s="178"/>
      <c r="Q789" s="178"/>
      <c r="R789" s="178"/>
      <c r="S789" s="178"/>
      <c r="T789" s="178"/>
      <c r="U789" s="178"/>
      <c r="V789" s="178"/>
      <c r="W789" s="178"/>
      <c r="X789" s="178"/>
    </row>
    <row r="790" spans="1:24" ht="15.75" customHeight="1" x14ac:dyDescent="0.2">
      <c r="A790" s="176"/>
      <c r="B790" s="180"/>
      <c r="D790" s="179"/>
      <c r="F790" s="179"/>
      <c r="G790" s="176"/>
      <c r="I790" s="178"/>
      <c r="J790" s="178"/>
      <c r="K790" s="178"/>
      <c r="L790" s="178"/>
      <c r="M790" s="178"/>
      <c r="N790" s="178"/>
      <c r="O790" s="178"/>
      <c r="P790" s="178"/>
      <c r="Q790" s="178"/>
      <c r="R790" s="178"/>
      <c r="S790" s="178"/>
      <c r="T790" s="178"/>
      <c r="U790" s="178"/>
      <c r="V790" s="178"/>
      <c r="W790" s="178"/>
      <c r="X790" s="178"/>
    </row>
    <row r="791" spans="1:24" ht="15.75" customHeight="1" x14ac:dyDescent="0.2">
      <c r="A791" s="176"/>
      <c r="B791" s="180"/>
      <c r="D791" s="179"/>
      <c r="F791" s="179"/>
      <c r="G791" s="176"/>
      <c r="I791" s="178"/>
      <c r="J791" s="178"/>
      <c r="K791" s="178"/>
      <c r="L791" s="178"/>
      <c r="M791" s="178"/>
      <c r="N791" s="178"/>
      <c r="O791" s="178"/>
      <c r="P791" s="178"/>
      <c r="Q791" s="178"/>
      <c r="R791" s="178"/>
      <c r="S791" s="178"/>
      <c r="T791" s="178"/>
      <c r="U791" s="178"/>
      <c r="V791" s="178"/>
      <c r="W791" s="178"/>
      <c r="X791" s="178"/>
    </row>
    <row r="792" spans="1:24" ht="15.75" customHeight="1" x14ac:dyDescent="0.2">
      <c r="A792" s="176"/>
      <c r="B792" s="180"/>
      <c r="D792" s="179"/>
      <c r="F792" s="179"/>
      <c r="G792" s="176"/>
      <c r="I792" s="178"/>
      <c r="J792" s="178"/>
      <c r="K792" s="178"/>
      <c r="L792" s="178"/>
      <c r="M792" s="178"/>
      <c r="N792" s="178"/>
      <c r="O792" s="178"/>
      <c r="P792" s="178"/>
      <c r="Q792" s="178"/>
      <c r="R792" s="178"/>
      <c r="S792" s="178"/>
      <c r="T792" s="178"/>
      <c r="U792" s="178"/>
      <c r="V792" s="178"/>
      <c r="W792" s="178"/>
      <c r="X792" s="178"/>
    </row>
    <row r="793" spans="1:24" ht="15.75" customHeight="1" x14ac:dyDescent="0.2">
      <c r="A793" s="176"/>
      <c r="B793" s="180"/>
      <c r="D793" s="179"/>
      <c r="F793" s="179"/>
      <c r="G793" s="176"/>
      <c r="I793" s="178"/>
      <c r="J793" s="178"/>
      <c r="K793" s="178"/>
      <c r="L793" s="178"/>
      <c r="M793" s="178"/>
      <c r="N793" s="178"/>
      <c r="O793" s="178"/>
      <c r="P793" s="178"/>
      <c r="Q793" s="178"/>
      <c r="R793" s="178"/>
      <c r="S793" s="178"/>
      <c r="T793" s="178"/>
      <c r="U793" s="178"/>
      <c r="V793" s="178"/>
      <c r="W793" s="178"/>
      <c r="X793" s="178"/>
    </row>
    <row r="794" spans="1:24" ht="15.75" customHeight="1" x14ac:dyDescent="0.2">
      <c r="A794" s="176"/>
      <c r="B794" s="180"/>
      <c r="D794" s="179"/>
      <c r="F794" s="179"/>
      <c r="G794" s="176"/>
      <c r="I794" s="178"/>
      <c r="J794" s="178"/>
      <c r="K794" s="178"/>
      <c r="L794" s="178"/>
      <c r="M794" s="178"/>
      <c r="N794" s="178"/>
      <c r="O794" s="178"/>
      <c r="P794" s="178"/>
      <c r="Q794" s="178"/>
      <c r="R794" s="178"/>
      <c r="S794" s="178"/>
      <c r="T794" s="178"/>
      <c r="U794" s="178"/>
      <c r="V794" s="178"/>
      <c r="W794" s="178"/>
      <c r="X794" s="178"/>
    </row>
    <row r="795" spans="1:24" ht="15.75" customHeight="1" x14ac:dyDescent="0.2">
      <c r="A795" s="176"/>
      <c r="B795" s="180"/>
      <c r="D795" s="179"/>
      <c r="F795" s="179"/>
      <c r="G795" s="176"/>
      <c r="I795" s="178"/>
      <c r="J795" s="178"/>
      <c r="K795" s="178"/>
      <c r="L795" s="178"/>
      <c r="M795" s="178"/>
      <c r="N795" s="178"/>
      <c r="O795" s="178"/>
      <c r="P795" s="178"/>
      <c r="Q795" s="178"/>
      <c r="R795" s="178"/>
      <c r="S795" s="178"/>
      <c r="T795" s="178"/>
      <c r="U795" s="178"/>
      <c r="V795" s="178"/>
      <c r="W795" s="178"/>
      <c r="X795" s="178"/>
    </row>
    <row r="796" spans="1:24" ht="15.75" customHeight="1" x14ac:dyDescent="0.2">
      <c r="A796" s="176"/>
      <c r="B796" s="180"/>
      <c r="D796" s="179"/>
      <c r="F796" s="179"/>
      <c r="G796" s="176"/>
      <c r="I796" s="178"/>
      <c r="J796" s="178"/>
      <c r="K796" s="178"/>
      <c r="L796" s="178"/>
      <c r="M796" s="178"/>
      <c r="N796" s="178"/>
      <c r="O796" s="178"/>
      <c r="P796" s="178"/>
      <c r="Q796" s="178"/>
      <c r="R796" s="178"/>
      <c r="S796" s="178"/>
      <c r="T796" s="178"/>
      <c r="U796" s="178"/>
      <c r="V796" s="178"/>
      <c r="W796" s="178"/>
      <c r="X796" s="178"/>
    </row>
    <row r="797" spans="1:24" ht="15.75" customHeight="1" x14ac:dyDescent="0.2">
      <c r="A797" s="176"/>
      <c r="B797" s="180"/>
      <c r="D797" s="179"/>
      <c r="F797" s="179"/>
      <c r="G797" s="176"/>
      <c r="I797" s="178"/>
      <c r="J797" s="178"/>
      <c r="K797" s="178"/>
      <c r="L797" s="178"/>
      <c r="M797" s="178"/>
      <c r="N797" s="178"/>
      <c r="O797" s="178"/>
      <c r="P797" s="178"/>
      <c r="Q797" s="178"/>
      <c r="R797" s="178"/>
      <c r="S797" s="178"/>
      <c r="T797" s="178"/>
      <c r="U797" s="178"/>
      <c r="V797" s="178"/>
      <c r="W797" s="178"/>
      <c r="X797" s="178"/>
    </row>
    <row r="798" spans="1:24" ht="15.75" customHeight="1" x14ac:dyDescent="0.2">
      <c r="A798" s="176"/>
      <c r="B798" s="180"/>
      <c r="D798" s="179"/>
      <c r="F798" s="179"/>
      <c r="G798" s="176"/>
      <c r="I798" s="178"/>
      <c r="J798" s="178"/>
      <c r="K798" s="178"/>
      <c r="L798" s="178"/>
      <c r="M798" s="178"/>
      <c r="N798" s="178"/>
      <c r="O798" s="178"/>
      <c r="P798" s="178"/>
      <c r="Q798" s="178"/>
      <c r="R798" s="178"/>
      <c r="S798" s="178"/>
      <c r="T798" s="178"/>
      <c r="U798" s="178"/>
      <c r="V798" s="178"/>
      <c r="W798" s="178"/>
      <c r="X798" s="178"/>
    </row>
    <row r="799" spans="1:24" ht="15.75" customHeight="1" x14ac:dyDescent="0.2">
      <c r="A799" s="176"/>
      <c r="B799" s="180"/>
      <c r="D799" s="179"/>
      <c r="F799" s="179"/>
      <c r="G799" s="176"/>
      <c r="I799" s="178"/>
      <c r="J799" s="178"/>
      <c r="K799" s="178"/>
      <c r="L799" s="178"/>
      <c r="M799" s="178"/>
      <c r="N799" s="178"/>
      <c r="O799" s="178"/>
      <c r="P799" s="178"/>
      <c r="Q799" s="178"/>
      <c r="R799" s="178"/>
      <c r="S799" s="178"/>
      <c r="T799" s="178"/>
      <c r="U799" s="178"/>
      <c r="V799" s="178"/>
      <c r="W799" s="178"/>
      <c r="X799" s="178"/>
    </row>
    <row r="800" spans="1:24" ht="15.75" customHeight="1" x14ac:dyDescent="0.2">
      <c r="A800" s="176"/>
      <c r="B800" s="180"/>
      <c r="D800" s="179"/>
      <c r="F800" s="179"/>
      <c r="G800" s="176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</row>
    <row r="801" spans="1:24" ht="15.75" customHeight="1" x14ac:dyDescent="0.2">
      <c r="A801" s="176"/>
      <c r="B801" s="180"/>
      <c r="D801" s="179"/>
      <c r="F801" s="179"/>
      <c r="G801" s="176"/>
      <c r="I801" s="178"/>
      <c r="J801" s="178"/>
      <c r="K801" s="178"/>
      <c r="L801" s="178"/>
      <c r="M801" s="178"/>
      <c r="N801" s="178"/>
      <c r="O801" s="178"/>
      <c r="P801" s="178"/>
      <c r="Q801" s="178"/>
      <c r="R801" s="178"/>
      <c r="S801" s="178"/>
      <c r="T801" s="178"/>
      <c r="U801" s="178"/>
      <c r="V801" s="178"/>
      <c r="W801" s="178"/>
      <c r="X801" s="178"/>
    </row>
    <row r="802" spans="1:24" ht="15.75" customHeight="1" x14ac:dyDescent="0.2">
      <c r="A802" s="176"/>
      <c r="B802" s="180"/>
      <c r="D802" s="179"/>
      <c r="F802" s="179"/>
      <c r="G802" s="176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</row>
    <row r="803" spans="1:24" ht="15.75" customHeight="1" x14ac:dyDescent="0.2">
      <c r="A803" s="176"/>
      <c r="B803" s="180"/>
      <c r="D803" s="179"/>
      <c r="F803" s="179"/>
      <c r="G803" s="176"/>
      <c r="I803" s="178"/>
      <c r="J803" s="178"/>
      <c r="K803" s="178"/>
      <c r="L803" s="178"/>
      <c r="M803" s="178"/>
      <c r="N803" s="178"/>
      <c r="O803" s="178"/>
      <c r="P803" s="178"/>
      <c r="Q803" s="178"/>
      <c r="R803" s="178"/>
      <c r="S803" s="178"/>
      <c r="T803" s="178"/>
      <c r="U803" s="178"/>
      <c r="V803" s="178"/>
      <c r="W803" s="178"/>
      <c r="X803" s="178"/>
    </row>
    <row r="804" spans="1:24" ht="15.75" customHeight="1" x14ac:dyDescent="0.2">
      <c r="A804" s="176"/>
      <c r="B804" s="180"/>
      <c r="D804" s="179"/>
      <c r="F804" s="179"/>
      <c r="G804" s="176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8"/>
    </row>
    <row r="805" spans="1:24" ht="15.75" customHeight="1" x14ac:dyDescent="0.2">
      <c r="A805" s="176"/>
      <c r="B805" s="180"/>
      <c r="D805" s="179"/>
      <c r="F805" s="179"/>
      <c r="G805" s="176"/>
      <c r="I805" s="178"/>
      <c r="J805" s="178"/>
      <c r="K805" s="178"/>
      <c r="L805" s="178"/>
      <c r="M805" s="178"/>
      <c r="N805" s="178"/>
      <c r="O805" s="178"/>
      <c r="P805" s="178"/>
      <c r="Q805" s="178"/>
      <c r="R805" s="178"/>
      <c r="S805" s="178"/>
      <c r="T805" s="178"/>
      <c r="U805" s="178"/>
      <c r="V805" s="178"/>
      <c r="W805" s="178"/>
      <c r="X805" s="178"/>
    </row>
    <row r="806" spans="1:24" ht="15.75" customHeight="1" x14ac:dyDescent="0.2">
      <c r="A806" s="176"/>
      <c r="B806" s="180"/>
      <c r="D806" s="179"/>
      <c r="F806" s="179"/>
      <c r="G806" s="176"/>
      <c r="I806" s="178"/>
      <c r="J806" s="178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</row>
    <row r="807" spans="1:24" ht="15.75" customHeight="1" x14ac:dyDescent="0.2">
      <c r="A807" s="176"/>
      <c r="B807" s="180"/>
      <c r="D807" s="179"/>
      <c r="F807" s="179"/>
      <c r="G807" s="176"/>
      <c r="I807" s="178"/>
      <c r="J807" s="178"/>
      <c r="K807" s="178"/>
      <c r="L807" s="178"/>
      <c r="M807" s="178"/>
      <c r="N807" s="178"/>
      <c r="O807" s="178"/>
      <c r="P807" s="178"/>
      <c r="Q807" s="178"/>
      <c r="R807" s="178"/>
      <c r="S807" s="178"/>
      <c r="T807" s="178"/>
      <c r="U807" s="178"/>
      <c r="V807" s="178"/>
      <c r="W807" s="178"/>
      <c r="X807" s="178"/>
    </row>
    <row r="808" spans="1:24" ht="15.75" customHeight="1" x14ac:dyDescent="0.2">
      <c r="A808" s="176"/>
      <c r="B808" s="180"/>
      <c r="D808" s="179"/>
      <c r="F808" s="179"/>
      <c r="G808" s="176"/>
      <c r="I808" s="178"/>
      <c r="J808" s="178"/>
      <c r="K808" s="178"/>
      <c r="L808" s="178"/>
      <c r="M808" s="178"/>
      <c r="N808" s="178"/>
      <c r="O808" s="178"/>
      <c r="P808" s="178"/>
      <c r="Q808" s="178"/>
      <c r="R808" s="178"/>
      <c r="S808" s="178"/>
      <c r="T808" s="178"/>
      <c r="U808" s="178"/>
      <c r="V808" s="178"/>
      <c r="W808" s="178"/>
      <c r="X808" s="178"/>
    </row>
    <row r="809" spans="1:24" ht="15.75" customHeight="1" x14ac:dyDescent="0.2">
      <c r="A809" s="176"/>
      <c r="B809" s="180"/>
      <c r="D809" s="179"/>
      <c r="F809" s="179"/>
      <c r="G809" s="176"/>
      <c r="I809" s="178"/>
      <c r="J809" s="178"/>
      <c r="K809" s="178"/>
      <c r="L809" s="178"/>
      <c r="M809" s="178"/>
      <c r="N809" s="178"/>
      <c r="O809" s="178"/>
      <c r="P809" s="178"/>
      <c r="Q809" s="178"/>
      <c r="R809" s="178"/>
      <c r="S809" s="178"/>
      <c r="T809" s="178"/>
      <c r="U809" s="178"/>
      <c r="V809" s="178"/>
      <c r="W809" s="178"/>
      <c r="X809" s="178"/>
    </row>
    <row r="810" spans="1:24" ht="15.75" customHeight="1" x14ac:dyDescent="0.2">
      <c r="A810" s="176"/>
      <c r="B810" s="180"/>
      <c r="D810" s="179"/>
      <c r="F810" s="179"/>
      <c r="G810" s="176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</row>
    <row r="811" spans="1:24" ht="15.75" customHeight="1" x14ac:dyDescent="0.2">
      <c r="A811" s="176"/>
      <c r="B811" s="180"/>
      <c r="D811" s="179"/>
      <c r="F811" s="179"/>
      <c r="G811" s="176"/>
      <c r="I811" s="178"/>
      <c r="J811" s="178"/>
      <c r="K811" s="178"/>
      <c r="L811" s="178"/>
      <c r="M811" s="178"/>
      <c r="N811" s="178"/>
      <c r="O811" s="178"/>
      <c r="P811" s="178"/>
      <c r="Q811" s="178"/>
      <c r="R811" s="178"/>
      <c r="S811" s="178"/>
      <c r="T811" s="178"/>
      <c r="U811" s="178"/>
      <c r="V811" s="178"/>
      <c r="W811" s="178"/>
      <c r="X811" s="178"/>
    </row>
    <row r="812" spans="1:24" ht="15.75" customHeight="1" x14ac:dyDescent="0.2">
      <c r="A812" s="176"/>
      <c r="B812" s="180"/>
      <c r="D812" s="179"/>
      <c r="F812" s="179"/>
      <c r="G812" s="176"/>
      <c r="I812" s="178"/>
      <c r="J812" s="178"/>
      <c r="K812" s="178"/>
      <c r="L812" s="178"/>
      <c r="M812" s="178"/>
      <c r="N812" s="178"/>
      <c r="O812" s="178"/>
      <c r="P812" s="178"/>
      <c r="Q812" s="178"/>
      <c r="R812" s="178"/>
      <c r="S812" s="178"/>
      <c r="T812" s="178"/>
      <c r="U812" s="178"/>
      <c r="V812" s="178"/>
      <c r="W812" s="178"/>
      <c r="X812" s="178"/>
    </row>
    <row r="813" spans="1:24" ht="15.75" customHeight="1" x14ac:dyDescent="0.2">
      <c r="A813" s="176"/>
      <c r="B813" s="180"/>
      <c r="D813" s="179"/>
      <c r="F813" s="179"/>
      <c r="G813" s="176"/>
      <c r="I813" s="178"/>
      <c r="J813" s="178"/>
      <c r="K813" s="178"/>
      <c r="L813" s="178"/>
      <c r="M813" s="178"/>
      <c r="N813" s="178"/>
      <c r="O813" s="178"/>
      <c r="P813" s="178"/>
      <c r="Q813" s="178"/>
      <c r="R813" s="178"/>
      <c r="S813" s="178"/>
      <c r="T813" s="178"/>
      <c r="U813" s="178"/>
      <c r="V813" s="178"/>
      <c r="W813" s="178"/>
      <c r="X813" s="178"/>
    </row>
    <row r="814" spans="1:24" ht="15.75" customHeight="1" x14ac:dyDescent="0.2">
      <c r="A814" s="176"/>
      <c r="B814" s="180"/>
      <c r="D814" s="179"/>
      <c r="F814" s="179"/>
      <c r="G814" s="176"/>
      <c r="I814" s="178"/>
      <c r="J814" s="178"/>
      <c r="K814" s="178"/>
      <c r="L814" s="178"/>
      <c r="M814" s="178"/>
      <c r="N814" s="178"/>
      <c r="O814" s="178"/>
      <c r="P814" s="178"/>
      <c r="Q814" s="178"/>
      <c r="R814" s="178"/>
      <c r="S814" s="178"/>
      <c r="T814" s="178"/>
      <c r="U814" s="178"/>
      <c r="V814" s="178"/>
      <c r="W814" s="178"/>
      <c r="X814" s="178"/>
    </row>
    <row r="815" spans="1:24" ht="15.75" customHeight="1" x14ac:dyDescent="0.2">
      <c r="A815" s="176"/>
      <c r="B815" s="180"/>
      <c r="D815" s="179"/>
      <c r="F815" s="179"/>
      <c r="G815" s="176"/>
      <c r="I815" s="178"/>
      <c r="J815" s="178"/>
      <c r="K815" s="178"/>
      <c r="L815" s="178"/>
      <c r="M815" s="178"/>
      <c r="N815" s="178"/>
      <c r="O815" s="178"/>
      <c r="P815" s="178"/>
      <c r="Q815" s="178"/>
      <c r="R815" s="178"/>
      <c r="S815" s="178"/>
      <c r="T815" s="178"/>
      <c r="U815" s="178"/>
      <c r="V815" s="178"/>
      <c r="W815" s="178"/>
      <c r="X815" s="178"/>
    </row>
    <row r="816" spans="1:24" ht="15.75" customHeight="1" x14ac:dyDescent="0.2">
      <c r="A816" s="176"/>
      <c r="B816" s="180"/>
      <c r="D816" s="179"/>
      <c r="F816" s="179"/>
      <c r="G816" s="176"/>
      <c r="I816" s="178"/>
      <c r="J816" s="178"/>
      <c r="K816" s="178"/>
      <c r="L816" s="178"/>
      <c r="M816" s="178"/>
      <c r="N816" s="178"/>
      <c r="O816" s="178"/>
      <c r="P816" s="178"/>
      <c r="Q816" s="178"/>
      <c r="R816" s="178"/>
      <c r="S816" s="178"/>
      <c r="T816" s="178"/>
      <c r="U816" s="178"/>
      <c r="V816" s="178"/>
      <c r="W816" s="178"/>
      <c r="X816" s="178"/>
    </row>
    <row r="817" spans="1:24" ht="15.75" customHeight="1" x14ac:dyDescent="0.2">
      <c r="A817" s="176"/>
      <c r="B817" s="180"/>
      <c r="D817" s="179"/>
      <c r="F817" s="179"/>
      <c r="G817" s="176"/>
      <c r="I817" s="178"/>
      <c r="J817" s="178"/>
      <c r="K817" s="178"/>
      <c r="L817" s="178"/>
      <c r="M817" s="178"/>
      <c r="N817" s="178"/>
      <c r="O817" s="178"/>
      <c r="P817" s="178"/>
      <c r="Q817" s="178"/>
      <c r="R817" s="178"/>
      <c r="S817" s="178"/>
      <c r="T817" s="178"/>
      <c r="U817" s="178"/>
      <c r="V817" s="178"/>
      <c r="W817" s="178"/>
      <c r="X817" s="178"/>
    </row>
    <row r="818" spans="1:24" ht="15.75" customHeight="1" x14ac:dyDescent="0.2">
      <c r="A818" s="176"/>
      <c r="B818" s="180"/>
      <c r="D818" s="179"/>
      <c r="F818" s="179"/>
      <c r="G818" s="176"/>
      <c r="I818" s="178"/>
      <c r="J818" s="178"/>
      <c r="K818" s="178"/>
      <c r="L818" s="178"/>
      <c r="M818" s="178"/>
      <c r="N818" s="178"/>
      <c r="O818" s="178"/>
      <c r="P818" s="178"/>
      <c r="Q818" s="178"/>
      <c r="R818" s="178"/>
      <c r="S818" s="178"/>
      <c r="T818" s="178"/>
      <c r="U818" s="178"/>
      <c r="V818" s="178"/>
      <c r="W818" s="178"/>
      <c r="X818" s="178"/>
    </row>
    <row r="819" spans="1:24" ht="15.75" customHeight="1" x14ac:dyDescent="0.2">
      <c r="A819" s="176"/>
      <c r="B819" s="180"/>
      <c r="D819" s="179"/>
      <c r="F819" s="179"/>
      <c r="G819" s="176"/>
      <c r="I819" s="178"/>
      <c r="J819" s="178"/>
      <c r="K819" s="178"/>
      <c r="L819" s="178"/>
      <c r="M819" s="178"/>
      <c r="N819" s="178"/>
      <c r="O819" s="178"/>
      <c r="P819" s="178"/>
      <c r="Q819" s="178"/>
      <c r="R819" s="178"/>
      <c r="S819" s="178"/>
      <c r="T819" s="178"/>
      <c r="U819" s="178"/>
      <c r="V819" s="178"/>
      <c r="W819" s="178"/>
      <c r="X819" s="178"/>
    </row>
    <row r="820" spans="1:24" ht="15.75" customHeight="1" x14ac:dyDescent="0.2">
      <c r="A820" s="176"/>
      <c r="B820" s="180"/>
      <c r="D820" s="179"/>
      <c r="F820" s="179"/>
      <c r="G820" s="176"/>
      <c r="I820" s="178"/>
      <c r="J820" s="178"/>
      <c r="K820" s="178"/>
      <c r="L820" s="178"/>
      <c r="M820" s="178"/>
      <c r="N820" s="178"/>
      <c r="O820" s="178"/>
      <c r="P820" s="178"/>
      <c r="Q820" s="178"/>
      <c r="R820" s="178"/>
      <c r="S820" s="178"/>
      <c r="T820" s="178"/>
      <c r="U820" s="178"/>
      <c r="V820" s="178"/>
      <c r="W820" s="178"/>
      <c r="X820" s="178"/>
    </row>
    <row r="821" spans="1:24" ht="15.75" customHeight="1" x14ac:dyDescent="0.2">
      <c r="A821" s="176"/>
      <c r="B821" s="180"/>
      <c r="D821" s="179"/>
      <c r="F821" s="179"/>
      <c r="G821" s="176"/>
      <c r="I821" s="178"/>
      <c r="J821" s="178"/>
      <c r="K821" s="178"/>
      <c r="L821" s="178"/>
      <c r="M821" s="178"/>
      <c r="N821" s="178"/>
      <c r="O821" s="178"/>
      <c r="P821" s="178"/>
      <c r="Q821" s="178"/>
      <c r="R821" s="178"/>
      <c r="S821" s="178"/>
      <c r="T821" s="178"/>
      <c r="U821" s="178"/>
      <c r="V821" s="178"/>
      <c r="W821" s="178"/>
      <c r="X821" s="178"/>
    </row>
    <row r="822" spans="1:24" ht="15.75" customHeight="1" x14ac:dyDescent="0.2">
      <c r="A822" s="176"/>
      <c r="B822" s="180"/>
      <c r="D822" s="179"/>
      <c r="F822" s="179"/>
      <c r="G822" s="176"/>
      <c r="I822" s="178"/>
      <c r="J822" s="178"/>
      <c r="K822" s="178"/>
      <c r="L822" s="178"/>
      <c r="M822" s="178"/>
      <c r="N822" s="178"/>
      <c r="O822" s="178"/>
      <c r="P822" s="178"/>
      <c r="Q822" s="178"/>
      <c r="R822" s="178"/>
      <c r="S822" s="178"/>
      <c r="T822" s="178"/>
      <c r="U822" s="178"/>
      <c r="V822" s="178"/>
      <c r="W822" s="178"/>
      <c r="X822" s="178"/>
    </row>
    <row r="823" spans="1:24" ht="15.75" customHeight="1" x14ac:dyDescent="0.2">
      <c r="A823" s="176"/>
      <c r="B823" s="180"/>
      <c r="D823" s="179"/>
      <c r="F823" s="179"/>
      <c r="G823" s="176"/>
      <c r="I823" s="178"/>
      <c r="J823" s="178"/>
      <c r="K823" s="178"/>
      <c r="L823" s="178"/>
      <c r="M823" s="178"/>
      <c r="N823" s="178"/>
      <c r="O823" s="178"/>
      <c r="P823" s="178"/>
      <c r="Q823" s="178"/>
      <c r="R823" s="178"/>
      <c r="S823" s="178"/>
      <c r="T823" s="178"/>
      <c r="U823" s="178"/>
      <c r="V823" s="178"/>
      <c r="W823" s="178"/>
      <c r="X823" s="178"/>
    </row>
    <row r="824" spans="1:24" ht="15.75" customHeight="1" x14ac:dyDescent="0.2">
      <c r="A824" s="176"/>
      <c r="B824" s="180"/>
      <c r="D824" s="179"/>
      <c r="F824" s="179"/>
      <c r="G824" s="176"/>
      <c r="I824" s="178"/>
      <c r="J824" s="178"/>
      <c r="K824" s="178"/>
      <c r="L824" s="178"/>
      <c r="M824" s="178"/>
      <c r="N824" s="178"/>
      <c r="O824" s="178"/>
      <c r="P824" s="178"/>
      <c r="Q824" s="178"/>
      <c r="R824" s="178"/>
      <c r="S824" s="178"/>
      <c r="T824" s="178"/>
      <c r="U824" s="178"/>
      <c r="V824" s="178"/>
      <c r="W824" s="178"/>
      <c r="X824" s="178"/>
    </row>
    <row r="825" spans="1:24" ht="15.75" customHeight="1" x14ac:dyDescent="0.2">
      <c r="A825" s="176"/>
      <c r="B825" s="180"/>
      <c r="D825" s="179"/>
      <c r="F825" s="179"/>
      <c r="G825" s="176"/>
      <c r="I825" s="178"/>
      <c r="J825" s="178"/>
      <c r="K825" s="178"/>
      <c r="L825" s="178"/>
      <c r="M825" s="178"/>
      <c r="N825" s="178"/>
      <c r="O825" s="178"/>
      <c r="P825" s="178"/>
      <c r="Q825" s="178"/>
      <c r="R825" s="178"/>
      <c r="S825" s="178"/>
      <c r="T825" s="178"/>
      <c r="U825" s="178"/>
      <c r="V825" s="178"/>
      <c r="W825" s="178"/>
      <c r="X825" s="178"/>
    </row>
    <row r="826" spans="1:24" ht="15.75" customHeight="1" x14ac:dyDescent="0.2">
      <c r="A826" s="176"/>
      <c r="B826" s="180"/>
      <c r="D826" s="179"/>
      <c r="F826" s="179"/>
      <c r="G826" s="176"/>
      <c r="I826" s="178"/>
      <c r="J826" s="178"/>
      <c r="K826" s="178"/>
      <c r="L826" s="178"/>
      <c r="M826" s="178"/>
      <c r="N826" s="178"/>
      <c r="O826" s="178"/>
      <c r="P826" s="178"/>
      <c r="Q826" s="178"/>
      <c r="R826" s="178"/>
      <c r="S826" s="178"/>
      <c r="T826" s="178"/>
      <c r="U826" s="178"/>
      <c r="V826" s="178"/>
      <c r="W826" s="178"/>
      <c r="X826" s="178"/>
    </row>
    <row r="827" spans="1:24" ht="15.75" customHeight="1" x14ac:dyDescent="0.2">
      <c r="A827" s="176"/>
      <c r="B827" s="180"/>
      <c r="D827" s="179"/>
      <c r="F827" s="179"/>
      <c r="G827" s="176"/>
      <c r="I827" s="178"/>
      <c r="J827" s="178"/>
      <c r="K827" s="178"/>
      <c r="L827" s="178"/>
      <c r="M827" s="178"/>
      <c r="N827" s="178"/>
      <c r="O827" s="178"/>
      <c r="P827" s="178"/>
      <c r="Q827" s="178"/>
      <c r="R827" s="178"/>
      <c r="S827" s="178"/>
      <c r="T827" s="178"/>
      <c r="U827" s="178"/>
      <c r="V827" s="178"/>
      <c r="W827" s="178"/>
      <c r="X827" s="178"/>
    </row>
    <row r="828" spans="1:24" ht="15.75" customHeight="1" x14ac:dyDescent="0.2">
      <c r="A828" s="176"/>
      <c r="B828" s="180"/>
      <c r="D828" s="179"/>
      <c r="F828" s="179"/>
      <c r="G828" s="176"/>
      <c r="I828" s="178"/>
      <c r="J828" s="178"/>
      <c r="K828" s="178"/>
      <c r="L828" s="178"/>
      <c r="M828" s="178"/>
      <c r="N828" s="178"/>
      <c r="O828" s="178"/>
      <c r="P828" s="178"/>
      <c r="Q828" s="178"/>
      <c r="R828" s="178"/>
      <c r="S828" s="178"/>
      <c r="T828" s="178"/>
      <c r="U828" s="178"/>
      <c r="V828" s="178"/>
      <c r="W828" s="178"/>
      <c r="X828" s="178"/>
    </row>
    <row r="829" spans="1:24" ht="15.75" customHeight="1" x14ac:dyDescent="0.2">
      <c r="A829" s="176"/>
      <c r="B829" s="180"/>
      <c r="D829" s="179"/>
      <c r="F829" s="179"/>
      <c r="G829" s="176"/>
      <c r="I829" s="178"/>
      <c r="J829" s="178"/>
      <c r="K829" s="178"/>
      <c r="L829" s="178"/>
      <c r="M829" s="178"/>
      <c r="N829" s="178"/>
      <c r="O829" s="178"/>
      <c r="P829" s="178"/>
      <c r="Q829" s="178"/>
      <c r="R829" s="178"/>
      <c r="S829" s="178"/>
      <c r="T829" s="178"/>
      <c r="U829" s="178"/>
      <c r="V829" s="178"/>
      <c r="W829" s="178"/>
      <c r="X829" s="178"/>
    </row>
    <row r="830" spans="1:24" ht="15.75" customHeight="1" x14ac:dyDescent="0.2">
      <c r="A830" s="176"/>
      <c r="B830" s="180"/>
      <c r="D830" s="179"/>
      <c r="F830" s="179"/>
      <c r="G830" s="176"/>
      <c r="I830" s="178"/>
      <c r="J830" s="178"/>
      <c r="K830" s="178"/>
      <c r="L830" s="178"/>
      <c r="M830" s="178"/>
      <c r="N830" s="178"/>
      <c r="O830" s="178"/>
      <c r="P830" s="178"/>
      <c r="Q830" s="178"/>
      <c r="R830" s="178"/>
      <c r="S830" s="178"/>
      <c r="T830" s="178"/>
      <c r="U830" s="178"/>
      <c r="V830" s="178"/>
      <c r="W830" s="178"/>
      <c r="X830" s="178"/>
    </row>
    <row r="831" spans="1:24" ht="15.75" customHeight="1" x14ac:dyDescent="0.2">
      <c r="A831" s="176"/>
      <c r="B831" s="180"/>
      <c r="D831" s="179"/>
      <c r="F831" s="179"/>
      <c r="G831" s="176"/>
      <c r="I831" s="178"/>
      <c r="J831" s="178"/>
      <c r="K831" s="178"/>
      <c r="L831" s="178"/>
      <c r="M831" s="178"/>
      <c r="N831" s="178"/>
      <c r="O831" s="178"/>
      <c r="P831" s="178"/>
      <c r="Q831" s="178"/>
      <c r="R831" s="178"/>
      <c r="S831" s="178"/>
      <c r="T831" s="178"/>
      <c r="U831" s="178"/>
      <c r="V831" s="178"/>
      <c r="W831" s="178"/>
      <c r="X831" s="178"/>
    </row>
    <row r="832" spans="1:24" ht="15.75" customHeight="1" x14ac:dyDescent="0.2">
      <c r="A832" s="176"/>
      <c r="B832" s="180"/>
      <c r="D832" s="179"/>
      <c r="F832" s="179"/>
      <c r="G832" s="176"/>
      <c r="I832" s="178"/>
      <c r="J832" s="178"/>
      <c r="K832" s="178"/>
      <c r="L832" s="178"/>
      <c r="M832" s="178"/>
      <c r="N832" s="178"/>
      <c r="O832" s="178"/>
      <c r="P832" s="178"/>
      <c r="Q832" s="178"/>
      <c r="R832" s="178"/>
      <c r="S832" s="178"/>
      <c r="T832" s="178"/>
      <c r="U832" s="178"/>
      <c r="V832" s="178"/>
      <c r="W832" s="178"/>
      <c r="X832" s="178"/>
    </row>
    <row r="833" spans="1:24" ht="15.75" customHeight="1" x14ac:dyDescent="0.2">
      <c r="A833" s="176"/>
      <c r="B833" s="180"/>
      <c r="D833" s="179"/>
      <c r="F833" s="179"/>
      <c r="G833" s="176"/>
      <c r="I833" s="178"/>
      <c r="J833" s="178"/>
      <c r="K833" s="178"/>
      <c r="L833" s="178"/>
      <c r="M833" s="178"/>
      <c r="N833" s="178"/>
      <c r="O833" s="178"/>
      <c r="P833" s="178"/>
      <c r="Q833" s="178"/>
      <c r="R833" s="178"/>
      <c r="S833" s="178"/>
      <c r="T833" s="178"/>
      <c r="U833" s="178"/>
      <c r="V833" s="178"/>
      <c r="W833" s="178"/>
      <c r="X833" s="178"/>
    </row>
    <row r="834" spans="1:24" ht="15.75" customHeight="1" x14ac:dyDescent="0.2">
      <c r="A834" s="176"/>
      <c r="B834" s="180"/>
      <c r="D834" s="179"/>
      <c r="F834" s="179"/>
      <c r="G834" s="176"/>
      <c r="I834" s="178"/>
      <c r="J834" s="178"/>
      <c r="K834" s="178"/>
      <c r="L834" s="178"/>
      <c r="M834" s="178"/>
      <c r="N834" s="178"/>
      <c r="O834" s="178"/>
      <c r="P834" s="178"/>
      <c r="Q834" s="178"/>
      <c r="R834" s="178"/>
      <c r="S834" s="178"/>
      <c r="T834" s="178"/>
      <c r="U834" s="178"/>
      <c r="V834" s="178"/>
      <c r="W834" s="178"/>
      <c r="X834" s="178"/>
    </row>
    <row r="835" spans="1:24" ht="15.75" customHeight="1" x14ac:dyDescent="0.2">
      <c r="A835" s="176"/>
      <c r="B835" s="180"/>
      <c r="D835" s="179"/>
      <c r="F835" s="179"/>
      <c r="G835" s="176"/>
      <c r="I835" s="178"/>
      <c r="J835" s="178"/>
      <c r="K835" s="178"/>
      <c r="L835" s="178"/>
      <c r="M835" s="178"/>
      <c r="N835" s="178"/>
      <c r="O835" s="178"/>
      <c r="P835" s="178"/>
      <c r="Q835" s="178"/>
      <c r="R835" s="178"/>
      <c r="S835" s="178"/>
      <c r="T835" s="178"/>
      <c r="U835" s="178"/>
      <c r="V835" s="178"/>
      <c r="W835" s="178"/>
      <c r="X835" s="178"/>
    </row>
    <row r="836" spans="1:24" ht="15.75" customHeight="1" x14ac:dyDescent="0.2">
      <c r="A836" s="176"/>
      <c r="B836" s="180"/>
      <c r="D836" s="179"/>
      <c r="F836" s="179"/>
      <c r="G836" s="176"/>
      <c r="I836" s="178"/>
      <c r="J836" s="178"/>
      <c r="K836" s="178"/>
      <c r="L836" s="178"/>
      <c r="M836" s="178"/>
      <c r="N836" s="178"/>
      <c r="O836" s="178"/>
      <c r="P836" s="178"/>
      <c r="Q836" s="178"/>
      <c r="R836" s="178"/>
      <c r="S836" s="178"/>
      <c r="T836" s="178"/>
      <c r="U836" s="178"/>
      <c r="V836" s="178"/>
      <c r="W836" s="178"/>
      <c r="X836" s="178"/>
    </row>
    <row r="837" spans="1:24" ht="15.75" customHeight="1" x14ac:dyDescent="0.2">
      <c r="A837" s="176"/>
      <c r="B837" s="180"/>
      <c r="D837" s="179"/>
      <c r="F837" s="179"/>
      <c r="G837" s="176"/>
      <c r="I837" s="178"/>
      <c r="J837" s="178"/>
      <c r="K837" s="178"/>
      <c r="L837" s="178"/>
      <c r="M837" s="178"/>
      <c r="N837" s="178"/>
      <c r="O837" s="178"/>
      <c r="P837" s="178"/>
      <c r="Q837" s="178"/>
      <c r="R837" s="178"/>
      <c r="S837" s="178"/>
      <c r="T837" s="178"/>
      <c r="U837" s="178"/>
      <c r="V837" s="178"/>
      <c r="W837" s="178"/>
      <c r="X837" s="178"/>
    </row>
    <row r="838" spans="1:24" ht="15.75" customHeight="1" x14ac:dyDescent="0.2">
      <c r="A838" s="176"/>
      <c r="B838" s="180"/>
      <c r="D838" s="179"/>
      <c r="F838" s="179"/>
      <c r="G838" s="176"/>
      <c r="I838" s="178"/>
      <c r="J838" s="178"/>
      <c r="K838" s="178"/>
      <c r="L838" s="178"/>
      <c r="M838" s="178"/>
      <c r="N838" s="178"/>
      <c r="O838" s="178"/>
      <c r="P838" s="178"/>
      <c r="Q838" s="178"/>
      <c r="R838" s="178"/>
      <c r="S838" s="178"/>
      <c r="T838" s="178"/>
      <c r="U838" s="178"/>
      <c r="V838" s="178"/>
      <c r="W838" s="178"/>
      <c r="X838" s="178"/>
    </row>
    <row r="839" spans="1:24" ht="15.75" customHeight="1" x14ac:dyDescent="0.2">
      <c r="A839" s="176"/>
      <c r="B839" s="180"/>
      <c r="D839" s="179"/>
      <c r="F839" s="179"/>
      <c r="G839" s="176"/>
      <c r="I839" s="178"/>
      <c r="J839" s="178"/>
      <c r="K839" s="178"/>
      <c r="L839" s="178"/>
      <c r="M839" s="178"/>
      <c r="N839" s="178"/>
      <c r="O839" s="178"/>
      <c r="P839" s="178"/>
      <c r="Q839" s="178"/>
      <c r="R839" s="178"/>
      <c r="S839" s="178"/>
      <c r="T839" s="178"/>
      <c r="U839" s="178"/>
      <c r="V839" s="178"/>
      <c r="W839" s="178"/>
      <c r="X839" s="178"/>
    </row>
    <row r="840" spans="1:24" ht="15.75" customHeight="1" x14ac:dyDescent="0.2">
      <c r="A840" s="176"/>
      <c r="B840" s="180"/>
      <c r="D840" s="179"/>
      <c r="F840" s="179"/>
      <c r="G840" s="176"/>
      <c r="I840" s="178"/>
      <c r="J840" s="178"/>
      <c r="K840" s="178"/>
      <c r="L840" s="178"/>
      <c r="M840" s="178"/>
      <c r="N840" s="178"/>
      <c r="O840" s="178"/>
      <c r="P840" s="178"/>
      <c r="Q840" s="178"/>
      <c r="R840" s="178"/>
      <c r="S840" s="178"/>
      <c r="T840" s="178"/>
      <c r="U840" s="178"/>
      <c r="V840" s="178"/>
      <c r="W840" s="178"/>
      <c r="X840" s="178"/>
    </row>
    <row r="841" spans="1:24" ht="15.75" customHeight="1" x14ac:dyDescent="0.2">
      <c r="A841" s="176"/>
      <c r="B841" s="180"/>
      <c r="D841" s="179"/>
      <c r="F841" s="179"/>
      <c r="G841" s="176"/>
      <c r="I841" s="178"/>
      <c r="J841" s="178"/>
      <c r="K841" s="178"/>
      <c r="L841" s="178"/>
      <c r="M841" s="178"/>
      <c r="N841" s="178"/>
      <c r="O841" s="178"/>
      <c r="P841" s="178"/>
      <c r="Q841" s="178"/>
      <c r="R841" s="178"/>
      <c r="S841" s="178"/>
      <c r="T841" s="178"/>
      <c r="U841" s="178"/>
      <c r="V841" s="178"/>
      <c r="W841" s="178"/>
      <c r="X841" s="178"/>
    </row>
    <row r="842" spans="1:24" ht="15.75" customHeight="1" x14ac:dyDescent="0.2">
      <c r="A842" s="176"/>
      <c r="B842" s="180"/>
      <c r="D842" s="179"/>
      <c r="F842" s="179"/>
      <c r="G842" s="176"/>
      <c r="I842" s="178"/>
      <c r="J842" s="178"/>
      <c r="K842" s="178"/>
      <c r="L842" s="178"/>
      <c r="M842" s="178"/>
      <c r="N842" s="178"/>
      <c r="O842" s="178"/>
      <c r="P842" s="178"/>
      <c r="Q842" s="178"/>
      <c r="R842" s="178"/>
      <c r="S842" s="178"/>
      <c r="T842" s="178"/>
      <c r="U842" s="178"/>
      <c r="V842" s="178"/>
      <c r="W842" s="178"/>
      <c r="X842" s="178"/>
    </row>
    <row r="843" spans="1:24" ht="15.75" customHeight="1" x14ac:dyDescent="0.2">
      <c r="A843" s="176"/>
      <c r="B843" s="180"/>
      <c r="D843" s="179"/>
      <c r="F843" s="179"/>
      <c r="G843" s="176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</row>
    <row r="844" spans="1:24" ht="15.75" customHeight="1" x14ac:dyDescent="0.2">
      <c r="A844" s="176"/>
      <c r="B844" s="180"/>
      <c r="D844" s="179"/>
      <c r="F844" s="179"/>
      <c r="G844" s="176"/>
      <c r="I844" s="178"/>
      <c r="J844" s="178"/>
      <c r="K844" s="178"/>
      <c r="L844" s="178"/>
      <c r="M844" s="178"/>
      <c r="N844" s="178"/>
      <c r="O844" s="178"/>
      <c r="P844" s="178"/>
      <c r="Q844" s="178"/>
      <c r="R844" s="178"/>
      <c r="S844" s="178"/>
      <c r="T844" s="178"/>
      <c r="U844" s="178"/>
      <c r="V844" s="178"/>
      <c r="W844" s="178"/>
      <c r="X844" s="178"/>
    </row>
    <row r="845" spans="1:24" ht="15.75" customHeight="1" x14ac:dyDescent="0.2">
      <c r="A845" s="176"/>
      <c r="B845" s="180"/>
      <c r="D845" s="179"/>
      <c r="F845" s="179"/>
      <c r="G845" s="176"/>
      <c r="I845" s="178"/>
      <c r="J845" s="178"/>
      <c r="K845" s="178"/>
      <c r="L845" s="178"/>
      <c r="M845" s="178"/>
      <c r="N845" s="178"/>
      <c r="O845" s="178"/>
      <c r="P845" s="178"/>
      <c r="Q845" s="178"/>
      <c r="R845" s="178"/>
      <c r="S845" s="178"/>
      <c r="T845" s="178"/>
      <c r="U845" s="178"/>
      <c r="V845" s="178"/>
      <c r="W845" s="178"/>
      <c r="X845" s="178"/>
    </row>
    <row r="846" spans="1:24" ht="15.75" customHeight="1" x14ac:dyDescent="0.2">
      <c r="A846" s="176"/>
      <c r="B846" s="180"/>
      <c r="D846" s="179"/>
      <c r="F846" s="179"/>
      <c r="G846" s="176"/>
      <c r="I846" s="178"/>
      <c r="J846" s="178"/>
      <c r="K846" s="178"/>
      <c r="L846" s="178"/>
      <c r="M846" s="178"/>
      <c r="N846" s="178"/>
      <c r="O846" s="178"/>
      <c r="P846" s="178"/>
      <c r="Q846" s="178"/>
      <c r="R846" s="178"/>
      <c r="S846" s="178"/>
      <c r="T846" s="178"/>
      <c r="U846" s="178"/>
      <c r="V846" s="178"/>
      <c r="W846" s="178"/>
      <c r="X846" s="178"/>
    </row>
    <row r="847" spans="1:24" ht="15.75" customHeight="1" x14ac:dyDescent="0.2">
      <c r="A847" s="176"/>
      <c r="B847" s="180"/>
      <c r="D847" s="179"/>
      <c r="F847" s="179"/>
      <c r="G847" s="176"/>
      <c r="I847" s="178"/>
      <c r="J847" s="178"/>
      <c r="K847" s="178"/>
      <c r="L847" s="178"/>
      <c r="M847" s="178"/>
      <c r="N847" s="178"/>
      <c r="O847" s="178"/>
      <c r="P847" s="178"/>
      <c r="Q847" s="178"/>
      <c r="R847" s="178"/>
      <c r="S847" s="178"/>
      <c r="T847" s="178"/>
      <c r="U847" s="178"/>
      <c r="V847" s="178"/>
      <c r="W847" s="178"/>
      <c r="X847" s="178"/>
    </row>
    <row r="848" spans="1:24" ht="15.75" customHeight="1" x14ac:dyDescent="0.2">
      <c r="A848" s="176"/>
      <c r="B848" s="180"/>
      <c r="D848" s="179"/>
      <c r="F848" s="179"/>
      <c r="G848" s="176"/>
      <c r="I848" s="178"/>
      <c r="J848" s="178"/>
      <c r="K848" s="178"/>
      <c r="L848" s="178"/>
      <c r="M848" s="178"/>
      <c r="N848" s="178"/>
      <c r="O848" s="178"/>
      <c r="P848" s="178"/>
      <c r="Q848" s="178"/>
      <c r="R848" s="178"/>
      <c r="S848" s="178"/>
      <c r="T848" s="178"/>
      <c r="U848" s="178"/>
      <c r="V848" s="178"/>
      <c r="W848" s="178"/>
      <c r="X848" s="178"/>
    </row>
    <row r="849" spans="1:24" ht="15.75" customHeight="1" x14ac:dyDescent="0.2">
      <c r="A849" s="176"/>
      <c r="B849" s="180"/>
      <c r="D849" s="179"/>
      <c r="F849" s="179"/>
      <c r="G849" s="176"/>
      <c r="I849" s="178"/>
      <c r="J849" s="178"/>
      <c r="K849" s="178"/>
      <c r="L849" s="178"/>
      <c r="M849" s="178"/>
      <c r="N849" s="178"/>
      <c r="O849" s="178"/>
      <c r="P849" s="178"/>
      <c r="Q849" s="178"/>
      <c r="R849" s="178"/>
      <c r="S849" s="178"/>
      <c r="T849" s="178"/>
      <c r="U849" s="178"/>
      <c r="V849" s="178"/>
      <c r="W849" s="178"/>
      <c r="X849" s="178"/>
    </row>
    <row r="850" spans="1:24" ht="15.75" customHeight="1" x14ac:dyDescent="0.2">
      <c r="A850" s="176"/>
      <c r="B850" s="180"/>
      <c r="D850" s="179"/>
      <c r="F850" s="179"/>
      <c r="G850" s="176"/>
      <c r="I850" s="178"/>
      <c r="J850" s="178"/>
      <c r="K850" s="178"/>
      <c r="L850" s="178"/>
      <c r="M850" s="178"/>
      <c r="N850" s="178"/>
      <c r="O850" s="178"/>
      <c r="P850" s="178"/>
      <c r="Q850" s="178"/>
      <c r="R850" s="178"/>
      <c r="S850" s="178"/>
      <c r="T850" s="178"/>
      <c r="U850" s="178"/>
      <c r="V850" s="178"/>
      <c r="W850" s="178"/>
      <c r="X850" s="178"/>
    </row>
    <row r="851" spans="1:24" ht="15.75" customHeight="1" x14ac:dyDescent="0.2">
      <c r="A851" s="176"/>
      <c r="B851" s="180"/>
      <c r="D851" s="179"/>
      <c r="F851" s="179"/>
      <c r="G851" s="176"/>
      <c r="I851" s="178"/>
      <c r="J851" s="178"/>
      <c r="K851" s="178"/>
      <c r="L851" s="178"/>
      <c r="M851" s="178"/>
      <c r="N851" s="178"/>
      <c r="O851" s="178"/>
      <c r="P851" s="178"/>
      <c r="Q851" s="178"/>
      <c r="R851" s="178"/>
      <c r="S851" s="178"/>
      <c r="T851" s="178"/>
      <c r="U851" s="178"/>
      <c r="V851" s="178"/>
      <c r="W851" s="178"/>
      <c r="X851" s="178"/>
    </row>
    <row r="852" spans="1:24" ht="15.75" customHeight="1" x14ac:dyDescent="0.2">
      <c r="A852" s="176"/>
      <c r="B852" s="180"/>
      <c r="D852" s="179"/>
      <c r="F852" s="179"/>
      <c r="G852" s="176"/>
      <c r="I852" s="178"/>
      <c r="J852" s="178"/>
      <c r="K852" s="178"/>
      <c r="L852" s="178"/>
      <c r="M852" s="178"/>
      <c r="N852" s="178"/>
      <c r="O852" s="178"/>
      <c r="P852" s="178"/>
      <c r="Q852" s="178"/>
      <c r="R852" s="178"/>
      <c r="S852" s="178"/>
      <c r="T852" s="178"/>
      <c r="U852" s="178"/>
      <c r="V852" s="178"/>
      <c r="W852" s="178"/>
      <c r="X852" s="178"/>
    </row>
    <row r="853" spans="1:24" ht="15.75" customHeight="1" x14ac:dyDescent="0.2">
      <c r="A853" s="176"/>
      <c r="B853" s="180"/>
      <c r="D853" s="179"/>
      <c r="F853" s="179"/>
      <c r="G853" s="176"/>
      <c r="I853" s="178"/>
      <c r="J853" s="178"/>
      <c r="K853" s="178"/>
      <c r="L853" s="178"/>
      <c r="M853" s="178"/>
      <c r="N853" s="178"/>
      <c r="O853" s="178"/>
      <c r="P853" s="178"/>
      <c r="Q853" s="178"/>
      <c r="R853" s="178"/>
      <c r="S853" s="178"/>
      <c r="T853" s="178"/>
      <c r="U853" s="178"/>
      <c r="V853" s="178"/>
      <c r="W853" s="178"/>
      <c r="X853" s="178"/>
    </row>
    <row r="854" spans="1:24" ht="15.75" customHeight="1" x14ac:dyDescent="0.2">
      <c r="A854" s="176"/>
      <c r="B854" s="180"/>
      <c r="D854" s="179"/>
      <c r="F854" s="179"/>
      <c r="G854" s="176"/>
      <c r="I854" s="178"/>
      <c r="J854" s="178"/>
      <c r="K854" s="178"/>
      <c r="L854" s="178"/>
      <c r="M854" s="178"/>
      <c r="N854" s="178"/>
      <c r="O854" s="178"/>
      <c r="P854" s="178"/>
      <c r="Q854" s="178"/>
      <c r="R854" s="178"/>
      <c r="S854" s="178"/>
      <c r="T854" s="178"/>
      <c r="U854" s="178"/>
      <c r="V854" s="178"/>
      <c r="W854" s="178"/>
      <c r="X854" s="178"/>
    </row>
    <row r="855" spans="1:24" ht="15.75" customHeight="1" x14ac:dyDescent="0.2">
      <c r="A855" s="176"/>
      <c r="B855" s="180"/>
      <c r="D855" s="179"/>
      <c r="F855" s="179"/>
      <c r="G855" s="176"/>
      <c r="I855" s="178"/>
      <c r="J855" s="178"/>
      <c r="K855" s="178"/>
      <c r="L855" s="178"/>
      <c r="M855" s="178"/>
      <c r="N855" s="178"/>
      <c r="O855" s="178"/>
      <c r="P855" s="178"/>
      <c r="Q855" s="178"/>
      <c r="R855" s="178"/>
      <c r="S855" s="178"/>
      <c r="T855" s="178"/>
      <c r="U855" s="178"/>
      <c r="V855" s="178"/>
      <c r="W855" s="178"/>
      <c r="X855" s="178"/>
    </row>
    <row r="856" spans="1:24" ht="15.75" customHeight="1" x14ac:dyDescent="0.2">
      <c r="A856" s="176"/>
      <c r="B856" s="180"/>
      <c r="D856" s="179"/>
      <c r="F856" s="179"/>
      <c r="G856" s="176"/>
      <c r="I856" s="178"/>
      <c r="J856" s="178"/>
      <c r="K856" s="178"/>
      <c r="L856" s="178"/>
      <c r="M856" s="178"/>
      <c r="N856" s="178"/>
      <c r="O856" s="178"/>
      <c r="P856" s="178"/>
      <c r="Q856" s="178"/>
      <c r="R856" s="178"/>
      <c r="S856" s="178"/>
      <c r="T856" s="178"/>
      <c r="U856" s="178"/>
      <c r="V856" s="178"/>
      <c r="W856" s="178"/>
      <c r="X856" s="178"/>
    </row>
    <row r="857" spans="1:24" ht="15.75" customHeight="1" x14ac:dyDescent="0.2">
      <c r="A857" s="176"/>
      <c r="B857" s="180"/>
      <c r="D857" s="179"/>
      <c r="F857" s="179"/>
      <c r="G857" s="176"/>
      <c r="I857" s="178"/>
      <c r="J857" s="178"/>
      <c r="K857" s="178"/>
      <c r="L857" s="178"/>
      <c r="M857" s="178"/>
      <c r="N857" s="178"/>
      <c r="O857" s="178"/>
      <c r="P857" s="178"/>
      <c r="Q857" s="178"/>
      <c r="R857" s="178"/>
      <c r="S857" s="178"/>
      <c r="T857" s="178"/>
      <c r="U857" s="178"/>
      <c r="V857" s="178"/>
      <c r="W857" s="178"/>
      <c r="X857" s="178"/>
    </row>
    <row r="858" spans="1:24" ht="15.75" customHeight="1" x14ac:dyDescent="0.2">
      <c r="A858" s="176"/>
      <c r="B858" s="180"/>
      <c r="D858" s="179"/>
      <c r="F858" s="179"/>
      <c r="G858" s="176"/>
      <c r="I858" s="178"/>
      <c r="J858" s="178"/>
      <c r="K858" s="178"/>
      <c r="L858" s="178"/>
      <c r="M858" s="178"/>
      <c r="N858" s="178"/>
      <c r="O858" s="178"/>
      <c r="P858" s="178"/>
      <c r="Q858" s="178"/>
      <c r="R858" s="178"/>
      <c r="S858" s="178"/>
      <c r="T858" s="178"/>
      <c r="U858" s="178"/>
      <c r="V858" s="178"/>
      <c r="W858" s="178"/>
      <c r="X858" s="178"/>
    </row>
    <row r="859" spans="1:24" ht="15.75" customHeight="1" x14ac:dyDescent="0.2">
      <c r="A859" s="176"/>
      <c r="B859" s="180"/>
      <c r="D859" s="179"/>
      <c r="F859" s="179"/>
      <c r="G859" s="176"/>
      <c r="I859" s="178"/>
      <c r="J859" s="178"/>
      <c r="K859" s="178"/>
      <c r="L859" s="178"/>
      <c r="M859" s="178"/>
      <c r="N859" s="178"/>
      <c r="O859" s="178"/>
      <c r="P859" s="178"/>
      <c r="Q859" s="178"/>
      <c r="R859" s="178"/>
      <c r="S859" s="178"/>
      <c r="T859" s="178"/>
      <c r="U859" s="178"/>
      <c r="V859" s="178"/>
      <c r="W859" s="178"/>
      <c r="X859" s="178"/>
    </row>
    <row r="860" spans="1:24" ht="15.75" customHeight="1" x14ac:dyDescent="0.2">
      <c r="A860" s="176"/>
      <c r="B860" s="180"/>
      <c r="D860" s="179"/>
      <c r="F860" s="179"/>
      <c r="G860" s="176"/>
      <c r="I860" s="178"/>
      <c r="J860" s="178"/>
      <c r="K860" s="178"/>
      <c r="L860" s="178"/>
      <c r="M860" s="178"/>
      <c r="N860" s="178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</row>
    <row r="861" spans="1:24" ht="15.75" customHeight="1" x14ac:dyDescent="0.2">
      <c r="A861" s="176"/>
      <c r="B861" s="180"/>
      <c r="D861" s="179"/>
      <c r="F861" s="179"/>
      <c r="G861" s="176"/>
      <c r="I861" s="178"/>
      <c r="J861" s="178"/>
      <c r="K861" s="178"/>
      <c r="L861" s="178"/>
      <c r="M861" s="178"/>
      <c r="N861" s="178"/>
      <c r="O861" s="178"/>
      <c r="P861" s="178"/>
      <c r="Q861" s="178"/>
      <c r="R861" s="178"/>
      <c r="S861" s="178"/>
      <c r="T861" s="178"/>
      <c r="U861" s="178"/>
      <c r="V861" s="178"/>
      <c r="W861" s="178"/>
      <c r="X861" s="178"/>
    </row>
    <row r="862" spans="1:24" ht="15.75" customHeight="1" x14ac:dyDescent="0.2">
      <c r="A862" s="176"/>
      <c r="B862" s="180"/>
      <c r="D862" s="179"/>
      <c r="F862" s="179"/>
      <c r="G862" s="176"/>
      <c r="I862" s="178"/>
      <c r="J862" s="178"/>
      <c r="K862" s="178"/>
      <c r="L862" s="178"/>
      <c r="M862" s="178"/>
      <c r="N862" s="178"/>
      <c r="O862" s="178"/>
      <c r="P862" s="178"/>
      <c r="Q862" s="178"/>
      <c r="R862" s="178"/>
      <c r="S862" s="178"/>
      <c r="T862" s="178"/>
      <c r="U862" s="178"/>
      <c r="V862" s="178"/>
      <c r="W862" s="178"/>
      <c r="X862" s="178"/>
    </row>
    <row r="863" spans="1:24" ht="15.75" customHeight="1" x14ac:dyDescent="0.2">
      <c r="A863" s="176"/>
      <c r="B863" s="180"/>
      <c r="D863" s="179"/>
      <c r="F863" s="179"/>
      <c r="G863" s="176"/>
      <c r="I863" s="178"/>
      <c r="J863" s="178"/>
      <c r="K863" s="178"/>
      <c r="L863" s="178"/>
      <c r="M863" s="178"/>
      <c r="N863" s="178"/>
      <c r="O863" s="178"/>
      <c r="P863" s="178"/>
      <c r="Q863" s="178"/>
      <c r="R863" s="178"/>
      <c r="S863" s="178"/>
      <c r="T863" s="178"/>
      <c r="U863" s="178"/>
      <c r="V863" s="178"/>
      <c r="W863" s="178"/>
      <c r="X863" s="178"/>
    </row>
    <row r="864" spans="1:24" ht="15.75" customHeight="1" x14ac:dyDescent="0.2">
      <c r="A864" s="176"/>
      <c r="B864" s="180"/>
      <c r="D864" s="179"/>
      <c r="F864" s="179"/>
      <c r="G864" s="176"/>
      <c r="I864" s="178"/>
      <c r="J864" s="178"/>
      <c r="K864" s="178"/>
      <c r="L864" s="178"/>
      <c r="M864" s="178"/>
      <c r="N864" s="178"/>
      <c r="O864" s="178"/>
      <c r="P864" s="178"/>
      <c r="Q864" s="178"/>
      <c r="R864" s="178"/>
      <c r="S864" s="178"/>
      <c r="T864" s="178"/>
      <c r="U864" s="178"/>
      <c r="V864" s="178"/>
      <c r="W864" s="178"/>
      <c r="X864" s="178"/>
    </row>
    <row r="865" spans="1:24" ht="15.75" customHeight="1" x14ac:dyDescent="0.2">
      <c r="A865" s="176"/>
      <c r="B865" s="180"/>
      <c r="D865" s="179"/>
      <c r="F865" s="179"/>
      <c r="G865" s="176"/>
      <c r="I865" s="178"/>
      <c r="J865" s="178"/>
      <c r="K865" s="178"/>
      <c r="L865" s="178"/>
      <c r="M865" s="178"/>
      <c r="N865" s="178"/>
      <c r="O865" s="178"/>
      <c r="P865" s="178"/>
      <c r="Q865" s="178"/>
      <c r="R865" s="178"/>
      <c r="S865" s="178"/>
      <c r="T865" s="178"/>
      <c r="U865" s="178"/>
      <c r="V865" s="178"/>
      <c r="W865" s="178"/>
      <c r="X865" s="178"/>
    </row>
    <row r="866" spans="1:24" ht="15.75" customHeight="1" x14ac:dyDescent="0.2">
      <c r="A866" s="176"/>
      <c r="B866" s="180"/>
      <c r="D866" s="179"/>
      <c r="F866" s="179"/>
      <c r="G866" s="176"/>
      <c r="I866" s="178"/>
      <c r="J866" s="178"/>
      <c r="K866" s="178"/>
      <c r="L866" s="178"/>
      <c r="M866" s="178"/>
      <c r="N866" s="178"/>
      <c r="O866" s="178"/>
      <c r="P866" s="178"/>
      <c r="Q866" s="178"/>
      <c r="R866" s="178"/>
      <c r="S866" s="178"/>
      <c r="T866" s="178"/>
      <c r="U866" s="178"/>
      <c r="V866" s="178"/>
      <c r="W866" s="178"/>
      <c r="X866" s="178"/>
    </row>
    <row r="867" spans="1:24" ht="15.75" customHeight="1" x14ac:dyDescent="0.2">
      <c r="A867" s="176"/>
      <c r="B867" s="180"/>
      <c r="D867" s="179"/>
      <c r="F867" s="179"/>
      <c r="G867" s="176"/>
      <c r="I867" s="178"/>
      <c r="J867" s="178"/>
      <c r="K867" s="178"/>
      <c r="L867" s="178"/>
      <c r="M867" s="178"/>
      <c r="N867" s="178"/>
      <c r="O867" s="178"/>
      <c r="P867" s="178"/>
      <c r="Q867" s="178"/>
      <c r="R867" s="178"/>
      <c r="S867" s="178"/>
      <c r="T867" s="178"/>
      <c r="U867" s="178"/>
      <c r="V867" s="178"/>
      <c r="W867" s="178"/>
      <c r="X867" s="178"/>
    </row>
    <row r="868" spans="1:24" ht="15.75" customHeight="1" x14ac:dyDescent="0.2">
      <c r="A868" s="176"/>
      <c r="B868" s="180"/>
      <c r="D868" s="179"/>
      <c r="F868" s="179"/>
      <c r="G868" s="176"/>
      <c r="I868" s="178"/>
      <c r="J868" s="178"/>
      <c r="K868" s="178"/>
      <c r="L868" s="178"/>
      <c r="M868" s="178"/>
      <c r="N868" s="178"/>
      <c r="O868" s="178"/>
      <c r="P868" s="178"/>
      <c r="Q868" s="178"/>
      <c r="R868" s="178"/>
      <c r="S868" s="178"/>
      <c r="T868" s="178"/>
      <c r="U868" s="178"/>
      <c r="V868" s="178"/>
      <c r="W868" s="178"/>
      <c r="X868" s="178"/>
    </row>
    <row r="869" spans="1:24" ht="15.75" customHeight="1" x14ac:dyDescent="0.2">
      <c r="A869" s="176"/>
      <c r="B869" s="180"/>
      <c r="D869" s="179"/>
      <c r="F869" s="179"/>
      <c r="G869" s="176"/>
      <c r="I869" s="178"/>
      <c r="J869" s="178"/>
      <c r="K869" s="178"/>
      <c r="L869" s="178"/>
      <c r="M869" s="178"/>
      <c r="N869" s="178"/>
      <c r="O869" s="178"/>
      <c r="P869" s="178"/>
      <c r="Q869" s="178"/>
      <c r="R869" s="178"/>
      <c r="S869" s="178"/>
      <c r="T869" s="178"/>
      <c r="U869" s="178"/>
      <c r="V869" s="178"/>
      <c r="W869" s="178"/>
      <c r="X869" s="178"/>
    </row>
    <row r="870" spans="1:24" ht="15.75" customHeight="1" x14ac:dyDescent="0.2">
      <c r="A870" s="176"/>
      <c r="B870" s="180"/>
      <c r="D870" s="179"/>
      <c r="F870" s="179"/>
      <c r="G870" s="176"/>
      <c r="I870" s="178"/>
      <c r="J870" s="178"/>
      <c r="K870" s="178"/>
      <c r="L870" s="178"/>
      <c r="M870" s="178"/>
      <c r="N870" s="178"/>
      <c r="O870" s="178"/>
      <c r="P870" s="178"/>
      <c r="Q870" s="178"/>
      <c r="R870" s="178"/>
      <c r="S870" s="178"/>
      <c r="T870" s="178"/>
      <c r="U870" s="178"/>
      <c r="V870" s="178"/>
      <c r="W870" s="178"/>
      <c r="X870" s="178"/>
    </row>
    <row r="871" spans="1:24" ht="15.75" customHeight="1" x14ac:dyDescent="0.2">
      <c r="A871" s="176"/>
      <c r="B871" s="180"/>
      <c r="D871" s="179"/>
      <c r="F871" s="179"/>
      <c r="G871" s="176"/>
      <c r="I871" s="178"/>
      <c r="J871" s="178"/>
      <c r="K871" s="178"/>
      <c r="L871" s="178"/>
      <c r="M871" s="178"/>
      <c r="N871" s="178"/>
      <c r="O871" s="178"/>
      <c r="P871" s="178"/>
      <c r="Q871" s="178"/>
      <c r="R871" s="178"/>
      <c r="S871" s="178"/>
      <c r="T871" s="178"/>
      <c r="U871" s="178"/>
      <c r="V871" s="178"/>
      <c r="W871" s="178"/>
      <c r="X871" s="178"/>
    </row>
    <row r="872" spans="1:24" ht="15.75" customHeight="1" x14ac:dyDescent="0.2">
      <c r="A872" s="176"/>
      <c r="B872" s="180"/>
      <c r="D872" s="179"/>
      <c r="F872" s="179"/>
      <c r="G872" s="176"/>
      <c r="I872" s="178"/>
      <c r="J872" s="178"/>
      <c r="K872" s="178"/>
      <c r="L872" s="178"/>
      <c r="M872" s="178"/>
      <c r="N872" s="178"/>
      <c r="O872" s="178"/>
      <c r="P872" s="178"/>
      <c r="Q872" s="178"/>
      <c r="R872" s="178"/>
      <c r="S872" s="178"/>
      <c r="T872" s="178"/>
      <c r="U872" s="178"/>
      <c r="V872" s="178"/>
      <c r="W872" s="178"/>
      <c r="X872" s="178"/>
    </row>
    <row r="873" spans="1:24" ht="15.75" customHeight="1" x14ac:dyDescent="0.2">
      <c r="A873" s="176"/>
      <c r="B873" s="180"/>
      <c r="D873" s="179"/>
      <c r="F873" s="179"/>
      <c r="G873" s="176"/>
      <c r="I873" s="178"/>
      <c r="J873" s="178"/>
      <c r="K873" s="178"/>
      <c r="L873" s="178"/>
      <c r="M873" s="178"/>
      <c r="N873" s="178"/>
      <c r="O873" s="178"/>
      <c r="P873" s="178"/>
      <c r="Q873" s="178"/>
      <c r="R873" s="178"/>
      <c r="S873" s="178"/>
      <c r="T873" s="178"/>
      <c r="U873" s="178"/>
      <c r="V873" s="178"/>
      <c r="W873" s="178"/>
      <c r="X873" s="178"/>
    </row>
    <row r="874" spans="1:24" ht="15.75" customHeight="1" x14ac:dyDescent="0.2">
      <c r="A874" s="176"/>
      <c r="B874" s="180"/>
      <c r="D874" s="179"/>
      <c r="F874" s="179"/>
      <c r="G874" s="176"/>
      <c r="I874" s="178"/>
      <c r="J874" s="178"/>
      <c r="K874" s="178"/>
      <c r="L874" s="178"/>
      <c r="M874" s="178"/>
      <c r="N874" s="178"/>
      <c r="O874" s="178"/>
      <c r="P874" s="178"/>
      <c r="Q874" s="178"/>
      <c r="R874" s="178"/>
      <c r="S874" s="178"/>
      <c r="T874" s="178"/>
      <c r="U874" s="178"/>
      <c r="V874" s="178"/>
      <c r="W874" s="178"/>
      <c r="X874" s="178"/>
    </row>
    <row r="875" spans="1:24" ht="15.75" customHeight="1" x14ac:dyDescent="0.2">
      <c r="A875" s="176"/>
      <c r="B875" s="180"/>
      <c r="D875" s="179"/>
      <c r="F875" s="179"/>
      <c r="G875" s="176"/>
      <c r="I875" s="178"/>
      <c r="J875" s="178"/>
      <c r="K875" s="178"/>
      <c r="L875" s="178"/>
      <c r="M875" s="178"/>
      <c r="N875" s="178"/>
      <c r="O875" s="178"/>
      <c r="P875" s="178"/>
      <c r="Q875" s="178"/>
      <c r="R875" s="178"/>
      <c r="S875" s="178"/>
      <c r="T875" s="178"/>
      <c r="U875" s="178"/>
      <c r="V875" s="178"/>
      <c r="W875" s="178"/>
      <c r="X875" s="178"/>
    </row>
    <row r="876" spans="1:24" ht="15.75" customHeight="1" x14ac:dyDescent="0.2">
      <c r="A876" s="176"/>
      <c r="B876" s="180"/>
      <c r="D876" s="179"/>
      <c r="F876" s="179"/>
      <c r="G876" s="176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</row>
    <row r="877" spans="1:24" ht="15.75" customHeight="1" x14ac:dyDescent="0.2">
      <c r="A877" s="176"/>
      <c r="B877" s="180"/>
      <c r="D877" s="179"/>
      <c r="F877" s="179"/>
      <c r="G877" s="176"/>
      <c r="I877" s="178"/>
      <c r="J877" s="178"/>
      <c r="K877" s="178"/>
      <c r="L877" s="178"/>
      <c r="M877" s="178"/>
      <c r="N877" s="178"/>
      <c r="O877" s="178"/>
      <c r="P877" s="178"/>
      <c r="Q877" s="178"/>
      <c r="R877" s="178"/>
      <c r="S877" s="178"/>
      <c r="T877" s="178"/>
      <c r="U877" s="178"/>
      <c r="V877" s="178"/>
      <c r="W877" s="178"/>
      <c r="X877" s="178"/>
    </row>
    <row r="878" spans="1:24" ht="15.75" customHeight="1" x14ac:dyDescent="0.2">
      <c r="A878" s="176"/>
      <c r="B878" s="180"/>
      <c r="D878" s="179"/>
      <c r="F878" s="179"/>
      <c r="G878" s="176"/>
      <c r="I878" s="178"/>
      <c r="J878" s="178"/>
      <c r="K878" s="178"/>
      <c r="L878" s="178"/>
      <c r="M878" s="178"/>
      <c r="N878" s="178"/>
      <c r="O878" s="178"/>
      <c r="P878" s="178"/>
      <c r="Q878" s="178"/>
      <c r="R878" s="178"/>
      <c r="S878" s="178"/>
      <c r="T878" s="178"/>
      <c r="U878" s="178"/>
      <c r="V878" s="178"/>
      <c r="W878" s="178"/>
      <c r="X878" s="178"/>
    </row>
    <row r="879" spans="1:24" ht="15.75" customHeight="1" x14ac:dyDescent="0.2">
      <c r="A879" s="176"/>
      <c r="B879" s="180"/>
      <c r="D879" s="179"/>
      <c r="F879" s="179"/>
      <c r="G879" s="176"/>
      <c r="I879" s="178"/>
      <c r="J879" s="178"/>
      <c r="K879" s="178"/>
      <c r="L879" s="178"/>
      <c r="M879" s="178"/>
      <c r="N879" s="178"/>
      <c r="O879" s="178"/>
      <c r="P879" s="178"/>
      <c r="Q879" s="178"/>
      <c r="R879" s="178"/>
      <c r="S879" s="178"/>
      <c r="T879" s="178"/>
      <c r="U879" s="178"/>
      <c r="V879" s="178"/>
      <c r="W879" s="178"/>
      <c r="X879" s="178"/>
    </row>
    <row r="880" spans="1:24" ht="15.75" customHeight="1" x14ac:dyDescent="0.2">
      <c r="A880" s="176"/>
      <c r="B880" s="180"/>
      <c r="D880" s="179"/>
      <c r="F880" s="179"/>
      <c r="G880" s="176"/>
      <c r="I880" s="178"/>
      <c r="J880" s="178"/>
      <c r="K880" s="178"/>
      <c r="L880" s="178"/>
      <c r="M880" s="178"/>
      <c r="N880" s="178"/>
      <c r="O880" s="178"/>
      <c r="P880" s="178"/>
      <c r="Q880" s="178"/>
      <c r="R880" s="178"/>
      <c r="S880" s="178"/>
      <c r="T880" s="178"/>
      <c r="U880" s="178"/>
      <c r="V880" s="178"/>
      <c r="W880" s="178"/>
      <c r="X880" s="178"/>
    </row>
    <row r="881" spans="1:24" ht="15.75" customHeight="1" x14ac:dyDescent="0.2">
      <c r="A881" s="176"/>
      <c r="B881" s="180"/>
      <c r="D881" s="179"/>
      <c r="F881" s="179"/>
      <c r="G881" s="176"/>
      <c r="I881" s="178"/>
      <c r="J881" s="178"/>
      <c r="K881" s="178"/>
      <c r="L881" s="178"/>
      <c r="M881" s="178"/>
      <c r="N881" s="178"/>
      <c r="O881" s="178"/>
      <c r="P881" s="178"/>
      <c r="Q881" s="178"/>
      <c r="R881" s="178"/>
      <c r="S881" s="178"/>
      <c r="T881" s="178"/>
      <c r="U881" s="178"/>
      <c r="V881" s="178"/>
      <c r="W881" s="178"/>
      <c r="X881" s="178"/>
    </row>
    <row r="882" spans="1:24" ht="15.75" customHeight="1" x14ac:dyDescent="0.2">
      <c r="A882" s="176"/>
      <c r="B882" s="180"/>
      <c r="D882" s="179"/>
      <c r="F882" s="179"/>
      <c r="G882" s="176"/>
      <c r="I882" s="178"/>
      <c r="J882" s="178"/>
      <c r="K882" s="178"/>
      <c r="L882" s="178"/>
      <c r="M882" s="178"/>
      <c r="N882" s="178"/>
      <c r="O882" s="178"/>
      <c r="P882" s="178"/>
      <c r="Q882" s="178"/>
      <c r="R882" s="178"/>
      <c r="S882" s="178"/>
      <c r="T882" s="178"/>
      <c r="U882" s="178"/>
      <c r="V882" s="178"/>
      <c r="W882" s="178"/>
      <c r="X882" s="178"/>
    </row>
    <row r="883" spans="1:24" ht="15.75" customHeight="1" x14ac:dyDescent="0.2">
      <c r="A883" s="176"/>
      <c r="B883" s="180"/>
      <c r="D883" s="179"/>
      <c r="F883" s="179"/>
      <c r="G883" s="176"/>
      <c r="I883" s="178"/>
      <c r="J883" s="178"/>
      <c r="K883" s="178"/>
      <c r="L883" s="178"/>
      <c r="M883" s="178"/>
      <c r="N883" s="178"/>
      <c r="O883" s="178"/>
      <c r="P883" s="178"/>
      <c r="Q883" s="178"/>
      <c r="R883" s="178"/>
      <c r="S883" s="178"/>
      <c r="T883" s="178"/>
      <c r="U883" s="178"/>
      <c r="V883" s="178"/>
      <c r="W883" s="178"/>
      <c r="X883" s="178"/>
    </row>
    <row r="884" spans="1:24" ht="15.75" customHeight="1" x14ac:dyDescent="0.2">
      <c r="A884" s="176"/>
      <c r="B884" s="180"/>
      <c r="D884" s="179"/>
      <c r="F884" s="179"/>
      <c r="G884" s="176"/>
      <c r="I884" s="178"/>
      <c r="J884" s="178"/>
      <c r="K884" s="178"/>
      <c r="L884" s="178"/>
      <c r="M884" s="178"/>
      <c r="N884" s="178"/>
      <c r="O884" s="178"/>
      <c r="P884" s="178"/>
      <c r="Q884" s="178"/>
      <c r="R884" s="178"/>
      <c r="S884" s="178"/>
      <c r="T884" s="178"/>
      <c r="U884" s="178"/>
      <c r="V884" s="178"/>
      <c r="W884" s="178"/>
      <c r="X884" s="178"/>
    </row>
    <row r="885" spans="1:24" ht="15.75" customHeight="1" x14ac:dyDescent="0.2">
      <c r="A885" s="176"/>
      <c r="B885" s="180"/>
      <c r="D885" s="179"/>
      <c r="F885" s="179"/>
      <c r="G885" s="176"/>
      <c r="I885" s="178"/>
      <c r="J885" s="178"/>
      <c r="K885" s="178"/>
      <c r="L885" s="178"/>
      <c r="M885" s="178"/>
      <c r="N885" s="178"/>
      <c r="O885" s="178"/>
      <c r="P885" s="178"/>
      <c r="Q885" s="178"/>
      <c r="R885" s="178"/>
      <c r="S885" s="178"/>
      <c r="T885" s="178"/>
      <c r="U885" s="178"/>
      <c r="V885" s="178"/>
      <c r="W885" s="178"/>
      <c r="X885" s="178"/>
    </row>
    <row r="886" spans="1:24" ht="15.75" customHeight="1" x14ac:dyDescent="0.2">
      <c r="A886" s="176"/>
      <c r="B886" s="180"/>
      <c r="D886" s="179"/>
      <c r="F886" s="179"/>
      <c r="G886" s="176"/>
      <c r="I886" s="178"/>
      <c r="J886" s="178"/>
      <c r="K886" s="178"/>
      <c r="L886" s="178"/>
      <c r="M886" s="178"/>
      <c r="N886" s="178"/>
      <c r="O886" s="178"/>
      <c r="P886" s="178"/>
      <c r="Q886" s="178"/>
      <c r="R886" s="178"/>
      <c r="S886" s="178"/>
      <c r="T886" s="178"/>
      <c r="U886" s="178"/>
      <c r="V886" s="178"/>
      <c r="W886" s="178"/>
      <c r="X886" s="178"/>
    </row>
    <row r="887" spans="1:24" ht="15.75" customHeight="1" x14ac:dyDescent="0.2">
      <c r="A887" s="176"/>
      <c r="B887" s="180"/>
      <c r="D887" s="179"/>
      <c r="F887" s="179"/>
      <c r="G887" s="176"/>
      <c r="I887" s="178"/>
      <c r="J887" s="178"/>
      <c r="K887" s="178"/>
      <c r="L887" s="178"/>
      <c r="M887" s="178"/>
      <c r="N887" s="178"/>
      <c r="O887" s="178"/>
      <c r="P887" s="178"/>
      <c r="Q887" s="178"/>
      <c r="R887" s="178"/>
      <c r="S887" s="178"/>
      <c r="T887" s="178"/>
      <c r="U887" s="178"/>
      <c r="V887" s="178"/>
      <c r="W887" s="178"/>
      <c r="X887" s="178"/>
    </row>
    <row r="888" spans="1:24" ht="15.75" customHeight="1" x14ac:dyDescent="0.2">
      <c r="A888" s="176"/>
      <c r="B888" s="180"/>
      <c r="D888" s="179"/>
      <c r="F888" s="179"/>
      <c r="G888" s="176"/>
      <c r="I888" s="178"/>
      <c r="J888" s="178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</row>
    <row r="889" spans="1:24" ht="15.75" customHeight="1" x14ac:dyDescent="0.2">
      <c r="A889" s="176"/>
      <c r="B889" s="180"/>
      <c r="D889" s="179"/>
      <c r="F889" s="179"/>
      <c r="G889" s="176"/>
      <c r="I889" s="178"/>
      <c r="J889" s="178"/>
      <c r="K889" s="178"/>
      <c r="L889" s="178"/>
      <c r="M889" s="178"/>
      <c r="N889" s="178"/>
      <c r="O889" s="178"/>
      <c r="P889" s="178"/>
      <c r="Q889" s="178"/>
      <c r="R889" s="178"/>
      <c r="S889" s="178"/>
      <c r="T889" s="178"/>
      <c r="U889" s="178"/>
      <c r="V889" s="178"/>
      <c r="W889" s="178"/>
      <c r="X889" s="178"/>
    </row>
    <row r="890" spans="1:24" ht="15.75" customHeight="1" x14ac:dyDescent="0.2">
      <c r="A890" s="176"/>
      <c r="B890" s="180"/>
      <c r="D890" s="179"/>
      <c r="F890" s="179"/>
      <c r="G890" s="176"/>
      <c r="I890" s="178"/>
      <c r="J890" s="178"/>
      <c r="K890" s="178"/>
      <c r="L890" s="178"/>
      <c r="M890" s="178"/>
      <c r="N890" s="178"/>
      <c r="O890" s="178"/>
      <c r="P890" s="178"/>
      <c r="Q890" s="178"/>
      <c r="R890" s="178"/>
      <c r="S890" s="178"/>
      <c r="T890" s="178"/>
      <c r="U890" s="178"/>
      <c r="V890" s="178"/>
      <c r="W890" s="178"/>
      <c r="X890" s="178"/>
    </row>
    <row r="891" spans="1:24" ht="15.75" customHeight="1" x14ac:dyDescent="0.2">
      <c r="A891" s="176"/>
      <c r="B891" s="180"/>
      <c r="D891" s="179"/>
      <c r="F891" s="179"/>
      <c r="G891" s="176"/>
      <c r="I891" s="178"/>
      <c r="J891" s="178"/>
      <c r="K891" s="178"/>
      <c r="L891" s="178"/>
      <c r="M891" s="178"/>
      <c r="N891" s="178"/>
      <c r="O891" s="178"/>
      <c r="P891" s="178"/>
      <c r="Q891" s="178"/>
      <c r="R891" s="178"/>
      <c r="S891" s="178"/>
      <c r="T891" s="178"/>
      <c r="U891" s="178"/>
      <c r="V891" s="178"/>
      <c r="W891" s="178"/>
      <c r="X891" s="178"/>
    </row>
    <row r="892" spans="1:24" ht="15.75" customHeight="1" x14ac:dyDescent="0.2">
      <c r="A892" s="176"/>
      <c r="B892" s="180"/>
      <c r="D892" s="179"/>
      <c r="F892" s="179"/>
      <c r="G892" s="176"/>
      <c r="I892" s="178"/>
      <c r="J892" s="178"/>
      <c r="K892" s="178"/>
      <c r="L892" s="178"/>
      <c r="M892" s="178"/>
      <c r="N892" s="178"/>
      <c r="O892" s="178"/>
      <c r="P892" s="178"/>
      <c r="Q892" s="178"/>
      <c r="R892" s="178"/>
      <c r="S892" s="178"/>
      <c r="T892" s="178"/>
      <c r="U892" s="178"/>
      <c r="V892" s="178"/>
      <c r="W892" s="178"/>
      <c r="X892" s="178"/>
    </row>
    <row r="893" spans="1:24" ht="15.75" customHeight="1" x14ac:dyDescent="0.2">
      <c r="A893" s="176"/>
      <c r="B893" s="180"/>
      <c r="D893" s="179"/>
      <c r="F893" s="179"/>
      <c r="G893" s="176"/>
      <c r="I893" s="178"/>
      <c r="J893" s="178"/>
      <c r="K893" s="178"/>
      <c r="L893" s="178"/>
      <c r="M893" s="178"/>
      <c r="N893" s="178"/>
      <c r="O893" s="178"/>
      <c r="P893" s="178"/>
      <c r="Q893" s="178"/>
      <c r="R893" s="178"/>
      <c r="S893" s="178"/>
      <c r="T893" s="178"/>
      <c r="U893" s="178"/>
      <c r="V893" s="178"/>
      <c r="W893" s="178"/>
      <c r="X893" s="178"/>
    </row>
    <row r="894" spans="1:24" ht="15.75" customHeight="1" x14ac:dyDescent="0.2">
      <c r="A894" s="176"/>
      <c r="B894" s="180"/>
      <c r="D894" s="179"/>
      <c r="F894" s="179"/>
      <c r="G894" s="176"/>
      <c r="I894" s="178"/>
      <c r="J894" s="178"/>
      <c r="K894" s="178"/>
      <c r="L894" s="178"/>
      <c r="M894" s="178"/>
      <c r="N894" s="178"/>
      <c r="O894" s="178"/>
      <c r="P894" s="178"/>
      <c r="Q894" s="178"/>
      <c r="R894" s="178"/>
      <c r="S894" s="178"/>
      <c r="T894" s="178"/>
      <c r="U894" s="178"/>
      <c r="V894" s="178"/>
      <c r="W894" s="178"/>
      <c r="X894" s="178"/>
    </row>
    <row r="895" spans="1:24" ht="15.75" customHeight="1" x14ac:dyDescent="0.2">
      <c r="A895" s="176"/>
      <c r="B895" s="180"/>
      <c r="D895" s="179"/>
      <c r="F895" s="179"/>
      <c r="G895" s="176"/>
      <c r="I895" s="178"/>
      <c r="J895" s="178"/>
      <c r="K895" s="178"/>
      <c r="L895" s="178"/>
      <c r="M895" s="178"/>
      <c r="N895" s="178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</row>
    <row r="896" spans="1:24" ht="15.75" customHeight="1" x14ac:dyDescent="0.2">
      <c r="A896" s="176"/>
      <c r="B896" s="180"/>
      <c r="D896" s="179"/>
      <c r="F896" s="179"/>
      <c r="G896" s="176"/>
      <c r="I896" s="178"/>
      <c r="J896" s="178"/>
      <c r="K896" s="178"/>
      <c r="L896" s="178"/>
      <c r="M896" s="178"/>
      <c r="N896" s="178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</row>
    <row r="897" spans="1:24" ht="15.75" customHeight="1" x14ac:dyDescent="0.2">
      <c r="A897" s="176"/>
      <c r="B897" s="180"/>
      <c r="D897" s="179"/>
      <c r="F897" s="179"/>
      <c r="G897" s="176"/>
      <c r="I897" s="178"/>
      <c r="J897" s="178"/>
      <c r="K897" s="178"/>
      <c r="L897" s="178"/>
      <c r="M897" s="178"/>
      <c r="N897" s="178"/>
      <c r="O897" s="178"/>
      <c r="P897" s="178"/>
      <c r="Q897" s="178"/>
      <c r="R897" s="178"/>
      <c r="S897" s="178"/>
      <c r="T897" s="178"/>
      <c r="U897" s="178"/>
      <c r="V897" s="178"/>
      <c r="W897" s="178"/>
      <c r="X897" s="178"/>
    </row>
    <row r="898" spans="1:24" ht="15.75" customHeight="1" x14ac:dyDescent="0.2">
      <c r="A898" s="176"/>
      <c r="B898" s="180"/>
      <c r="D898" s="179"/>
      <c r="F898" s="179"/>
      <c r="G898" s="176"/>
      <c r="I898" s="178"/>
      <c r="J898" s="178"/>
      <c r="K898" s="178"/>
      <c r="L898" s="178"/>
      <c r="M898" s="178"/>
      <c r="N898" s="178"/>
      <c r="O898" s="178"/>
      <c r="P898" s="178"/>
      <c r="Q898" s="178"/>
      <c r="R898" s="178"/>
      <c r="S898" s="178"/>
      <c r="T898" s="178"/>
      <c r="U898" s="178"/>
      <c r="V898" s="178"/>
      <c r="W898" s="178"/>
      <c r="X898" s="178"/>
    </row>
    <row r="899" spans="1:24" ht="15.75" customHeight="1" x14ac:dyDescent="0.2">
      <c r="A899" s="176"/>
      <c r="B899" s="180"/>
      <c r="D899" s="179"/>
      <c r="F899" s="179"/>
      <c r="G899" s="176"/>
      <c r="I899" s="178"/>
      <c r="J899" s="178"/>
      <c r="K899" s="178"/>
      <c r="L899" s="178"/>
      <c r="M899" s="178"/>
      <c r="N899" s="178"/>
      <c r="O899" s="178"/>
      <c r="P899" s="178"/>
      <c r="Q899" s="178"/>
      <c r="R899" s="178"/>
      <c r="S899" s="178"/>
      <c r="T899" s="178"/>
      <c r="U899" s="178"/>
      <c r="V899" s="178"/>
      <c r="W899" s="178"/>
      <c r="X899" s="178"/>
    </row>
    <row r="900" spans="1:24" ht="15.75" customHeight="1" x14ac:dyDescent="0.2">
      <c r="A900" s="176"/>
      <c r="B900" s="180"/>
      <c r="D900" s="179"/>
      <c r="F900" s="179"/>
      <c r="G900" s="176"/>
      <c r="I900" s="178"/>
      <c r="J900" s="178"/>
      <c r="K900" s="178"/>
      <c r="L900" s="178"/>
      <c r="M900" s="178"/>
      <c r="N900" s="178"/>
      <c r="O900" s="178"/>
      <c r="P900" s="178"/>
      <c r="Q900" s="178"/>
      <c r="R900" s="178"/>
      <c r="S900" s="178"/>
      <c r="T900" s="178"/>
      <c r="U900" s="178"/>
      <c r="V900" s="178"/>
      <c r="W900" s="178"/>
      <c r="X900" s="178"/>
    </row>
    <row r="901" spans="1:24" ht="15.75" customHeight="1" x14ac:dyDescent="0.2">
      <c r="A901" s="176"/>
      <c r="B901" s="180"/>
      <c r="D901" s="179"/>
      <c r="F901" s="179"/>
      <c r="G901" s="176"/>
      <c r="I901" s="178"/>
      <c r="J901" s="178"/>
      <c r="K901" s="178"/>
      <c r="L901" s="178"/>
      <c r="M901" s="178"/>
      <c r="N901" s="178"/>
      <c r="O901" s="178"/>
      <c r="P901" s="178"/>
      <c r="Q901" s="178"/>
      <c r="R901" s="178"/>
      <c r="S901" s="178"/>
      <c r="T901" s="178"/>
      <c r="U901" s="178"/>
      <c r="V901" s="178"/>
      <c r="W901" s="178"/>
      <c r="X901" s="178"/>
    </row>
    <row r="902" spans="1:24" ht="15.75" customHeight="1" x14ac:dyDescent="0.2">
      <c r="A902" s="176"/>
      <c r="B902" s="180"/>
      <c r="D902" s="179"/>
      <c r="F902" s="179"/>
      <c r="G902" s="176"/>
      <c r="I902" s="178"/>
      <c r="J902" s="178"/>
      <c r="K902" s="178"/>
      <c r="L902" s="178"/>
      <c r="M902" s="178"/>
      <c r="N902" s="178"/>
      <c r="O902" s="178"/>
      <c r="P902" s="178"/>
      <c r="Q902" s="178"/>
      <c r="R902" s="178"/>
      <c r="S902" s="178"/>
      <c r="T902" s="178"/>
      <c r="U902" s="178"/>
      <c r="V902" s="178"/>
      <c r="W902" s="178"/>
      <c r="X902" s="178"/>
    </row>
    <row r="903" spans="1:24" ht="15.75" customHeight="1" x14ac:dyDescent="0.2">
      <c r="A903" s="176"/>
      <c r="B903" s="180"/>
      <c r="D903" s="179"/>
      <c r="F903" s="179"/>
      <c r="G903" s="176"/>
      <c r="I903" s="178"/>
      <c r="J903" s="178"/>
      <c r="K903" s="178"/>
      <c r="L903" s="178"/>
      <c r="M903" s="178"/>
      <c r="N903" s="178"/>
      <c r="O903" s="178"/>
      <c r="P903" s="178"/>
      <c r="Q903" s="178"/>
      <c r="R903" s="178"/>
      <c r="S903" s="178"/>
      <c r="T903" s="178"/>
      <c r="U903" s="178"/>
      <c r="V903" s="178"/>
      <c r="W903" s="178"/>
      <c r="X903" s="178"/>
    </row>
    <row r="904" spans="1:24" ht="15.75" customHeight="1" x14ac:dyDescent="0.2">
      <c r="A904" s="176"/>
      <c r="B904" s="180"/>
      <c r="D904" s="179"/>
      <c r="F904" s="179"/>
      <c r="G904" s="176"/>
      <c r="I904" s="178"/>
      <c r="J904" s="178"/>
      <c r="K904" s="178"/>
      <c r="L904" s="178"/>
      <c r="M904" s="178"/>
      <c r="N904" s="178"/>
      <c r="O904" s="178"/>
      <c r="P904" s="178"/>
      <c r="Q904" s="178"/>
      <c r="R904" s="178"/>
      <c r="S904" s="178"/>
      <c r="T904" s="178"/>
      <c r="U904" s="178"/>
      <c r="V904" s="178"/>
      <c r="W904" s="178"/>
      <c r="X904" s="178"/>
    </row>
    <row r="905" spans="1:24" ht="15.75" customHeight="1" x14ac:dyDescent="0.2">
      <c r="A905" s="176"/>
      <c r="B905" s="180"/>
      <c r="D905" s="179"/>
      <c r="F905" s="179"/>
      <c r="G905" s="176"/>
      <c r="I905" s="178"/>
      <c r="J905" s="178"/>
      <c r="K905" s="178"/>
      <c r="L905" s="178"/>
      <c r="M905" s="178"/>
      <c r="N905" s="178"/>
      <c r="O905" s="178"/>
      <c r="P905" s="178"/>
      <c r="Q905" s="178"/>
      <c r="R905" s="178"/>
      <c r="S905" s="178"/>
      <c r="T905" s="178"/>
      <c r="U905" s="178"/>
      <c r="V905" s="178"/>
      <c r="W905" s="178"/>
      <c r="X905" s="178"/>
    </row>
    <row r="906" spans="1:24" ht="15.75" customHeight="1" x14ac:dyDescent="0.2">
      <c r="A906" s="176"/>
      <c r="B906" s="180"/>
      <c r="D906" s="179"/>
      <c r="F906" s="179"/>
      <c r="G906" s="176"/>
      <c r="I906" s="178"/>
      <c r="J906" s="178"/>
      <c r="K906" s="178"/>
      <c r="L906" s="178"/>
      <c r="M906" s="178"/>
      <c r="N906" s="178"/>
      <c r="O906" s="178"/>
      <c r="P906" s="178"/>
      <c r="Q906" s="178"/>
      <c r="R906" s="178"/>
      <c r="S906" s="178"/>
      <c r="T906" s="178"/>
      <c r="U906" s="178"/>
      <c r="V906" s="178"/>
      <c r="W906" s="178"/>
      <c r="X906" s="178"/>
    </row>
    <row r="907" spans="1:24" ht="15.75" customHeight="1" x14ac:dyDescent="0.2">
      <c r="A907" s="176"/>
      <c r="B907" s="180"/>
      <c r="D907" s="179"/>
      <c r="F907" s="179"/>
      <c r="G907" s="176"/>
      <c r="I907" s="178"/>
      <c r="J907" s="178"/>
      <c r="K907" s="178"/>
      <c r="L907" s="178"/>
      <c r="M907" s="178"/>
      <c r="N907" s="178"/>
      <c r="O907" s="178"/>
      <c r="P907" s="178"/>
      <c r="Q907" s="178"/>
      <c r="R907" s="178"/>
      <c r="S907" s="178"/>
      <c r="T907" s="178"/>
      <c r="U907" s="178"/>
      <c r="V907" s="178"/>
      <c r="W907" s="178"/>
      <c r="X907" s="178"/>
    </row>
    <row r="908" spans="1:24" ht="15.75" customHeight="1" x14ac:dyDescent="0.2">
      <c r="A908" s="176"/>
      <c r="B908" s="180"/>
      <c r="D908" s="179"/>
      <c r="F908" s="179"/>
      <c r="G908" s="176"/>
      <c r="I908" s="178"/>
      <c r="J908" s="178"/>
      <c r="K908" s="178"/>
      <c r="L908" s="178"/>
      <c r="M908" s="178"/>
      <c r="N908" s="178"/>
      <c r="O908" s="178"/>
      <c r="P908" s="178"/>
      <c r="Q908" s="178"/>
      <c r="R908" s="178"/>
      <c r="S908" s="178"/>
      <c r="T908" s="178"/>
      <c r="U908" s="178"/>
      <c r="V908" s="178"/>
      <c r="W908" s="178"/>
      <c r="X908" s="178"/>
    </row>
    <row r="909" spans="1:24" ht="15.75" customHeight="1" x14ac:dyDescent="0.2">
      <c r="A909" s="176"/>
      <c r="B909" s="180"/>
      <c r="D909" s="179"/>
      <c r="F909" s="179"/>
      <c r="G909" s="176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</row>
    <row r="910" spans="1:24" ht="15.75" customHeight="1" x14ac:dyDescent="0.2">
      <c r="A910" s="176"/>
      <c r="B910" s="180"/>
      <c r="D910" s="179"/>
      <c r="F910" s="179"/>
      <c r="G910" s="176"/>
      <c r="I910" s="178"/>
      <c r="J910" s="178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</row>
    <row r="911" spans="1:24" ht="15.75" customHeight="1" x14ac:dyDescent="0.2">
      <c r="A911" s="176"/>
      <c r="B911" s="180"/>
      <c r="D911" s="179"/>
      <c r="F911" s="179"/>
      <c r="G911" s="176"/>
      <c r="I911" s="178"/>
      <c r="J911" s="178"/>
      <c r="K911" s="178"/>
      <c r="L911" s="178"/>
      <c r="M911" s="178"/>
      <c r="N911" s="178"/>
      <c r="O911" s="178"/>
      <c r="P911" s="178"/>
      <c r="Q911" s="178"/>
      <c r="R911" s="178"/>
      <c r="S911" s="178"/>
      <c r="T911" s="178"/>
      <c r="U911" s="178"/>
      <c r="V911" s="178"/>
      <c r="W911" s="178"/>
      <c r="X911" s="178"/>
    </row>
    <row r="912" spans="1:24" ht="15.75" customHeight="1" x14ac:dyDescent="0.2">
      <c r="A912" s="176"/>
      <c r="B912" s="180"/>
      <c r="D912" s="179"/>
      <c r="F912" s="179"/>
      <c r="G912" s="176"/>
      <c r="I912" s="178"/>
      <c r="J912" s="178"/>
      <c r="K912" s="178"/>
      <c r="L912" s="178"/>
      <c r="M912" s="178"/>
      <c r="N912" s="178"/>
      <c r="O912" s="178"/>
      <c r="P912" s="178"/>
      <c r="Q912" s="178"/>
      <c r="R912" s="178"/>
      <c r="S912" s="178"/>
      <c r="T912" s="178"/>
      <c r="U912" s="178"/>
      <c r="V912" s="178"/>
      <c r="W912" s="178"/>
      <c r="X912" s="178"/>
    </row>
    <row r="913" spans="1:24" ht="15.75" customHeight="1" x14ac:dyDescent="0.2">
      <c r="A913" s="176"/>
      <c r="B913" s="180"/>
      <c r="D913" s="179"/>
      <c r="F913" s="179"/>
      <c r="G913" s="176"/>
      <c r="I913" s="178"/>
      <c r="J913" s="178"/>
      <c r="K913" s="178"/>
      <c r="L913" s="178"/>
      <c r="M913" s="178"/>
      <c r="N913" s="178"/>
      <c r="O913" s="178"/>
      <c r="P913" s="178"/>
      <c r="Q913" s="178"/>
      <c r="R913" s="178"/>
      <c r="S913" s="178"/>
      <c r="T913" s="178"/>
      <c r="U913" s="178"/>
      <c r="V913" s="178"/>
      <c r="W913" s="178"/>
      <c r="X913" s="178"/>
    </row>
    <row r="914" spans="1:24" ht="15.75" customHeight="1" x14ac:dyDescent="0.2">
      <c r="A914" s="176"/>
      <c r="B914" s="180"/>
      <c r="D914" s="179"/>
      <c r="F914" s="179"/>
      <c r="G914" s="176"/>
      <c r="I914" s="178"/>
      <c r="J914" s="178"/>
      <c r="K914" s="178"/>
      <c r="L914" s="178"/>
      <c r="M914" s="178"/>
      <c r="N914" s="178"/>
      <c r="O914" s="178"/>
      <c r="P914" s="178"/>
      <c r="Q914" s="178"/>
      <c r="R914" s="178"/>
      <c r="S914" s="178"/>
      <c r="T914" s="178"/>
      <c r="U914" s="178"/>
      <c r="V914" s="178"/>
      <c r="W914" s="178"/>
      <c r="X914" s="178"/>
    </row>
    <row r="915" spans="1:24" ht="15.75" customHeight="1" x14ac:dyDescent="0.2">
      <c r="A915" s="176"/>
      <c r="B915" s="180"/>
      <c r="D915" s="179"/>
      <c r="F915" s="179"/>
      <c r="G915" s="176"/>
      <c r="I915" s="178"/>
      <c r="J915" s="178"/>
      <c r="K915" s="178"/>
      <c r="L915" s="178"/>
      <c r="M915" s="178"/>
      <c r="N915" s="178"/>
      <c r="O915" s="178"/>
      <c r="P915" s="178"/>
      <c r="Q915" s="178"/>
      <c r="R915" s="178"/>
      <c r="S915" s="178"/>
      <c r="T915" s="178"/>
      <c r="U915" s="178"/>
      <c r="V915" s="178"/>
      <c r="W915" s="178"/>
      <c r="X915" s="178"/>
    </row>
    <row r="916" spans="1:24" ht="15.75" customHeight="1" x14ac:dyDescent="0.2">
      <c r="A916" s="176"/>
      <c r="B916" s="180"/>
      <c r="D916" s="179"/>
      <c r="F916" s="179"/>
      <c r="G916" s="176"/>
      <c r="I916" s="178"/>
      <c r="J916" s="178"/>
      <c r="K916" s="178"/>
      <c r="L916" s="178"/>
      <c r="M916" s="178"/>
      <c r="N916" s="178"/>
      <c r="O916" s="178"/>
      <c r="P916" s="178"/>
      <c r="Q916" s="178"/>
      <c r="R916" s="178"/>
      <c r="S916" s="178"/>
      <c r="T916" s="178"/>
      <c r="U916" s="178"/>
      <c r="V916" s="178"/>
      <c r="W916" s="178"/>
      <c r="X916" s="178"/>
    </row>
    <row r="917" spans="1:24" ht="15.75" customHeight="1" x14ac:dyDescent="0.2">
      <c r="A917" s="176"/>
      <c r="B917" s="180"/>
      <c r="D917" s="179"/>
      <c r="F917" s="179"/>
      <c r="G917" s="176"/>
      <c r="I917" s="178"/>
      <c r="J917" s="178"/>
      <c r="K917" s="178"/>
      <c r="L917" s="178"/>
      <c r="M917" s="178"/>
      <c r="N917" s="178"/>
      <c r="O917" s="178"/>
      <c r="P917" s="178"/>
      <c r="Q917" s="178"/>
      <c r="R917" s="178"/>
      <c r="S917" s="178"/>
      <c r="T917" s="178"/>
      <c r="U917" s="178"/>
      <c r="V917" s="178"/>
      <c r="W917" s="178"/>
      <c r="X917" s="178"/>
    </row>
    <row r="918" spans="1:24" ht="15.75" customHeight="1" x14ac:dyDescent="0.2">
      <c r="A918" s="176"/>
      <c r="B918" s="180"/>
      <c r="D918" s="179"/>
      <c r="F918" s="179"/>
      <c r="G918" s="176"/>
      <c r="I918" s="178"/>
      <c r="J918" s="178"/>
      <c r="K918" s="178"/>
      <c r="L918" s="178"/>
      <c r="M918" s="178"/>
      <c r="N918" s="178"/>
      <c r="O918" s="178"/>
      <c r="P918" s="178"/>
      <c r="Q918" s="178"/>
      <c r="R918" s="178"/>
      <c r="S918" s="178"/>
      <c r="T918" s="178"/>
      <c r="U918" s="178"/>
      <c r="V918" s="178"/>
      <c r="W918" s="178"/>
      <c r="X918" s="178"/>
    </row>
    <row r="919" spans="1:24" ht="15.75" customHeight="1" x14ac:dyDescent="0.2">
      <c r="A919" s="176"/>
      <c r="B919" s="180"/>
      <c r="D919" s="179"/>
      <c r="F919" s="179"/>
      <c r="G919" s="176"/>
      <c r="I919" s="178"/>
      <c r="J919" s="178"/>
      <c r="K919" s="178"/>
      <c r="L919" s="178"/>
      <c r="M919" s="178"/>
      <c r="N919" s="178"/>
      <c r="O919" s="178"/>
      <c r="P919" s="178"/>
      <c r="Q919" s="178"/>
      <c r="R919" s="178"/>
      <c r="S919" s="178"/>
      <c r="T919" s="178"/>
      <c r="U919" s="178"/>
      <c r="V919" s="178"/>
      <c r="W919" s="178"/>
      <c r="X919" s="178"/>
    </row>
    <row r="920" spans="1:24" ht="15.75" customHeight="1" x14ac:dyDescent="0.2">
      <c r="A920" s="176"/>
      <c r="B920" s="180"/>
      <c r="D920" s="179"/>
      <c r="F920" s="179"/>
      <c r="G920" s="176"/>
      <c r="I920" s="178"/>
      <c r="J920" s="178"/>
      <c r="K920" s="178"/>
      <c r="L920" s="178"/>
      <c r="M920" s="178"/>
      <c r="N920" s="178"/>
      <c r="O920" s="178"/>
      <c r="P920" s="178"/>
      <c r="Q920" s="178"/>
      <c r="R920" s="178"/>
      <c r="S920" s="178"/>
      <c r="T920" s="178"/>
      <c r="U920" s="178"/>
      <c r="V920" s="178"/>
      <c r="W920" s="178"/>
      <c r="X920" s="178"/>
    </row>
    <row r="921" spans="1:24" ht="15.75" customHeight="1" x14ac:dyDescent="0.2">
      <c r="A921" s="176"/>
      <c r="B921" s="180"/>
      <c r="D921" s="179"/>
      <c r="F921" s="179"/>
      <c r="G921" s="176"/>
      <c r="I921" s="178"/>
      <c r="J921" s="178"/>
      <c r="K921" s="178"/>
      <c r="L921" s="178"/>
      <c r="M921" s="178"/>
      <c r="N921" s="178"/>
      <c r="O921" s="178"/>
      <c r="P921" s="178"/>
      <c r="Q921" s="178"/>
      <c r="R921" s="178"/>
      <c r="S921" s="178"/>
      <c r="T921" s="178"/>
      <c r="U921" s="178"/>
      <c r="V921" s="178"/>
      <c r="W921" s="178"/>
      <c r="X921" s="178"/>
    </row>
    <row r="922" spans="1:24" ht="15.75" customHeight="1" x14ac:dyDescent="0.2">
      <c r="A922" s="176"/>
      <c r="B922" s="180"/>
      <c r="D922" s="179"/>
      <c r="F922" s="179"/>
      <c r="G922" s="176"/>
      <c r="I922" s="178"/>
      <c r="J922" s="178"/>
      <c r="K922" s="178"/>
      <c r="L922" s="178"/>
      <c r="M922" s="178"/>
      <c r="N922" s="178"/>
      <c r="O922" s="178"/>
      <c r="P922" s="178"/>
      <c r="Q922" s="178"/>
      <c r="R922" s="178"/>
      <c r="S922" s="178"/>
      <c r="T922" s="178"/>
      <c r="U922" s="178"/>
      <c r="V922" s="178"/>
      <c r="W922" s="178"/>
      <c r="X922" s="178"/>
    </row>
    <row r="923" spans="1:24" ht="15.75" customHeight="1" x14ac:dyDescent="0.2">
      <c r="A923" s="176"/>
      <c r="B923" s="180"/>
      <c r="D923" s="179"/>
      <c r="F923" s="179"/>
      <c r="G923" s="176"/>
      <c r="I923" s="178"/>
      <c r="J923" s="178"/>
      <c r="K923" s="178"/>
      <c r="L923" s="178"/>
      <c r="M923" s="178"/>
      <c r="N923" s="178"/>
      <c r="O923" s="178"/>
      <c r="P923" s="178"/>
      <c r="Q923" s="178"/>
      <c r="R923" s="178"/>
      <c r="S923" s="178"/>
      <c r="T923" s="178"/>
      <c r="U923" s="178"/>
      <c r="V923" s="178"/>
      <c r="W923" s="178"/>
      <c r="X923" s="178"/>
    </row>
    <row r="924" spans="1:24" ht="15.75" customHeight="1" x14ac:dyDescent="0.2">
      <c r="A924" s="176"/>
      <c r="B924" s="180"/>
      <c r="D924" s="179"/>
      <c r="F924" s="179"/>
      <c r="G924" s="176"/>
      <c r="I924" s="178"/>
      <c r="J924" s="178"/>
      <c r="K924" s="178"/>
      <c r="L924" s="178"/>
      <c r="M924" s="178"/>
      <c r="N924" s="178"/>
      <c r="O924" s="178"/>
      <c r="P924" s="178"/>
      <c r="Q924" s="178"/>
      <c r="R924" s="178"/>
      <c r="S924" s="178"/>
      <c r="T924" s="178"/>
      <c r="U924" s="178"/>
      <c r="V924" s="178"/>
      <c r="W924" s="178"/>
      <c r="X924" s="178"/>
    </row>
    <row r="925" spans="1:24" ht="15.75" customHeight="1" x14ac:dyDescent="0.2">
      <c r="A925" s="176"/>
      <c r="B925" s="180"/>
      <c r="D925" s="179"/>
      <c r="F925" s="179"/>
      <c r="G925" s="176"/>
      <c r="I925" s="178"/>
      <c r="J925" s="178"/>
      <c r="K925" s="178"/>
      <c r="L925" s="178"/>
      <c r="M925" s="178"/>
      <c r="N925" s="178"/>
      <c r="O925" s="178"/>
      <c r="P925" s="178"/>
      <c r="Q925" s="178"/>
      <c r="R925" s="178"/>
      <c r="S925" s="178"/>
      <c r="T925" s="178"/>
      <c r="U925" s="178"/>
      <c r="V925" s="178"/>
      <c r="W925" s="178"/>
      <c r="X925" s="178"/>
    </row>
    <row r="926" spans="1:24" ht="15.75" customHeight="1" x14ac:dyDescent="0.2">
      <c r="A926" s="176"/>
      <c r="B926" s="180"/>
      <c r="D926" s="179"/>
      <c r="F926" s="179"/>
      <c r="G926" s="176"/>
      <c r="I926" s="178"/>
      <c r="J926" s="178"/>
      <c r="K926" s="178"/>
      <c r="L926" s="178"/>
      <c r="M926" s="178"/>
      <c r="N926" s="178"/>
      <c r="O926" s="178"/>
      <c r="P926" s="178"/>
      <c r="Q926" s="178"/>
      <c r="R926" s="178"/>
      <c r="S926" s="178"/>
      <c r="T926" s="178"/>
      <c r="U926" s="178"/>
      <c r="V926" s="178"/>
      <c r="W926" s="178"/>
      <c r="X926" s="178"/>
    </row>
    <row r="927" spans="1:24" ht="15.75" customHeight="1" x14ac:dyDescent="0.2">
      <c r="A927" s="176"/>
      <c r="B927" s="180"/>
      <c r="D927" s="179"/>
      <c r="F927" s="179"/>
      <c r="G927" s="176"/>
      <c r="I927" s="178"/>
      <c r="J927" s="178"/>
      <c r="K927" s="178"/>
      <c r="L927" s="178"/>
      <c r="M927" s="178"/>
      <c r="N927" s="178"/>
      <c r="O927" s="178"/>
      <c r="P927" s="178"/>
      <c r="Q927" s="178"/>
      <c r="R927" s="178"/>
      <c r="S927" s="178"/>
      <c r="T927" s="178"/>
      <c r="U927" s="178"/>
      <c r="V927" s="178"/>
      <c r="W927" s="178"/>
      <c r="X927" s="178"/>
    </row>
    <row r="928" spans="1:24" ht="15.75" customHeight="1" x14ac:dyDescent="0.2">
      <c r="A928" s="176"/>
      <c r="B928" s="180"/>
      <c r="D928" s="179"/>
      <c r="F928" s="179"/>
      <c r="G928" s="176"/>
      <c r="I928" s="178"/>
      <c r="J928" s="178"/>
      <c r="K928" s="178"/>
      <c r="L928" s="178"/>
      <c r="M928" s="178"/>
      <c r="N928" s="178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</row>
    <row r="929" spans="1:24" ht="15.75" customHeight="1" x14ac:dyDescent="0.2">
      <c r="A929" s="176"/>
      <c r="B929" s="180"/>
      <c r="D929" s="179"/>
      <c r="F929" s="179"/>
      <c r="G929" s="176"/>
      <c r="I929" s="178"/>
      <c r="J929" s="178"/>
      <c r="K929" s="178"/>
      <c r="L929" s="178"/>
      <c r="M929" s="178"/>
      <c r="N929" s="178"/>
      <c r="O929" s="178"/>
      <c r="P929" s="178"/>
      <c r="Q929" s="178"/>
      <c r="R929" s="178"/>
      <c r="S929" s="178"/>
      <c r="T929" s="178"/>
      <c r="U929" s="178"/>
      <c r="V929" s="178"/>
      <c r="W929" s="178"/>
      <c r="X929" s="178"/>
    </row>
    <row r="930" spans="1:24" ht="15.75" customHeight="1" x14ac:dyDescent="0.2">
      <c r="A930" s="176"/>
      <c r="B930" s="180"/>
      <c r="D930" s="179"/>
      <c r="F930" s="179"/>
      <c r="G930" s="176"/>
      <c r="I930" s="178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178"/>
      <c r="V930" s="178"/>
      <c r="W930" s="178"/>
      <c r="X930" s="178"/>
    </row>
    <row r="931" spans="1:24" ht="15.75" customHeight="1" x14ac:dyDescent="0.2">
      <c r="A931" s="176"/>
      <c r="B931" s="180"/>
      <c r="D931" s="179"/>
      <c r="F931" s="179"/>
      <c r="G931" s="176"/>
      <c r="I931" s="178"/>
      <c r="J931" s="178"/>
      <c r="K931" s="178"/>
      <c r="L931" s="178"/>
      <c r="M931" s="178"/>
      <c r="N931" s="178"/>
      <c r="O931" s="178"/>
      <c r="P931" s="178"/>
      <c r="Q931" s="178"/>
      <c r="R931" s="178"/>
      <c r="S931" s="178"/>
      <c r="T931" s="178"/>
      <c r="U931" s="178"/>
      <c r="V931" s="178"/>
      <c r="W931" s="178"/>
      <c r="X931" s="178"/>
    </row>
    <row r="932" spans="1:24" ht="15.75" customHeight="1" x14ac:dyDescent="0.2">
      <c r="A932" s="176"/>
      <c r="B932" s="180"/>
      <c r="D932" s="179"/>
      <c r="F932" s="179"/>
      <c r="G932" s="176"/>
      <c r="I932" s="178"/>
      <c r="J932" s="178"/>
      <c r="K932" s="178"/>
      <c r="L932" s="178"/>
      <c r="M932" s="178"/>
      <c r="N932" s="178"/>
      <c r="O932" s="178"/>
      <c r="P932" s="178"/>
      <c r="Q932" s="178"/>
      <c r="R932" s="178"/>
      <c r="S932" s="178"/>
      <c r="T932" s="178"/>
      <c r="U932" s="178"/>
      <c r="V932" s="178"/>
      <c r="W932" s="178"/>
      <c r="X932" s="178"/>
    </row>
    <row r="933" spans="1:24" ht="15.75" customHeight="1" x14ac:dyDescent="0.2">
      <c r="A933" s="176"/>
      <c r="B933" s="180"/>
      <c r="D933" s="179"/>
      <c r="F933" s="179"/>
      <c r="G933" s="176"/>
      <c r="I933" s="178"/>
      <c r="J933" s="178"/>
      <c r="K933" s="178"/>
      <c r="L933" s="178"/>
      <c r="M933" s="178"/>
      <c r="N933" s="178"/>
      <c r="O933" s="178"/>
      <c r="P933" s="178"/>
      <c r="Q933" s="178"/>
      <c r="R933" s="178"/>
      <c r="S933" s="178"/>
      <c r="T933" s="178"/>
      <c r="U933" s="178"/>
      <c r="V933" s="178"/>
      <c r="W933" s="178"/>
      <c r="X933" s="178"/>
    </row>
    <row r="934" spans="1:24" ht="15.75" customHeight="1" x14ac:dyDescent="0.2">
      <c r="A934" s="176"/>
      <c r="B934" s="180"/>
      <c r="D934" s="179"/>
      <c r="F934" s="179"/>
      <c r="G934" s="176"/>
      <c r="I934" s="178"/>
      <c r="J934" s="178"/>
      <c r="K934" s="178"/>
      <c r="L934" s="178"/>
      <c r="M934" s="178"/>
      <c r="N934" s="178"/>
      <c r="O934" s="178"/>
      <c r="P934" s="178"/>
      <c r="Q934" s="178"/>
      <c r="R934" s="178"/>
      <c r="S934" s="178"/>
      <c r="T934" s="178"/>
      <c r="U934" s="178"/>
      <c r="V934" s="178"/>
      <c r="W934" s="178"/>
      <c r="X934" s="178"/>
    </row>
    <row r="935" spans="1:24" ht="15.75" customHeight="1" x14ac:dyDescent="0.2">
      <c r="A935" s="176"/>
      <c r="B935" s="180"/>
      <c r="D935" s="179"/>
      <c r="F935" s="179"/>
      <c r="G935" s="176"/>
      <c r="I935" s="178"/>
      <c r="J935" s="178"/>
      <c r="K935" s="178"/>
      <c r="L935" s="178"/>
      <c r="M935" s="178"/>
      <c r="N935" s="178"/>
      <c r="O935" s="178"/>
      <c r="P935" s="178"/>
      <c r="Q935" s="178"/>
      <c r="R935" s="178"/>
      <c r="S935" s="178"/>
      <c r="T935" s="178"/>
      <c r="U935" s="178"/>
      <c r="V935" s="178"/>
      <c r="W935" s="178"/>
      <c r="X935" s="178"/>
    </row>
    <row r="936" spans="1:24" ht="15.75" customHeight="1" x14ac:dyDescent="0.2">
      <c r="A936" s="176"/>
      <c r="B936" s="180"/>
      <c r="D936" s="179"/>
      <c r="F936" s="179"/>
      <c r="G936" s="176"/>
      <c r="I936" s="178"/>
      <c r="J936" s="178"/>
      <c r="K936" s="178"/>
      <c r="L936" s="178"/>
      <c r="M936" s="178"/>
      <c r="N936" s="178"/>
      <c r="O936" s="178"/>
      <c r="P936" s="178"/>
      <c r="Q936" s="178"/>
      <c r="R936" s="178"/>
      <c r="S936" s="178"/>
      <c r="T936" s="178"/>
      <c r="U936" s="178"/>
      <c r="V936" s="178"/>
      <c r="W936" s="178"/>
      <c r="X936" s="178"/>
    </row>
    <row r="937" spans="1:24" ht="15.75" customHeight="1" x14ac:dyDescent="0.2">
      <c r="A937" s="176"/>
      <c r="B937" s="180"/>
      <c r="D937" s="179"/>
      <c r="F937" s="179"/>
      <c r="G937" s="176"/>
      <c r="I937" s="178"/>
      <c r="J937" s="178"/>
      <c r="K937" s="178"/>
      <c r="L937" s="178"/>
      <c r="M937" s="178"/>
      <c r="N937" s="178"/>
      <c r="O937" s="178"/>
      <c r="P937" s="178"/>
      <c r="Q937" s="178"/>
      <c r="R937" s="178"/>
      <c r="S937" s="178"/>
      <c r="T937" s="178"/>
      <c r="U937" s="178"/>
      <c r="V937" s="178"/>
      <c r="W937" s="178"/>
      <c r="X937" s="178"/>
    </row>
    <row r="938" spans="1:24" ht="15.75" customHeight="1" x14ac:dyDescent="0.2">
      <c r="A938" s="176"/>
      <c r="B938" s="180"/>
      <c r="D938" s="179"/>
      <c r="F938" s="179"/>
      <c r="G938" s="176"/>
      <c r="I938" s="178"/>
      <c r="J938" s="178"/>
      <c r="K938" s="178"/>
      <c r="L938" s="178"/>
      <c r="M938" s="178"/>
      <c r="N938" s="178"/>
      <c r="O938" s="178"/>
      <c r="P938" s="178"/>
      <c r="Q938" s="178"/>
      <c r="R938" s="178"/>
      <c r="S938" s="178"/>
      <c r="T938" s="178"/>
      <c r="U938" s="178"/>
      <c r="V938" s="178"/>
      <c r="W938" s="178"/>
      <c r="X938" s="178"/>
    </row>
    <row r="939" spans="1:24" ht="15.75" customHeight="1" x14ac:dyDescent="0.2">
      <c r="A939" s="176"/>
      <c r="B939" s="180"/>
      <c r="D939" s="179"/>
      <c r="F939" s="179"/>
      <c r="G939" s="176"/>
      <c r="I939" s="178"/>
      <c r="J939" s="178"/>
      <c r="K939" s="178"/>
      <c r="L939" s="178"/>
      <c r="M939" s="178"/>
      <c r="N939" s="178"/>
      <c r="O939" s="178"/>
      <c r="P939" s="178"/>
      <c r="Q939" s="178"/>
      <c r="R939" s="178"/>
      <c r="S939" s="178"/>
      <c r="T939" s="178"/>
      <c r="U939" s="178"/>
      <c r="V939" s="178"/>
      <c r="W939" s="178"/>
      <c r="X939" s="178"/>
    </row>
    <row r="940" spans="1:24" ht="15.75" customHeight="1" x14ac:dyDescent="0.2">
      <c r="A940" s="176"/>
      <c r="B940" s="180"/>
      <c r="D940" s="179"/>
      <c r="F940" s="179"/>
      <c r="G940" s="176"/>
      <c r="I940" s="178"/>
      <c r="J940" s="178"/>
      <c r="K940" s="178"/>
      <c r="L940" s="178"/>
      <c r="M940" s="178"/>
      <c r="N940" s="178"/>
      <c r="O940" s="178"/>
      <c r="P940" s="178"/>
      <c r="Q940" s="178"/>
      <c r="R940" s="178"/>
      <c r="S940" s="178"/>
      <c r="T940" s="178"/>
      <c r="U940" s="178"/>
      <c r="V940" s="178"/>
      <c r="W940" s="178"/>
      <c r="X940" s="178"/>
    </row>
    <row r="941" spans="1:24" ht="15.75" customHeight="1" x14ac:dyDescent="0.2">
      <c r="A941" s="176"/>
      <c r="B941" s="180"/>
      <c r="D941" s="179"/>
      <c r="F941" s="179"/>
      <c r="G941" s="176"/>
      <c r="I941" s="178"/>
      <c r="J941" s="178"/>
      <c r="K941" s="178"/>
      <c r="L941" s="178"/>
      <c r="M941" s="178"/>
      <c r="N941" s="178"/>
      <c r="O941" s="178"/>
      <c r="P941" s="178"/>
      <c r="Q941" s="178"/>
      <c r="R941" s="178"/>
      <c r="S941" s="178"/>
      <c r="T941" s="178"/>
      <c r="U941" s="178"/>
      <c r="V941" s="178"/>
      <c r="W941" s="178"/>
      <c r="X941" s="178"/>
    </row>
    <row r="942" spans="1:24" ht="15.75" customHeight="1" x14ac:dyDescent="0.2">
      <c r="A942" s="176"/>
      <c r="B942" s="180"/>
      <c r="D942" s="179"/>
      <c r="F942" s="179"/>
      <c r="G942" s="176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</row>
    <row r="943" spans="1:24" ht="15.75" customHeight="1" x14ac:dyDescent="0.2">
      <c r="A943" s="176"/>
      <c r="B943" s="180"/>
      <c r="D943" s="179"/>
      <c r="F943" s="179"/>
      <c r="G943" s="176"/>
      <c r="I943" s="178"/>
      <c r="J943" s="178"/>
      <c r="K943" s="178"/>
      <c r="L943" s="178"/>
      <c r="M943" s="178"/>
      <c r="N943" s="178"/>
      <c r="O943" s="178"/>
      <c r="P943" s="178"/>
      <c r="Q943" s="178"/>
      <c r="R943" s="178"/>
      <c r="S943" s="178"/>
      <c r="T943" s="178"/>
      <c r="U943" s="178"/>
      <c r="V943" s="178"/>
      <c r="W943" s="178"/>
      <c r="X943" s="178"/>
    </row>
    <row r="944" spans="1:24" ht="15.75" customHeight="1" x14ac:dyDescent="0.2">
      <c r="A944" s="176"/>
      <c r="B944" s="180"/>
      <c r="D944" s="179"/>
      <c r="F944" s="179"/>
      <c r="G944" s="176"/>
      <c r="I944" s="178"/>
      <c r="J944" s="178"/>
      <c r="K944" s="178"/>
      <c r="L944" s="178"/>
      <c r="M944" s="178"/>
      <c r="N944" s="178"/>
      <c r="O944" s="178"/>
      <c r="P944" s="178"/>
      <c r="Q944" s="178"/>
      <c r="R944" s="178"/>
      <c r="S944" s="178"/>
      <c r="T944" s="178"/>
      <c r="U944" s="178"/>
      <c r="V944" s="178"/>
      <c r="W944" s="178"/>
      <c r="X944" s="178"/>
    </row>
    <row r="945" spans="1:24" ht="15.75" customHeight="1" x14ac:dyDescent="0.2">
      <c r="A945" s="176"/>
      <c r="B945" s="180"/>
      <c r="D945" s="179"/>
      <c r="F945" s="179"/>
      <c r="G945" s="176"/>
      <c r="I945" s="178"/>
      <c r="J945" s="178"/>
      <c r="K945" s="178"/>
      <c r="L945" s="178"/>
      <c r="M945" s="178"/>
      <c r="N945" s="178"/>
      <c r="O945" s="178"/>
      <c r="P945" s="178"/>
      <c r="Q945" s="178"/>
      <c r="R945" s="178"/>
      <c r="S945" s="178"/>
      <c r="T945" s="178"/>
      <c r="U945" s="178"/>
      <c r="V945" s="178"/>
      <c r="W945" s="178"/>
      <c r="X945" s="178"/>
    </row>
    <row r="946" spans="1:24" ht="15.75" customHeight="1" x14ac:dyDescent="0.2">
      <c r="A946" s="176"/>
      <c r="B946" s="180"/>
      <c r="D946" s="179"/>
      <c r="F946" s="179"/>
      <c r="G946" s="176"/>
      <c r="I946" s="178"/>
      <c r="J946" s="178"/>
      <c r="K946" s="178"/>
      <c r="L946" s="178"/>
      <c r="M946" s="178"/>
      <c r="N946" s="178"/>
      <c r="O946" s="178"/>
      <c r="P946" s="178"/>
      <c r="Q946" s="178"/>
      <c r="R946" s="178"/>
      <c r="S946" s="178"/>
      <c r="T946" s="178"/>
      <c r="U946" s="178"/>
      <c r="V946" s="178"/>
      <c r="W946" s="178"/>
      <c r="X946" s="178"/>
    </row>
    <row r="947" spans="1:24" ht="15.75" customHeight="1" x14ac:dyDescent="0.2">
      <c r="A947" s="176"/>
      <c r="B947" s="180"/>
      <c r="D947" s="179"/>
      <c r="F947" s="179"/>
      <c r="G947" s="176"/>
      <c r="I947" s="178"/>
      <c r="J947" s="178"/>
      <c r="K947" s="178"/>
      <c r="L947" s="178"/>
      <c r="M947" s="178"/>
      <c r="N947" s="178"/>
      <c r="O947" s="178"/>
      <c r="P947" s="178"/>
      <c r="Q947" s="178"/>
      <c r="R947" s="178"/>
      <c r="S947" s="178"/>
      <c r="T947" s="178"/>
      <c r="U947" s="178"/>
      <c r="V947" s="178"/>
      <c r="W947" s="178"/>
      <c r="X947" s="178"/>
    </row>
    <row r="948" spans="1:24" ht="15.75" customHeight="1" x14ac:dyDescent="0.2">
      <c r="A948" s="176"/>
      <c r="B948" s="180"/>
      <c r="D948" s="179"/>
      <c r="F948" s="179"/>
      <c r="G948" s="176"/>
      <c r="I948" s="178"/>
      <c r="J948" s="178"/>
      <c r="K948" s="178"/>
      <c r="L948" s="178"/>
      <c r="M948" s="178"/>
      <c r="N948" s="178"/>
      <c r="O948" s="178"/>
      <c r="P948" s="178"/>
      <c r="Q948" s="178"/>
      <c r="R948" s="178"/>
      <c r="S948" s="178"/>
      <c r="T948" s="178"/>
      <c r="U948" s="178"/>
      <c r="V948" s="178"/>
      <c r="W948" s="178"/>
      <c r="X948" s="178"/>
    </row>
    <row r="949" spans="1:24" ht="15.75" customHeight="1" x14ac:dyDescent="0.2">
      <c r="A949" s="176"/>
      <c r="B949" s="180"/>
      <c r="D949" s="179"/>
      <c r="F949" s="179"/>
      <c r="G949" s="176"/>
      <c r="I949" s="178"/>
      <c r="J949" s="178"/>
      <c r="K949" s="178"/>
      <c r="L949" s="178"/>
      <c r="M949" s="178"/>
      <c r="N949" s="178"/>
      <c r="O949" s="178"/>
      <c r="P949" s="178"/>
      <c r="Q949" s="178"/>
      <c r="R949" s="178"/>
      <c r="S949" s="178"/>
      <c r="T949" s="178"/>
      <c r="U949" s="178"/>
      <c r="V949" s="178"/>
      <c r="W949" s="178"/>
      <c r="X949" s="178"/>
    </row>
    <row r="950" spans="1:24" ht="15.75" customHeight="1" x14ac:dyDescent="0.2">
      <c r="A950" s="176"/>
      <c r="B950" s="180"/>
      <c r="D950" s="179"/>
      <c r="F950" s="179"/>
      <c r="G950" s="176"/>
      <c r="I950" s="178"/>
      <c r="J950" s="178"/>
      <c r="K950" s="178"/>
      <c r="L950" s="178"/>
      <c r="M950" s="178"/>
      <c r="N950" s="178"/>
      <c r="O950" s="178"/>
      <c r="P950" s="178"/>
      <c r="Q950" s="178"/>
      <c r="R950" s="178"/>
      <c r="S950" s="178"/>
      <c r="T950" s="178"/>
      <c r="U950" s="178"/>
      <c r="V950" s="178"/>
      <c r="W950" s="178"/>
      <c r="X950" s="178"/>
    </row>
    <row r="951" spans="1:24" ht="15.75" customHeight="1" x14ac:dyDescent="0.2">
      <c r="A951" s="176"/>
      <c r="B951" s="180"/>
      <c r="D951" s="179"/>
      <c r="F951" s="179"/>
      <c r="G951" s="176"/>
      <c r="I951" s="178"/>
      <c r="J951" s="178"/>
      <c r="K951" s="178"/>
      <c r="L951" s="178"/>
      <c r="M951" s="178"/>
      <c r="N951" s="178"/>
      <c r="O951" s="178"/>
      <c r="P951" s="178"/>
      <c r="Q951" s="178"/>
      <c r="R951" s="178"/>
      <c r="S951" s="178"/>
      <c r="T951" s="178"/>
      <c r="U951" s="178"/>
      <c r="V951" s="178"/>
      <c r="W951" s="178"/>
      <c r="X951" s="178"/>
    </row>
    <row r="952" spans="1:24" ht="15.75" customHeight="1" x14ac:dyDescent="0.2">
      <c r="A952" s="176"/>
      <c r="B952" s="180"/>
      <c r="D952" s="179"/>
      <c r="F952" s="179"/>
      <c r="G952" s="176"/>
      <c r="I952" s="178"/>
      <c r="J952" s="178"/>
      <c r="K952" s="178"/>
      <c r="L952" s="178"/>
      <c r="M952" s="178"/>
      <c r="N952" s="178"/>
      <c r="O952" s="178"/>
      <c r="P952" s="178"/>
      <c r="Q952" s="178"/>
      <c r="R952" s="178"/>
      <c r="S952" s="178"/>
      <c r="T952" s="178"/>
      <c r="U952" s="178"/>
      <c r="V952" s="178"/>
      <c r="W952" s="178"/>
      <c r="X952" s="178"/>
    </row>
    <row r="953" spans="1:24" ht="15.75" customHeight="1" x14ac:dyDescent="0.2">
      <c r="A953" s="176"/>
      <c r="B953" s="180"/>
      <c r="D953" s="179"/>
      <c r="F953" s="179"/>
      <c r="G953" s="176"/>
      <c r="I953" s="178"/>
      <c r="J953" s="178"/>
      <c r="K953" s="178"/>
      <c r="L953" s="178"/>
      <c r="M953" s="178"/>
      <c r="N953" s="178"/>
      <c r="O953" s="178"/>
      <c r="P953" s="178"/>
      <c r="Q953" s="178"/>
      <c r="R953" s="178"/>
      <c r="S953" s="178"/>
      <c r="T953" s="178"/>
      <c r="U953" s="178"/>
      <c r="V953" s="178"/>
      <c r="W953" s="178"/>
      <c r="X953" s="178"/>
    </row>
    <row r="954" spans="1:24" ht="15.75" customHeight="1" x14ac:dyDescent="0.2">
      <c r="A954" s="176"/>
      <c r="B954" s="180"/>
      <c r="D954" s="179"/>
      <c r="F954" s="179"/>
      <c r="G954" s="176"/>
      <c r="I954" s="178"/>
      <c r="J954" s="178"/>
      <c r="K954" s="178"/>
      <c r="L954" s="178"/>
      <c r="M954" s="178"/>
      <c r="N954" s="178"/>
      <c r="O954" s="178"/>
      <c r="P954" s="178"/>
      <c r="Q954" s="178"/>
      <c r="R954" s="178"/>
      <c r="S954" s="178"/>
      <c r="T954" s="178"/>
      <c r="U954" s="178"/>
      <c r="V954" s="178"/>
      <c r="W954" s="178"/>
      <c r="X954" s="178"/>
    </row>
    <row r="955" spans="1:24" ht="15.75" customHeight="1" x14ac:dyDescent="0.2">
      <c r="A955" s="176"/>
      <c r="B955" s="180"/>
      <c r="D955" s="179"/>
      <c r="F955" s="179"/>
      <c r="G955" s="176"/>
      <c r="I955" s="178"/>
      <c r="J955" s="178"/>
      <c r="K955" s="178"/>
      <c r="L955" s="178"/>
      <c r="M955" s="178"/>
      <c r="N955" s="178"/>
      <c r="O955" s="178"/>
      <c r="P955" s="178"/>
      <c r="Q955" s="178"/>
      <c r="R955" s="178"/>
      <c r="S955" s="178"/>
      <c r="T955" s="178"/>
      <c r="U955" s="178"/>
      <c r="V955" s="178"/>
      <c r="W955" s="178"/>
      <c r="X955" s="178"/>
    </row>
    <row r="956" spans="1:24" ht="15.75" customHeight="1" x14ac:dyDescent="0.2">
      <c r="A956" s="176"/>
      <c r="B956" s="180"/>
      <c r="D956" s="179"/>
      <c r="F956" s="179"/>
      <c r="G956" s="176"/>
      <c r="I956" s="178"/>
      <c r="J956" s="178"/>
      <c r="K956" s="178"/>
      <c r="L956" s="178"/>
      <c r="M956" s="178"/>
      <c r="N956" s="178"/>
      <c r="O956" s="178"/>
      <c r="P956" s="178"/>
      <c r="Q956" s="178"/>
      <c r="R956" s="178"/>
      <c r="S956" s="178"/>
      <c r="T956" s="178"/>
      <c r="U956" s="178"/>
      <c r="V956" s="178"/>
      <c r="W956" s="178"/>
      <c r="X956" s="178"/>
    </row>
    <row r="957" spans="1:24" ht="15.75" customHeight="1" x14ac:dyDescent="0.2">
      <c r="A957" s="176"/>
      <c r="B957" s="180"/>
      <c r="D957" s="179"/>
      <c r="F957" s="179"/>
      <c r="G957" s="176"/>
      <c r="I957" s="178"/>
      <c r="J957" s="178"/>
      <c r="K957" s="178"/>
      <c r="L957" s="178"/>
      <c r="M957" s="178"/>
      <c r="N957" s="178"/>
      <c r="O957" s="178"/>
      <c r="P957" s="178"/>
      <c r="Q957" s="178"/>
      <c r="R957" s="178"/>
      <c r="S957" s="178"/>
      <c r="T957" s="178"/>
      <c r="U957" s="178"/>
      <c r="V957" s="178"/>
      <c r="W957" s="178"/>
      <c r="X957" s="178"/>
    </row>
    <row r="958" spans="1:24" ht="15.75" customHeight="1" x14ac:dyDescent="0.2">
      <c r="A958" s="176"/>
      <c r="B958" s="180"/>
      <c r="D958" s="179"/>
      <c r="F958" s="179"/>
      <c r="G958" s="176"/>
      <c r="I958" s="178"/>
      <c r="J958" s="178"/>
      <c r="K958" s="178"/>
      <c r="L958" s="178"/>
      <c r="M958" s="178"/>
      <c r="N958" s="178"/>
      <c r="O958" s="178"/>
      <c r="P958" s="178"/>
      <c r="Q958" s="178"/>
      <c r="R958" s="178"/>
      <c r="S958" s="178"/>
      <c r="T958" s="178"/>
      <c r="U958" s="178"/>
      <c r="V958" s="178"/>
      <c r="W958" s="178"/>
      <c r="X958" s="178"/>
    </row>
    <row r="959" spans="1:24" ht="15.75" customHeight="1" x14ac:dyDescent="0.2">
      <c r="A959" s="176"/>
      <c r="B959" s="180"/>
      <c r="D959" s="179"/>
      <c r="F959" s="179"/>
      <c r="G959" s="176"/>
      <c r="I959" s="178"/>
      <c r="J959" s="178"/>
      <c r="K959" s="178"/>
      <c r="L959" s="178"/>
      <c r="M959" s="178"/>
      <c r="N959" s="178"/>
      <c r="O959" s="178"/>
      <c r="P959" s="178"/>
      <c r="Q959" s="178"/>
      <c r="R959" s="178"/>
      <c r="S959" s="178"/>
      <c r="T959" s="178"/>
      <c r="U959" s="178"/>
      <c r="V959" s="178"/>
      <c r="W959" s="178"/>
      <c r="X959" s="178"/>
    </row>
    <row r="960" spans="1:24" ht="15.75" customHeight="1" x14ac:dyDescent="0.2">
      <c r="A960" s="176"/>
      <c r="B960" s="180"/>
      <c r="D960" s="179"/>
      <c r="F960" s="179"/>
      <c r="G960" s="176"/>
      <c r="I960" s="178"/>
      <c r="J960" s="178"/>
      <c r="K960" s="178"/>
      <c r="L960" s="178"/>
      <c r="M960" s="178"/>
      <c r="N960" s="178"/>
      <c r="O960" s="178"/>
      <c r="P960" s="178"/>
      <c r="Q960" s="178"/>
      <c r="R960" s="178"/>
      <c r="S960" s="178"/>
      <c r="T960" s="178"/>
      <c r="U960" s="178"/>
      <c r="V960" s="178"/>
      <c r="W960" s="178"/>
      <c r="X960" s="178"/>
    </row>
    <row r="961" spans="1:24" ht="15.75" customHeight="1" x14ac:dyDescent="0.2">
      <c r="A961" s="176"/>
      <c r="B961" s="180"/>
      <c r="D961" s="179"/>
      <c r="F961" s="179"/>
      <c r="G961" s="176"/>
      <c r="I961" s="178"/>
      <c r="J961" s="178"/>
      <c r="K961" s="178"/>
      <c r="L961" s="178"/>
      <c r="M961" s="178"/>
      <c r="N961" s="178"/>
      <c r="O961" s="178"/>
      <c r="P961" s="178"/>
      <c r="Q961" s="178"/>
      <c r="R961" s="178"/>
      <c r="S961" s="178"/>
      <c r="T961" s="178"/>
      <c r="U961" s="178"/>
      <c r="V961" s="178"/>
      <c r="W961" s="178"/>
      <c r="X961" s="178"/>
    </row>
    <row r="962" spans="1:24" ht="15.75" customHeight="1" x14ac:dyDescent="0.2">
      <c r="A962" s="176"/>
      <c r="B962" s="180"/>
      <c r="D962" s="179"/>
      <c r="F962" s="179"/>
      <c r="G962" s="176"/>
      <c r="I962" s="178"/>
      <c r="J962" s="178"/>
      <c r="K962" s="178"/>
      <c r="L962" s="178"/>
      <c r="M962" s="178"/>
      <c r="N962" s="178"/>
      <c r="O962" s="178"/>
      <c r="P962" s="178"/>
      <c r="Q962" s="178"/>
      <c r="R962" s="178"/>
      <c r="S962" s="178"/>
      <c r="T962" s="178"/>
      <c r="U962" s="178"/>
      <c r="V962" s="178"/>
      <c r="W962" s="178"/>
      <c r="X962" s="178"/>
    </row>
    <row r="963" spans="1:24" ht="15.75" customHeight="1" x14ac:dyDescent="0.2">
      <c r="A963" s="176"/>
      <c r="B963" s="180"/>
      <c r="D963" s="179"/>
      <c r="F963" s="179"/>
      <c r="G963" s="176"/>
      <c r="I963" s="178"/>
      <c r="J963" s="178"/>
      <c r="K963" s="178"/>
      <c r="L963" s="178"/>
      <c r="M963" s="178"/>
      <c r="N963" s="178"/>
      <c r="O963" s="178"/>
      <c r="P963" s="178"/>
      <c r="Q963" s="178"/>
      <c r="R963" s="178"/>
      <c r="S963" s="178"/>
      <c r="T963" s="178"/>
      <c r="U963" s="178"/>
      <c r="V963" s="178"/>
      <c r="W963" s="178"/>
      <c r="X963" s="178"/>
    </row>
    <row r="964" spans="1:24" ht="15.75" customHeight="1" x14ac:dyDescent="0.2">
      <c r="A964" s="176"/>
      <c r="B964" s="180"/>
      <c r="D964" s="179"/>
      <c r="F964" s="179"/>
      <c r="G964" s="176"/>
      <c r="I964" s="178"/>
      <c r="J964" s="178"/>
      <c r="K964" s="178"/>
      <c r="L964" s="178"/>
      <c r="M964" s="178"/>
      <c r="N964" s="178"/>
      <c r="O964" s="178"/>
      <c r="P964" s="178"/>
      <c r="Q964" s="178"/>
      <c r="R964" s="178"/>
      <c r="S964" s="178"/>
      <c r="T964" s="178"/>
      <c r="U964" s="178"/>
      <c r="V964" s="178"/>
      <c r="W964" s="178"/>
      <c r="X964" s="178"/>
    </row>
    <row r="965" spans="1:24" ht="15.75" customHeight="1" x14ac:dyDescent="0.2">
      <c r="A965" s="176"/>
      <c r="B965" s="180"/>
      <c r="D965" s="179"/>
      <c r="F965" s="179"/>
      <c r="G965" s="176"/>
      <c r="I965" s="178"/>
      <c r="J965" s="178"/>
      <c r="K965" s="178"/>
      <c r="L965" s="178"/>
      <c r="M965" s="178"/>
      <c r="N965" s="178"/>
      <c r="O965" s="178"/>
      <c r="P965" s="178"/>
      <c r="Q965" s="178"/>
      <c r="R965" s="178"/>
      <c r="S965" s="178"/>
      <c r="T965" s="178"/>
      <c r="U965" s="178"/>
      <c r="V965" s="178"/>
      <c r="W965" s="178"/>
      <c r="X965" s="178"/>
    </row>
    <row r="966" spans="1:24" ht="15.75" customHeight="1" x14ac:dyDescent="0.2">
      <c r="A966" s="176"/>
      <c r="B966" s="180"/>
      <c r="D966" s="179"/>
      <c r="F966" s="179"/>
      <c r="G966" s="176"/>
      <c r="I966" s="178"/>
      <c r="J966" s="178"/>
      <c r="K966" s="178"/>
      <c r="L966" s="178"/>
      <c r="M966" s="178"/>
      <c r="N966" s="178"/>
      <c r="O966" s="178"/>
      <c r="P966" s="178"/>
      <c r="Q966" s="178"/>
      <c r="R966" s="178"/>
      <c r="S966" s="178"/>
      <c r="T966" s="178"/>
      <c r="U966" s="178"/>
      <c r="V966" s="178"/>
      <c r="W966" s="178"/>
      <c r="X966" s="178"/>
    </row>
    <row r="967" spans="1:24" ht="15.75" customHeight="1" x14ac:dyDescent="0.2">
      <c r="A967" s="176"/>
      <c r="B967" s="180"/>
      <c r="D967" s="179"/>
      <c r="F967" s="179"/>
      <c r="G967" s="176"/>
      <c r="I967" s="178"/>
      <c r="J967" s="178"/>
      <c r="K967" s="178"/>
      <c r="L967" s="178"/>
      <c r="M967" s="178"/>
      <c r="N967" s="178"/>
      <c r="O967" s="178"/>
      <c r="P967" s="178"/>
      <c r="Q967" s="178"/>
      <c r="R967" s="178"/>
      <c r="S967" s="178"/>
      <c r="T967" s="178"/>
      <c r="U967" s="178"/>
      <c r="V967" s="178"/>
      <c r="W967" s="178"/>
      <c r="X967" s="178"/>
    </row>
    <row r="968" spans="1:24" ht="15.75" customHeight="1" x14ac:dyDescent="0.2">
      <c r="A968" s="176"/>
      <c r="B968" s="180"/>
      <c r="D968" s="179"/>
      <c r="F968" s="179"/>
      <c r="G968" s="176"/>
      <c r="I968" s="178"/>
      <c r="J968" s="178"/>
      <c r="K968" s="178"/>
      <c r="L968" s="178"/>
      <c r="M968" s="178"/>
      <c r="N968" s="178"/>
      <c r="O968" s="178"/>
      <c r="P968" s="178"/>
      <c r="Q968" s="178"/>
      <c r="R968" s="178"/>
      <c r="S968" s="178"/>
      <c r="T968" s="178"/>
      <c r="U968" s="178"/>
      <c r="V968" s="178"/>
      <c r="W968" s="178"/>
      <c r="X968" s="178"/>
    </row>
    <row r="969" spans="1:24" ht="15.75" customHeight="1" x14ac:dyDescent="0.2">
      <c r="A969" s="176"/>
      <c r="B969" s="180"/>
      <c r="D969" s="179"/>
      <c r="F969" s="179"/>
      <c r="G969" s="176"/>
      <c r="I969" s="178"/>
      <c r="J969" s="178"/>
      <c r="K969" s="178"/>
      <c r="L969" s="178"/>
      <c r="M969" s="178"/>
      <c r="N969" s="178"/>
      <c r="O969" s="178"/>
      <c r="P969" s="178"/>
      <c r="Q969" s="178"/>
      <c r="R969" s="178"/>
      <c r="S969" s="178"/>
      <c r="T969" s="178"/>
      <c r="U969" s="178"/>
      <c r="V969" s="178"/>
      <c r="W969" s="178"/>
      <c r="X969" s="178"/>
    </row>
    <row r="970" spans="1:24" ht="15.75" customHeight="1" x14ac:dyDescent="0.2">
      <c r="A970" s="176"/>
      <c r="B970" s="180"/>
      <c r="D970" s="179"/>
      <c r="F970" s="179"/>
      <c r="G970" s="176"/>
      <c r="I970" s="178"/>
      <c r="J970" s="178"/>
      <c r="K970" s="178"/>
      <c r="L970" s="178"/>
      <c r="M970" s="178"/>
      <c r="N970" s="178"/>
      <c r="O970" s="178"/>
      <c r="P970" s="178"/>
      <c r="Q970" s="178"/>
      <c r="R970" s="178"/>
      <c r="S970" s="178"/>
      <c r="T970" s="178"/>
      <c r="U970" s="178"/>
      <c r="V970" s="178"/>
      <c r="W970" s="178"/>
      <c r="X970" s="178"/>
    </row>
    <row r="971" spans="1:24" ht="15.75" customHeight="1" x14ac:dyDescent="0.2">
      <c r="A971" s="176"/>
      <c r="B971" s="180"/>
      <c r="D971" s="179"/>
      <c r="F971" s="179"/>
      <c r="G971" s="176"/>
      <c r="I971" s="178"/>
      <c r="J971" s="178"/>
      <c r="K971" s="178"/>
      <c r="L971" s="178"/>
      <c r="M971" s="178"/>
      <c r="N971" s="178"/>
      <c r="O971" s="178"/>
      <c r="P971" s="178"/>
      <c r="Q971" s="178"/>
      <c r="R971" s="178"/>
      <c r="S971" s="178"/>
      <c r="T971" s="178"/>
      <c r="U971" s="178"/>
      <c r="V971" s="178"/>
      <c r="W971" s="178"/>
      <c r="X971" s="178"/>
    </row>
    <row r="972" spans="1:24" ht="15.75" customHeight="1" x14ac:dyDescent="0.2">
      <c r="A972" s="176"/>
      <c r="B972" s="180"/>
      <c r="D972" s="179"/>
      <c r="F972" s="179"/>
      <c r="G972" s="176"/>
      <c r="I972" s="178"/>
      <c r="J972" s="178"/>
      <c r="K972" s="178"/>
      <c r="L972" s="178"/>
      <c r="M972" s="178"/>
      <c r="N972" s="178"/>
      <c r="O972" s="178"/>
      <c r="P972" s="178"/>
      <c r="Q972" s="178"/>
      <c r="R972" s="178"/>
      <c r="S972" s="178"/>
      <c r="T972" s="178"/>
      <c r="U972" s="178"/>
      <c r="V972" s="178"/>
      <c r="W972" s="178"/>
      <c r="X972" s="178"/>
    </row>
    <row r="973" spans="1:24" ht="15.75" customHeight="1" x14ac:dyDescent="0.2">
      <c r="A973" s="176"/>
      <c r="B973" s="180"/>
      <c r="D973" s="179"/>
      <c r="F973" s="179"/>
      <c r="G973" s="176"/>
      <c r="I973" s="178"/>
      <c r="J973" s="178"/>
      <c r="K973" s="178"/>
      <c r="L973" s="178"/>
      <c r="M973" s="178"/>
      <c r="N973" s="178"/>
      <c r="O973" s="178"/>
      <c r="P973" s="178"/>
      <c r="Q973" s="178"/>
      <c r="R973" s="178"/>
      <c r="S973" s="178"/>
      <c r="T973" s="178"/>
      <c r="U973" s="178"/>
      <c r="V973" s="178"/>
      <c r="W973" s="178"/>
      <c r="X973" s="178"/>
    </row>
    <row r="974" spans="1:24" ht="15.75" customHeight="1" x14ac:dyDescent="0.2">
      <c r="A974" s="176"/>
      <c r="B974" s="180"/>
      <c r="D974" s="179"/>
      <c r="F974" s="179"/>
      <c r="G974" s="176"/>
      <c r="I974" s="178"/>
      <c r="J974" s="178"/>
      <c r="K974" s="178"/>
      <c r="L974" s="178"/>
      <c r="M974" s="178"/>
      <c r="N974" s="178"/>
      <c r="O974" s="178"/>
      <c r="P974" s="178"/>
      <c r="Q974" s="178"/>
      <c r="R974" s="178"/>
      <c r="S974" s="178"/>
      <c r="T974" s="178"/>
      <c r="U974" s="178"/>
      <c r="V974" s="178"/>
      <c r="W974" s="178"/>
      <c r="X974" s="178"/>
    </row>
    <row r="975" spans="1:24" ht="15.75" customHeight="1" x14ac:dyDescent="0.2">
      <c r="A975" s="176"/>
      <c r="B975" s="180"/>
      <c r="D975" s="179"/>
      <c r="F975" s="179"/>
      <c r="G975" s="176"/>
      <c r="I975" s="178"/>
      <c r="J975" s="178"/>
      <c r="K975" s="178"/>
      <c r="L975" s="178"/>
      <c r="M975" s="178"/>
      <c r="N975" s="178"/>
      <c r="O975" s="178"/>
      <c r="P975" s="178"/>
      <c r="Q975" s="178"/>
      <c r="R975" s="178"/>
      <c r="S975" s="178"/>
      <c r="T975" s="178"/>
      <c r="U975" s="178"/>
      <c r="V975" s="178"/>
      <c r="W975" s="178"/>
      <c r="X975" s="178"/>
    </row>
    <row r="976" spans="1:24" ht="15.75" customHeight="1" x14ac:dyDescent="0.2">
      <c r="A976" s="176"/>
      <c r="B976" s="180"/>
      <c r="D976" s="179"/>
      <c r="F976" s="179"/>
      <c r="G976" s="176"/>
      <c r="I976" s="178"/>
      <c r="J976" s="178"/>
      <c r="K976" s="178"/>
      <c r="L976" s="178"/>
      <c r="M976" s="178"/>
      <c r="N976" s="178"/>
      <c r="O976" s="178"/>
      <c r="P976" s="178"/>
      <c r="Q976" s="178"/>
      <c r="R976" s="178"/>
      <c r="S976" s="178"/>
      <c r="T976" s="178"/>
      <c r="U976" s="178"/>
      <c r="V976" s="178"/>
      <c r="W976" s="178"/>
      <c r="X976" s="178"/>
    </row>
    <row r="977" spans="1:24" ht="15.75" customHeight="1" x14ac:dyDescent="0.2">
      <c r="A977" s="176"/>
      <c r="B977" s="180"/>
      <c r="D977" s="179"/>
      <c r="F977" s="179"/>
      <c r="G977" s="176"/>
      <c r="I977" s="178"/>
      <c r="J977" s="178"/>
      <c r="K977" s="178"/>
      <c r="L977" s="178"/>
      <c r="M977" s="178"/>
      <c r="N977" s="178"/>
      <c r="O977" s="178"/>
      <c r="P977" s="178"/>
      <c r="Q977" s="178"/>
      <c r="R977" s="178"/>
      <c r="S977" s="178"/>
      <c r="T977" s="178"/>
      <c r="U977" s="178"/>
      <c r="V977" s="178"/>
      <c r="W977" s="178"/>
      <c r="X977" s="178"/>
    </row>
    <row r="978" spans="1:24" ht="15.75" customHeight="1" x14ac:dyDescent="0.2">
      <c r="A978" s="176"/>
      <c r="B978" s="180"/>
      <c r="D978" s="179"/>
      <c r="F978" s="179"/>
      <c r="G978" s="176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</row>
    <row r="979" spans="1:24" ht="15.75" customHeight="1" x14ac:dyDescent="0.2">
      <c r="A979" s="176"/>
      <c r="B979" s="180"/>
      <c r="D979" s="179"/>
      <c r="F979" s="179"/>
      <c r="G979" s="176"/>
      <c r="I979" s="178"/>
      <c r="J979" s="178"/>
      <c r="K979" s="178"/>
      <c r="L979" s="178"/>
      <c r="M979" s="178"/>
      <c r="N979" s="178"/>
      <c r="O979" s="178"/>
      <c r="P979" s="178"/>
      <c r="Q979" s="178"/>
      <c r="R979" s="178"/>
      <c r="S979" s="178"/>
      <c r="T979" s="178"/>
      <c r="U979" s="178"/>
      <c r="V979" s="178"/>
      <c r="W979" s="178"/>
      <c r="X979" s="178"/>
    </row>
    <row r="980" spans="1:24" ht="15.75" customHeight="1" x14ac:dyDescent="0.2">
      <c r="A980" s="176"/>
      <c r="B980" s="180"/>
      <c r="D980" s="179"/>
      <c r="F980" s="179"/>
      <c r="G980" s="176"/>
      <c r="I980" s="178"/>
      <c r="J980" s="178"/>
      <c r="K980" s="178"/>
      <c r="L980" s="178"/>
      <c r="M980" s="178"/>
      <c r="N980" s="178"/>
      <c r="O980" s="178"/>
      <c r="P980" s="178"/>
      <c r="Q980" s="178"/>
      <c r="R980" s="178"/>
      <c r="S980" s="178"/>
      <c r="T980" s="178"/>
      <c r="U980" s="178"/>
      <c r="V980" s="178"/>
      <c r="W980" s="178"/>
      <c r="X980" s="178"/>
    </row>
    <row r="981" spans="1:24" ht="15.75" customHeight="1" x14ac:dyDescent="0.2">
      <c r="A981" s="176"/>
      <c r="B981" s="180"/>
      <c r="D981" s="179"/>
      <c r="F981" s="179"/>
      <c r="G981" s="176"/>
      <c r="I981" s="178"/>
      <c r="J981" s="178"/>
      <c r="K981" s="178"/>
      <c r="L981" s="178"/>
      <c r="M981" s="178"/>
      <c r="N981" s="178"/>
      <c r="O981" s="178"/>
      <c r="P981" s="178"/>
      <c r="Q981" s="178"/>
      <c r="R981" s="178"/>
      <c r="S981" s="178"/>
      <c r="T981" s="178"/>
      <c r="U981" s="178"/>
      <c r="V981" s="178"/>
      <c r="W981" s="178"/>
      <c r="X981" s="178"/>
    </row>
    <row r="982" spans="1:24" ht="15.75" customHeight="1" x14ac:dyDescent="0.2">
      <c r="A982" s="176"/>
      <c r="B982" s="180"/>
      <c r="D982" s="179"/>
      <c r="F982" s="179"/>
      <c r="G982" s="176"/>
      <c r="I982" s="178"/>
      <c r="J982" s="178"/>
      <c r="K982" s="178"/>
      <c r="L982" s="178"/>
      <c r="M982" s="178"/>
      <c r="N982" s="178"/>
      <c r="O982" s="178"/>
      <c r="P982" s="178"/>
      <c r="Q982" s="178"/>
      <c r="R982" s="178"/>
      <c r="S982" s="178"/>
      <c r="T982" s="178"/>
      <c r="U982" s="178"/>
      <c r="V982" s="178"/>
      <c r="W982" s="178"/>
      <c r="X982" s="178"/>
    </row>
    <row r="983" spans="1:24" ht="15.75" customHeight="1" x14ac:dyDescent="0.2">
      <c r="A983" s="176"/>
      <c r="B983" s="180"/>
      <c r="D983" s="179"/>
      <c r="F983" s="179"/>
      <c r="G983" s="176"/>
      <c r="I983" s="178"/>
      <c r="J983" s="178"/>
      <c r="K983" s="178"/>
      <c r="L983" s="178"/>
      <c r="M983" s="178"/>
      <c r="N983" s="178"/>
      <c r="O983" s="178"/>
      <c r="P983" s="178"/>
      <c r="Q983" s="178"/>
      <c r="R983" s="178"/>
      <c r="S983" s="178"/>
      <c r="T983" s="178"/>
      <c r="U983" s="178"/>
      <c r="V983" s="178"/>
      <c r="W983" s="178"/>
      <c r="X983" s="178"/>
    </row>
    <row r="984" spans="1:24" ht="15.75" customHeight="1" x14ac:dyDescent="0.2">
      <c r="A984" s="176"/>
      <c r="B984" s="180"/>
      <c r="D984" s="179"/>
      <c r="F984" s="179"/>
      <c r="G984" s="176"/>
      <c r="I984" s="178"/>
      <c r="J984" s="178"/>
      <c r="K984" s="178"/>
      <c r="L984" s="178"/>
      <c r="M984" s="178"/>
      <c r="N984" s="178"/>
      <c r="O984" s="178"/>
      <c r="P984" s="178"/>
      <c r="Q984" s="178"/>
      <c r="R984" s="178"/>
      <c r="S984" s="178"/>
      <c r="T984" s="178"/>
      <c r="U984" s="178"/>
      <c r="V984" s="178"/>
      <c r="W984" s="178"/>
      <c r="X984" s="178"/>
    </row>
    <row r="985" spans="1:24" ht="15.75" customHeight="1" x14ac:dyDescent="0.2">
      <c r="A985" s="176"/>
      <c r="B985" s="180"/>
      <c r="D985" s="179"/>
      <c r="F985" s="179"/>
      <c r="G985" s="176"/>
      <c r="I985" s="178"/>
      <c r="J985" s="178"/>
      <c r="K985" s="178"/>
      <c r="L985" s="178"/>
      <c r="M985" s="178"/>
      <c r="N985" s="178"/>
      <c r="O985" s="178"/>
      <c r="P985" s="178"/>
      <c r="Q985" s="178"/>
      <c r="R985" s="178"/>
      <c r="S985" s="178"/>
      <c r="T985" s="178"/>
      <c r="U985" s="178"/>
      <c r="V985" s="178"/>
      <c r="W985" s="178"/>
      <c r="X985" s="178"/>
    </row>
    <row r="986" spans="1:24" ht="15.75" customHeight="1" x14ac:dyDescent="0.2">
      <c r="A986" s="176"/>
      <c r="B986" s="180"/>
      <c r="D986" s="179"/>
      <c r="F986" s="179"/>
      <c r="G986" s="176"/>
      <c r="I986" s="178"/>
      <c r="J986" s="178"/>
      <c r="K986" s="178"/>
      <c r="L986" s="178"/>
      <c r="M986" s="178"/>
      <c r="N986" s="178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</row>
    <row r="987" spans="1:24" ht="15.75" customHeight="1" x14ac:dyDescent="0.2">
      <c r="A987" s="176"/>
      <c r="B987" s="180"/>
      <c r="D987" s="179"/>
      <c r="F987" s="179"/>
      <c r="G987" s="176"/>
      <c r="I987" s="178"/>
      <c r="J987" s="178"/>
      <c r="K987" s="178"/>
      <c r="L987" s="178"/>
      <c r="M987" s="178"/>
      <c r="N987" s="178"/>
      <c r="O987" s="178"/>
      <c r="P987" s="178"/>
      <c r="Q987" s="178"/>
      <c r="R987" s="178"/>
      <c r="S987" s="178"/>
      <c r="T987" s="178"/>
      <c r="U987" s="178"/>
      <c r="V987" s="178"/>
      <c r="W987" s="178"/>
      <c r="X987" s="178"/>
    </row>
    <row r="988" spans="1:24" ht="15.75" customHeight="1" x14ac:dyDescent="0.2">
      <c r="A988" s="176"/>
      <c r="B988" s="180"/>
      <c r="D988" s="179"/>
      <c r="F988" s="179"/>
      <c r="G988" s="176"/>
      <c r="I988" s="178"/>
      <c r="J988" s="178"/>
      <c r="K988" s="178"/>
      <c r="L988" s="178"/>
      <c r="M988" s="178"/>
      <c r="N988" s="178"/>
      <c r="O988" s="178"/>
      <c r="P988" s="178"/>
      <c r="Q988" s="178"/>
      <c r="R988" s="178"/>
      <c r="S988" s="178"/>
      <c r="T988" s="178"/>
      <c r="U988" s="178"/>
      <c r="V988" s="178"/>
      <c r="W988" s="178"/>
      <c r="X988" s="178"/>
    </row>
    <row r="989" spans="1:24" ht="15.75" customHeight="1" x14ac:dyDescent="0.2">
      <c r="A989" s="176"/>
      <c r="B989" s="180"/>
      <c r="D989" s="179"/>
      <c r="F989" s="179"/>
      <c r="G989" s="176"/>
      <c r="I989" s="178"/>
      <c r="J989" s="178"/>
      <c r="K989" s="178"/>
      <c r="L989" s="178"/>
      <c r="M989" s="178"/>
      <c r="N989" s="178"/>
      <c r="O989" s="178"/>
      <c r="P989" s="178"/>
      <c r="Q989" s="178"/>
      <c r="R989" s="178"/>
      <c r="S989" s="178"/>
      <c r="T989" s="178"/>
      <c r="U989" s="178"/>
      <c r="V989" s="178"/>
      <c r="W989" s="178"/>
      <c r="X989" s="178"/>
    </row>
    <row r="990" spans="1:24" ht="15.75" customHeight="1" x14ac:dyDescent="0.2">
      <c r="A990" s="176"/>
      <c r="B990" s="180"/>
      <c r="D990" s="179"/>
      <c r="F990" s="179"/>
      <c r="G990" s="176"/>
      <c r="I990" s="178"/>
      <c r="J990" s="178"/>
      <c r="K990" s="178"/>
      <c r="L990" s="178"/>
      <c r="M990" s="178"/>
      <c r="N990" s="178"/>
      <c r="O990" s="178"/>
      <c r="P990" s="178"/>
      <c r="Q990" s="178"/>
      <c r="R990" s="178"/>
      <c r="S990" s="178"/>
      <c r="T990" s="178"/>
      <c r="U990" s="178"/>
      <c r="V990" s="178"/>
      <c r="W990" s="178"/>
      <c r="X990" s="178"/>
    </row>
    <row r="991" spans="1:24" ht="15.75" customHeight="1" x14ac:dyDescent="0.2">
      <c r="A991" s="176"/>
      <c r="B991" s="180"/>
      <c r="D991" s="179"/>
      <c r="F991" s="179"/>
      <c r="G991" s="176"/>
      <c r="I991" s="178"/>
      <c r="J991" s="178"/>
      <c r="K991" s="178"/>
      <c r="L991" s="178"/>
      <c r="M991" s="178"/>
      <c r="N991" s="178"/>
      <c r="O991" s="178"/>
      <c r="P991" s="178"/>
      <c r="Q991" s="178"/>
      <c r="R991" s="178"/>
      <c r="S991" s="178"/>
      <c r="T991" s="178"/>
      <c r="U991" s="178"/>
      <c r="V991" s="178"/>
      <c r="W991" s="178"/>
      <c r="X991" s="178"/>
    </row>
    <row r="992" spans="1:24" ht="15.75" customHeight="1" x14ac:dyDescent="0.2">
      <c r="A992" s="176"/>
      <c r="B992" s="180"/>
      <c r="D992" s="179"/>
      <c r="F992" s="179"/>
      <c r="G992" s="176"/>
      <c r="I992" s="178"/>
      <c r="J992" s="178"/>
      <c r="K992" s="178"/>
      <c r="L992" s="178"/>
      <c r="M992" s="178"/>
      <c r="N992" s="178"/>
      <c r="O992" s="178"/>
      <c r="P992" s="178"/>
      <c r="Q992" s="178"/>
      <c r="R992" s="178"/>
      <c r="S992" s="178"/>
      <c r="T992" s="178"/>
      <c r="U992" s="178"/>
      <c r="V992" s="178"/>
      <c r="W992" s="178"/>
      <c r="X992" s="178"/>
    </row>
    <row r="993" spans="1:24" ht="15.75" customHeight="1" x14ac:dyDescent="0.2">
      <c r="A993" s="176"/>
      <c r="B993" s="180"/>
      <c r="D993" s="179"/>
      <c r="F993" s="179"/>
      <c r="G993" s="176"/>
      <c r="I993" s="178"/>
      <c r="J993" s="178"/>
      <c r="K993" s="178"/>
      <c r="L993" s="178"/>
      <c r="M993" s="178"/>
      <c r="N993" s="178"/>
      <c r="O993" s="178"/>
      <c r="P993" s="178"/>
      <c r="Q993" s="178"/>
      <c r="R993" s="178"/>
      <c r="S993" s="178"/>
      <c r="T993" s="178"/>
      <c r="U993" s="178"/>
      <c r="V993" s="178"/>
      <c r="W993" s="178"/>
      <c r="X993" s="178"/>
    </row>
    <row r="994" spans="1:24" ht="15.75" customHeight="1" x14ac:dyDescent="0.2">
      <c r="A994" s="176"/>
      <c r="B994" s="180"/>
      <c r="D994" s="179"/>
      <c r="F994" s="179"/>
      <c r="G994" s="176"/>
      <c r="I994" s="178"/>
      <c r="J994" s="178"/>
      <c r="K994" s="178"/>
      <c r="L994" s="178"/>
      <c r="M994" s="178"/>
      <c r="N994" s="178"/>
      <c r="O994" s="178"/>
      <c r="P994" s="178"/>
      <c r="Q994" s="178"/>
      <c r="R994" s="178"/>
      <c r="S994" s="178"/>
      <c r="T994" s="178"/>
      <c r="U994" s="178"/>
      <c r="V994" s="178"/>
      <c r="W994" s="178"/>
      <c r="X994" s="178"/>
    </row>
    <row r="995" spans="1:24" ht="15.75" customHeight="1" x14ac:dyDescent="0.2">
      <c r="A995" s="176"/>
      <c r="B995" s="180"/>
      <c r="D995" s="179"/>
      <c r="F995" s="179"/>
      <c r="G995" s="176"/>
      <c r="I995" s="178"/>
      <c r="J995" s="178"/>
      <c r="K995" s="178"/>
      <c r="L995" s="178"/>
      <c r="M995" s="178"/>
      <c r="N995" s="178"/>
      <c r="O995" s="178"/>
      <c r="P995" s="178"/>
      <c r="Q995" s="178"/>
      <c r="R995" s="178"/>
      <c r="S995" s="178"/>
      <c r="T995" s="178"/>
      <c r="U995" s="178"/>
      <c r="V995" s="178"/>
      <c r="W995" s="178"/>
      <c r="X995" s="178"/>
    </row>
    <row r="996" spans="1:24" ht="15.75" customHeight="1" x14ac:dyDescent="0.2">
      <c r="A996" s="176"/>
      <c r="B996" s="180"/>
      <c r="D996" s="179"/>
      <c r="F996" s="179"/>
      <c r="G996" s="176"/>
      <c r="I996" s="178"/>
      <c r="J996" s="178"/>
      <c r="K996" s="178"/>
      <c r="L996" s="178"/>
      <c r="M996" s="178"/>
      <c r="N996" s="178"/>
      <c r="O996" s="178"/>
      <c r="P996" s="178"/>
      <c r="Q996" s="178"/>
      <c r="R996" s="178"/>
      <c r="S996" s="178"/>
      <c r="T996" s="178"/>
      <c r="U996" s="178"/>
      <c r="V996" s="178"/>
      <c r="W996" s="178"/>
      <c r="X996" s="178"/>
    </row>
    <row r="997" spans="1:24" ht="15.75" customHeight="1" x14ac:dyDescent="0.2">
      <c r="A997" s="176"/>
      <c r="B997" s="180"/>
      <c r="D997" s="179"/>
      <c r="F997" s="179"/>
      <c r="G997" s="176"/>
      <c r="I997" s="178"/>
      <c r="J997" s="178"/>
      <c r="K997" s="178"/>
      <c r="L997" s="178"/>
      <c r="M997" s="178"/>
      <c r="N997" s="178"/>
      <c r="O997" s="178"/>
      <c r="P997" s="178"/>
      <c r="Q997" s="178"/>
      <c r="R997" s="178"/>
      <c r="S997" s="178"/>
      <c r="T997" s="178"/>
      <c r="U997" s="178"/>
      <c r="V997" s="178"/>
      <c r="W997" s="178"/>
      <c r="X997" s="178"/>
    </row>
    <row r="998" spans="1:24" ht="15.75" customHeight="1" x14ac:dyDescent="0.2">
      <c r="A998" s="176"/>
      <c r="B998" s="180"/>
      <c r="D998" s="179"/>
      <c r="F998" s="179"/>
      <c r="G998" s="176"/>
      <c r="I998" s="178"/>
      <c r="J998" s="178"/>
      <c r="K998" s="178"/>
      <c r="L998" s="178"/>
      <c r="M998" s="178"/>
      <c r="N998" s="178"/>
      <c r="O998" s="178"/>
      <c r="P998" s="178"/>
      <c r="Q998" s="178"/>
      <c r="R998" s="178"/>
      <c r="S998" s="178"/>
      <c r="T998" s="178"/>
      <c r="U998" s="178"/>
      <c r="V998" s="178"/>
      <c r="W998" s="178"/>
      <c r="X998" s="178"/>
    </row>
    <row r="999" spans="1:24" ht="15.75" customHeight="1" x14ac:dyDescent="0.2">
      <c r="A999" s="176"/>
      <c r="B999" s="180"/>
      <c r="D999" s="179"/>
      <c r="F999" s="179"/>
      <c r="G999" s="176"/>
      <c r="I999" s="178"/>
      <c r="J999" s="178"/>
      <c r="K999" s="178"/>
      <c r="L999" s="178"/>
      <c r="M999" s="178"/>
      <c r="N999" s="178"/>
      <c r="O999" s="178"/>
      <c r="P999" s="178"/>
      <c r="Q999" s="178"/>
      <c r="R999" s="178"/>
      <c r="S999" s="178"/>
      <c r="T999" s="178"/>
      <c r="U999" s="178"/>
      <c r="V999" s="178"/>
      <c r="W999" s="178"/>
      <c r="X999" s="178"/>
    </row>
    <row r="1000" spans="1:24" ht="15.75" customHeight="1" x14ac:dyDescent="0.2">
      <c r="A1000" s="176"/>
      <c r="B1000" s="180"/>
      <c r="D1000" s="179"/>
      <c r="F1000" s="179"/>
      <c r="G1000" s="176"/>
      <c r="I1000" s="178"/>
      <c r="J1000" s="178"/>
      <c r="K1000" s="178"/>
      <c r="L1000" s="178"/>
      <c r="M1000" s="178"/>
      <c r="N1000" s="178"/>
      <c r="O1000" s="178"/>
      <c r="P1000" s="178"/>
      <c r="Q1000" s="178"/>
      <c r="R1000" s="178"/>
      <c r="S1000" s="178"/>
      <c r="T1000" s="178"/>
      <c r="U1000" s="178"/>
      <c r="V1000" s="178"/>
      <c r="W1000" s="178"/>
      <c r="X1000" s="178"/>
    </row>
    <row r="1001" spans="1:24" ht="15.75" customHeight="1" x14ac:dyDescent="0.2">
      <c r="A1001" s="176"/>
      <c r="B1001" s="180"/>
      <c r="D1001" s="179"/>
      <c r="F1001" s="179"/>
      <c r="G1001" s="176"/>
      <c r="I1001" s="178"/>
      <c r="J1001" s="178"/>
      <c r="K1001" s="178"/>
      <c r="L1001" s="178"/>
      <c r="M1001" s="178"/>
      <c r="N1001" s="178"/>
      <c r="O1001" s="178"/>
      <c r="P1001" s="178"/>
      <c r="Q1001" s="178"/>
      <c r="R1001" s="178"/>
      <c r="S1001" s="178"/>
      <c r="T1001" s="178"/>
      <c r="U1001" s="178"/>
      <c r="V1001" s="178"/>
      <c r="W1001" s="178"/>
      <c r="X1001" s="178"/>
    </row>
    <row r="1002" spans="1:24" ht="15.75" customHeight="1" x14ac:dyDescent="0.2">
      <c r="A1002" s="176"/>
      <c r="B1002" s="180"/>
      <c r="D1002" s="179"/>
      <c r="F1002" s="179"/>
      <c r="G1002" s="176"/>
      <c r="I1002" s="178"/>
      <c r="J1002" s="178"/>
      <c r="K1002" s="178"/>
      <c r="L1002" s="178"/>
      <c r="M1002" s="178"/>
      <c r="N1002" s="178"/>
      <c r="O1002" s="178"/>
      <c r="P1002" s="178"/>
      <c r="Q1002" s="178"/>
      <c r="R1002" s="178"/>
      <c r="S1002" s="178"/>
      <c r="T1002" s="178"/>
      <c r="U1002" s="178"/>
      <c r="V1002" s="178"/>
      <c r="W1002" s="178"/>
      <c r="X1002" s="178"/>
    </row>
    <row r="1003" spans="1:24" ht="15.75" customHeight="1" x14ac:dyDescent="0.2">
      <c r="A1003" s="176"/>
      <c r="B1003" s="180"/>
      <c r="D1003" s="179"/>
      <c r="F1003" s="179"/>
      <c r="G1003" s="176"/>
      <c r="I1003" s="178"/>
      <c r="J1003" s="178"/>
      <c r="K1003" s="178"/>
      <c r="L1003" s="178"/>
      <c r="M1003" s="178"/>
      <c r="N1003" s="178"/>
      <c r="O1003" s="178"/>
      <c r="P1003" s="178"/>
      <c r="Q1003" s="178"/>
      <c r="R1003" s="178"/>
      <c r="S1003" s="178"/>
      <c r="T1003" s="178"/>
      <c r="U1003" s="178"/>
      <c r="V1003" s="178"/>
      <c r="W1003" s="178"/>
      <c r="X1003" s="178"/>
    </row>
    <row r="1004" spans="1:24" ht="15.75" customHeight="1" x14ac:dyDescent="0.2">
      <c r="A1004" s="176"/>
      <c r="B1004" s="180"/>
      <c r="D1004" s="179"/>
      <c r="F1004" s="179"/>
      <c r="G1004" s="176"/>
      <c r="I1004" s="178"/>
      <c r="J1004" s="178"/>
      <c r="K1004" s="178"/>
      <c r="L1004" s="178"/>
      <c r="M1004" s="178"/>
      <c r="N1004" s="178"/>
      <c r="O1004" s="178"/>
      <c r="P1004" s="178"/>
      <c r="Q1004" s="178"/>
      <c r="R1004" s="178"/>
      <c r="S1004" s="178"/>
      <c r="T1004" s="178"/>
      <c r="U1004" s="178"/>
      <c r="V1004" s="178"/>
      <c r="W1004" s="178"/>
      <c r="X1004" s="178"/>
    </row>
    <row r="1005" spans="1:24" ht="15.75" customHeight="1" x14ac:dyDescent="0.2">
      <c r="A1005" s="176"/>
      <c r="B1005" s="180"/>
      <c r="D1005" s="179"/>
      <c r="F1005" s="179"/>
      <c r="G1005" s="176"/>
      <c r="I1005" s="178"/>
      <c r="J1005" s="178"/>
      <c r="K1005" s="178"/>
      <c r="L1005" s="178"/>
      <c r="M1005" s="178"/>
      <c r="N1005" s="178"/>
      <c r="O1005" s="178"/>
      <c r="P1005" s="178"/>
      <c r="Q1005" s="178"/>
      <c r="R1005" s="178"/>
      <c r="S1005" s="178"/>
      <c r="T1005" s="178"/>
      <c r="U1005" s="178"/>
      <c r="V1005" s="178"/>
      <c r="W1005" s="178"/>
      <c r="X1005" s="178"/>
    </row>
    <row r="1006" spans="1:24" ht="15.75" customHeight="1" x14ac:dyDescent="0.2">
      <c r="A1006" s="176"/>
      <c r="B1006" s="180"/>
      <c r="D1006" s="179"/>
      <c r="F1006" s="179"/>
      <c r="G1006" s="176"/>
      <c r="I1006" s="178"/>
      <c r="J1006" s="178"/>
      <c r="K1006" s="178"/>
      <c r="L1006" s="178"/>
      <c r="M1006" s="178"/>
      <c r="N1006" s="178"/>
      <c r="O1006" s="178"/>
      <c r="P1006" s="178"/>
      <c r="Q1006" s="178"/>
      <c r="R1006" s="178"/>
      <c r="S1006" s="178"/>
      <c r="T1006" s="178"/>
      <c r="U1006" s="178"/>
      <c r="V1006" s="178"/>
      <c r="W1006" s="178"/>
      <c r="X1006" s="178"/>
    </row>
    <row r="1007" spans="1:24" ht="15.75" customHeight="1" x14ac:dyDescent="0.2">
      <c r="A1007" s="176"/>
      <c r="B1007" s="180"/>
      <c r="D1007" s="179"/>
      <c r="F1007" s="179"/>
      <c r="G1007" s="176"/>
      <c r="I1007" s="178"/>
      <c r="J1007" s="178"/>
      <c r="K1007" s="178"/>
      <c r="L1007" s="178"/>
      <c r="M1007" s="178"/>
      <c r="N1007" s="178"/>
      <c r="O1007" s="178"/>
      <c r="P1007" s="178"/>
      <c r="Q1007" s="178"/>
      <c r="R1007" s="178"/>
      <c r="S1007" s="178"/>
      <c r="T1007" s="178"/>
      <c r="U1007" s="178"/>
      <c r="V1007" s="178"/>
      <c r="W1007" s="178"/>
      <c r="X1007" s="178"/>
    </row>
    <row r="1008" spans="1:24" ht="15.75" customHeight="1" x14ac:dyDescent="0.2">
      <c r="A1008" s="176"/>
      <c r="B1008" s="180"/>
      <c r="D1008" s="179"/>
      <c r="F1008" s="179"/>
      <c r="G1008" s="176"/>
      <c r="I1008" s="178"/>
      <c r="J1008" s="178"/>
      <c r="K1008" s="178"/>
      <c r="L1008" s="178"/>
      <c r="M1008" s="178"/>
      <c r="N1008" s="178"/>
      <c r="O1008" s="178"/>
      <c r="P1008" s="178"/>
      <c r="Q1008" s="178"/>
      <c r="R1008" s="178"/>
      <c r="S1008" s="178"/>
      <c r="T1008" s="178"/>
      <c r="U1008" s="178"/>
      <c r="V1008" s="178"/>
      <c r="W1008" s="178"/>
      <c r="X1008" s="178"/>
    </row>
    <row r="1009" spans="1:24" ht="15.75" customHeight="1" x14ac:dyDescent="0.2">
      <c r="A1009" s="176"/>
      <c r="B1009" s="180"/>
      <c r="D1009" s="179"/>
      <c r="F1009" s="179"/>
      <c r="G1009" s="176"/>
      <c r="I1009" s="178"/>
      <c r="J1009" s="178"/>
      <c r="K1009" s="178"/>
      <c r="L1009" s="178"/>
      <c r="M1009" s="178"/>
      <c r="N1009" s="178"/>
      <c r="O1009" s="178"/>
      <c r="P1009" s="178"/>
      <c r="Q1009" s="178"/>
      <c r="R1009" s="178"/>
      <c r="S1009" s="178"/>
      <c r="T1009" s="178"/>
      <c r="U1009" s="178"/>
      <c r="V1009" s="178"/>
      <c r="W1009" s="178"/>
      <c r="X1009" s="178"/>
    </row>
    <row r="1010" spans="1:24" ht="15.75" customHeight="1" x14ac:dyDescent="0.2">
      <c r="A1010" s="176"/>
      <c r="B1010" s="180"/>
      <c r="D1010" s="179"/>
      <c r="F1010" s="179"/>
      <c r="G1010" s="176"/>
      <c r="I1010" s="178"/>
      <c r="J1010" s="178"/>
      <c r="K1010" s="178"/>
      <c r="L1010" s="178"/>
      <c r="M1010" s="178"/>
      <c r="N1010" s="178"/>
      <c r="O1010" s="178"/>
      <c r="P1010" s="178"/>
      <c r="Q1010" s="178"/>
      <c r="R1010" s="178"/>
      <c r="S1010" s="178"/>
      <c r="T1010" s="178"/>
      <c r="U1010" s="178"/>
      <c r="V1010" s="178"/>
      <c r="W1010" s="178"/>
      <c r="X1010" s="178"/>
    </row>
    <row r="1011" spans="1:24" ht="15.75" customHeight="1" x14ac:dyDescent="0.2">
      <c r="A1011" s="176"/>
      <c r="B1011" s="180"/>
      <c r="D1011" s="179"/>
      <c r="F1011" s="179"/>
      <c r="G1011" s="176"/>
      <c r="I1011" s="178"/>
      <c r="J1011" s="178"/>
      <c r="K1011" s="178"/>
      <c r="L1011" s="178"/>
      <c r="M1011" s="178"/>
      <c r="N1011" s="178"/>
      <c r="O1011" s="178"/>
      <c r="P1011" s="178"/>
      <c r="Q1011" s="178"/>
      <c r="R1011" s="178"/>
      <c r="S1011" s="178"/>
      <c r="T1011" s="178"/>
      <c r="U1011" s="178"/>
      <c r="V1011" s="178"/>
      <c r="W1011" s="178"/>
      <c r="X1011" s="178"/>
    </row>
    <row r="1012" spans="1:24" ht="15.75" customHeight="1" x14ac:dyDescent="0.2">
      <c r="A1012" s="176"/>
      <c r="B1012" s="180"/>
      <c r="D1012" s="179"/>
      <c r="F1012" s="179"/>
      <c r="G1012" s="176"/>
      <c r="I1012" s="178"/>
      <c r="J1012" s="178"/>
      <c r="K1012" s="178"/>
      <c r="L1012" s="178"/>
      <c r="M1012" s="178"/>
      <c r="N1012" s="178"/>
      <c r="O1012" s="178"/>
      <c r="P1012" s="178"/>
      <c r="Q1012" s="178"/>
      <c r="R1012" s="178"/>
      <c r="S1012" s="178"/>
      <c r="T1012" s="178"/>
      <c r="U1012" s="178"/>
      <c r="V1012" s="178"/>
      <c r="W1012" s="178"/>
      <c r="X1012" s="178"/>
    </row>
    <row r="1013" spans="1:24" ht="15.75" customHeight="1" x14ac:dyDescent="0.2">
      <c r="A1013" s="176"/>
      <c r="B1013" s="180"/>
      <c r="D1013" s="179"/>
      <c r="F1013" s="179"/>
      <c r="G1013" s="176"/>
      <c r="I1013" s="178"/>
      <c r="J1013" s="178"/>
      <c r="K1013" s="178"/>
      <c r="L1013" s="178"/>
      <c r="M1013" s="178"/>
      <c r="N1013" s="178"/>
      <c r="O1013" s="178"/>
      <c r="P1013" s="178"/>
      <c r="Q1013" s="178"/>
      <c r="R1013" s="178"/>
      <c r="S1013" s="178"/>
      <c r="T1013" s="178"/>
      <c r="U1013" s="178"/>
      <c r="V1013" s="178"/>
      <c r="W1013" s="178"/>
      <c r="X1013" s="178"/>
    </row>
    <row r="1014" spans="1:24" ht="15.75" customHeight="1" x14ac:dyDescent="0.2">
      <c r="A1014" s="176"/>
      <c r="B1014" s="180"/>
      <c r="D1014" s="179"/>
      <c r="F1014" s="179"/>
      <c r="G1014" s="176"/>
      <c r="I1014" s="178"/>
      <c r="J1014" s="178"/>
      <c r="K1014" s="178"/>
      <c r="L1014" s="178"/>
      <c r="M1014" s="178"/>
      <c r="N1014" s="178"/>
      <c r="O1014" s="178"/>
      <c r="P1014" s="178"/>
      <c r="Q1014" s="178"/>
      <c r="R1014" s="178"/>
      <c r="S1014" s="178"/>
      <c r="T1014" s="178"/>
      <c r="U1014" s="178"/>
      <c r="V1014" s="178"/>
      <c r="W1014" s="178"/>
      <c r="X1014" s="178"/>
    </row>
    <row r="1015" spans="1:24" ht="15.75" customHeight="1" x14ac:dyDescent="0.2">
      <c r="A1015" s="176"/>
      <c r="B1015" s="180"/>
      <c r="D1015" s="179"/>
      <c r="F1015" s="179"/>
      <c r="G1015" s="176"/>
      <c r="I1015" s="178"/>
      <c r="J1015" s="178"/>
      <c r="K1015" s="178"/>
      <c r="L1015" s="178"/>
      <c r="M1015" s="178"/>
      <c r="N1015" s="178"/>
      <c r="O1015" s="178"/>
      <c r="P1015" s="178"/>
      <c r="Q1015" s="178"/>
      <c r="R1015" s="178"/>
      <c r="S1015" s="178"/>
      <c r="T1015" s="178"/>
      <c r="U1015" s="178"/>
      <c r="V1015" s="178"/>
      <c r="W1015" s="178"/>
      <c r="X1015" s="178"/>
    </row>
  </sheetData>
  <mergeCells count="31">
    <mergeCell ref="H2:J2"/>
    <mergeCell ref="B4:J4"/>
    <mergeCell ref="B5:J5"/>
    <mergeCell ref="B6:J6"/>
    <mergeCell ref="B7:J7"/>
    <mergeCell ref="B9:D9"/>
    <mergeCell ref="E9:J9"/>
    <mergeCell ref="B18:B20"/>
    <mergeCell ref="C18:C20"/>
    <mergeCell ref="D18:D20"/>
    <mergeCell ref="E18:E20"/>
    <mergeCell ref="F18:F20"/>
    <mergeCell ref="G18:G20"/>
    <mergeCell ref="B21:B23"/>
    <mergeCell ref="C21:C23"/>
    <mergeCell ref="D21:D23"/>
    <mergeCell ref="E21:E23"/>
    <mergeCell ref="F21:F23"/>
    <mergeCell ref="D59:E59"/>
    <mergeCell ref="J18:J20"/>
    <mergeCell ref="I18:I20"/>
    <mergeCell ref="G21:G23"/>
    <mergeCell ref="I21:I23"/>
    <mergeCell ref="J21:J23"/>
    <mergeCell ref="B48:D48"/>
    <mergeCell ref="E48:J48"/>
    <mergeCell ref="B52:C52"/>
    <mergeCell ref="B38:C38"/>
    <mergeCell ref="B40:D40"/>
    <mergeCell ref="E40:J40"/>
    <mergeCell ref="B45:C45"/>
  </mergeCells>
  <pageMargins left="0.51181102362204722" right="0.11811023622047245" top="0.15748031496062992" bottom="0.15748031496062992" header="0.31496062992125984" footer="0.31496062992125984"/>
  <pageSetup paperSize="9" scale="66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 Гупало</dc:creator>
  <cp:lastModifiedBy>Петро Гупало</cp:lastModifiedBy>
  <cp:lastPrinted>2021-01-22T11:18:59Z</cp:lastPrinted>
  <dcterms:created xsi:type="dcterms:W3CDTF">2021-01-12T12:26:53Z</dcterms:created>
  <dcterms:modified xsi:type="dcterms:W3CDTF">2021-01-22T13:25:06Z</dcterms:modified>
</cp:coreProperties>
</file>