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Оксана\ГРАНТ\"/>
    </mc:Choice>
  </mc:AlternateContent>
  <bookViews>
    <workbookView xWindow="-120" yWindow="-120" windowWidth="29040" windowHeight="15990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E143" i="2" l="1"/>
  <c r="W140" i="2"/>
  <c r="V140" i="2"/>
  <c r="V141" i="2"/>
  <c r="S140" i="2"/>
  <c r="S141" i="2"/>
  <c r="P140" i="2"/>
  <c r="P141" i="2"/>
  <c r="M140" i="2"/>
  <c r="M141" i="2"/>
  <c r="G141" i="2"/>
  <c r="W141" i="2" s="1"/>
  <c r="J140" i="2"/>
  <c r="X140" i="2" s="1"/>
  <c r="Y140" i="2" s="1"/>
  <c r="Z140" i="2" s="1"/>
  <c r="J141" i="2"/>
  <c r="X141" i="2" s="1"/>
  <c r="G140" i="2"/>
  <c r="J130" i="2"/>
  <c r="V24" i="2"/>
  <c r="V25" i="2"/>
  <c r="V26" i="2"/>
  <c r="V27" i="2"/>
  <c r="V28" i="2"/>
  <c r="V29" i="2"/>
  <c r="S24" i="2"/>
  <c r="S25" i="2"/>
  <c r="S26" i="2"/>
  <c r="S27" i="2"/>
  <c r="S28" i="2"/>
  <c r="S29" i="2"/>
  <c r="P24" i="2"/>
  <c r="X24" i="2" s="1"/>
  <c r="P25" i="2"/>
  <c r="P26" i="2"/>
  <c r="X26" i="2" s="1"/>
  <c r="P27" i="2"/>
  <c r="P28" i="2"/>
  <c r="P29" i="2"/>
  <c r="M24" i="2"/>
  <c r="M25" i="2"/>
  <c r="W25" i="2" s="1"/>
  <c r="M26" i="2"/>
  <c r="W26" i="2" s="1"/>
  <c r="M27" i="2"/>
  <c r="W27" i="2" s="1"/>
  <c r="M28" i="2"/>
  <c r="W28" i="2" s="1"/>
  <c r="M29" i="2"/>
  <c r="J24" i="2"/>
  <c r="J25" i="2"/>
  <c r="J26" i="2"/>
  <c r="J27" i="2"/>
  <c r="X27" i="2" s="1"/>
  <c r="J28" i="2"/>
  <c r="J29" i="2"/>
  <c r="X29" i="2" s="1"/>
  <c r="G23" i="2"/>
  <c r="G24" i="2"/>
  <c r="G25" i="2"/>
  <c r="G26" i="2"/>
  <c r="G27" i="2"/>
  <c r="G28" i="2"/>
  <c r="G29" i="2"/>
  <c r="G30" i="2"/>
  <c r="G22" i="2"/>
  <c r="Y141" i="2" l="1"/>
  <c r="Z141" i="2" s="1"/>
  <c r="Y26" i="2"/>
  <c r="Z26" i="2" s="1"/>
  <c r="X28" i="2"/>
  <c r="Y25" i="2"/>
  <c r="Z25" i="2" s="1"/>
  <c r="W24" i="2"/>
  <c r="Y24" i="2" s="1"/>
  <c r="Z24" i="2" s="1"/>
  <c r="X25" i="2"/>
  <c r="W29" i="2"/>
  <c r="Y29" i="2" s="1"/>
  <c r="Z29" i="2" s="1"/>
  <c r="Y28" i="2"/>
  <c r="Z28" i="2" s="1"/>
  <c r="Y27" i="2"/>
  <c r="Z27" i="2" s="1"/>
  <c r="I37" i="3"/>
  <c r="F37" i="3"/>
  <c r="D37" i="3"/>
  <c r="I27" i="3"/>
  <c r="F27" i="3"/>
  <c r="D27" i="3"/>
  <c r="I17" i="3"/>
  <c r="F17" i="3"/>
  <c r="D17" i="3"/>
  <c r="H185" i="2"/>
  <c r="X184" i="2"/>
  <c r="V184" i="2"/>
  <c r="S184" i="2"/>
  <c r="S176" i="2" s="1"/>
  <c r="P184" i="2"/>
  <c r="M184" i="2"/>
  <c r="J184" i="2"/>
  <c r="G184" i="2"/>
  <c r="W184" i="2" s="1"/>
  <c r="Y184" i="2" s="1"/>
  <c r="Z184" i="2" s="1"/>
  <c r="V183" i="2"/>
  <c r="S183" i="2"/>
  <c r="P183" i="2"/>
  <c r="M183" i="2"/>
  <c r="W183" i="2" s="1"/>
  <c r="Y183" i="2" s="1"/>
  <c r="Z183" i="2" s="1"/>
  <c r="J183" i="2"/>
  <c r="X183" i="2" s="1"/>
  <c r="G183" i="2"/>
  <c r="X182" i="2"/>
  <c r="V182" i="2"/>
  <c r="S182" i="2"/>
  <c r="P182" i="2"/>
  <c r="M182" i="2"/>
  <c r="J182" i="2"/>
  <c r="G182" i="2"/>
  <c r="W182" i="2" s="1"/>
  <c r="Y182" i="2" s="1"/>
  <c r="Z182" i="2" s="1"/>
  <c r="V181" i="2"/>
  <c r="S181" i="2"/>
  <c r="P181" i="2"/>
  <c r="M181" i="2"/>
  <c r="J181" i="2"/>
  <c r="X181" i="2" s="1"/>
  <c r="G181" i="2"/>
  <c r="X180" i="2"/>
  <c r="V180" i="2"/>
  <c r="S180" i="2"/>
  <c r="P180" i="2"/>
  <c r="M180" i="2"/>
  <c r="J180" i="2"/>
  <c r="G180" i="2"/>
  <c r="W180" i="2" s="1"/>
  <c r="Y180" i="2" s="1"/>
  <c r="Z180" i="2" s="1"/>
  <c r="V179" i="2"/>
  <c r="S179" i="2"/>
  <c r="P179" i="2"/>
  <c r="M179" i="2"/>
  <c r="W179" i="2" s="1"/>
  <c r="Y179" i="2" s="1"/>
  <c r="Z179" i="2" s="1"/>
  <c r="J179" i="2"/>
  <c r="X179" i="2" s="1"/>
  <c r="G179" i="2"/>
  <c r="X178" i="2"/>
  <c r="V178" i="2"/>
  <c r="S178" i="2"/>
  <c r="P178" i="2"/>
  <c r="P176" i="2" s="1"/>
  <c r="M178" i="2"/>
  <c r="J178" i="2"/>
  <c r="G178" i="2"/>
  <c r="V177" i="2"/>
  <c r="V176" i="2" s="1"/>
  <c r="S177" i="2"/>
  <c r="P177" i="2"/>
  <c r="M177" i="2"/>
  <c r="W177" i="2" s="1"/>
  <c r="J177" i="2"/>
  <c r="G177" i="2"/>
  <c r="T176" i="2"/>
  <c r="T185" i="2" s="1"/>
  <c r="Q176" i="2"/>
  <c r="N176" i="2"/>
  <c r="N185" i="2" s="1"/>
  <c r="M176" i="2"/>
  <c r="K176" i="2"/>
  <c r="H176" i="2"/>
  <c r="E176" i="2"/>
  <c r="Y175" i="2"/>
  <c r="Z175" i="2" s="1"/>
  <c r="V175" i="2"/>
  <c r="S175" i="2"/>
  <c r="P175" i="2"/>
  <c r="X175" i="2" s="1"/>
  <c r="M175" i="2"/>
  <c r="J175" i="2"/>
  <c r="G175" i="2"/>
  <c r="W175" i="2" s="1"/>
  <c r="V174" i="2"/>
  <c r="S174" i="2"/>
  <c r="P174" i="2"/>
  <c r="M174" i="2"/>
  <c r="M172" i="2" s="1"/>
  <c r="J174" i="2"/>
  <c r="X174" i="2" s="1"/>
  <c r="G174" i="2"/>
  <c r="V173" i="2"/>
  <c r="S173" i="2"/>
  <c r="S172" i="2" s="1"/>
  <c r="P173" i="2"/>
  <c r="M173" i="2"/>
  <c r="J173" i="2"/>
  <c r="G173" i="2"/>
  <c r="V172" i="2"/>
  <c r="T172" i="2"/>
  <c r="Q172" i="2"/>
  <c r="N172" i="2"/>
  <c r="K172" i="2"/>
  <c r="J172" i="2"/>
  <c r="H172" i="2"/>
  <c r="E172" i="2"/>
  <c r="V171" i="2"/>
  <c r="S171" i="2"/>
  <c r="P171" i="2"/>
  <c r="M171" i="2"/>
  <c r="W171" i="2" s="1"/>
  <c r="Y171" i="2" s="1"/>
  <c r="Z171" i="2" s="1"/>
  <c r="J171" i="2"/>
  <c r="X171" i="2" s="1"/>
  <c r="G171" i="2"/>
  <c r="Y170" i="2"/>
  <c r="Z170" i="2" s="1"/>
  <c r="V170" i="2"/>
  <c r="S170" i="2"/>
  <c r="P170" i="2"/>
  <c r="X170" i="2" s="1"/>
  <c r="M170" i="2"/>
  <c r="J170" i="2"/>
  <c r="G170" i="2"/>
  <c r="W170" i="2" s="1"/>
  <c r="V169" i="2"/>
  <c r="S169" i="2"/>
  <c r="P169" i="2"/>
  <c r="M169" i="2"/>
  <c r="W169" i="2" s="1"/>
  <c r="Y169" i="2" s="1"/>
  <c r="Z169" i="2" s="1"/>
  <c r="J169" i="2"/>
  <c r="X169" i="2" s="1"/>
  <c r="G169" i="2"/>
  <c r="V168" i="2"/>
  <c r="S168" i="2"/>
  <c r="S167" i="2" s="1"/>
  <c r="P168" i="2"/>
  <c r="M168" i="2"/>
  <c r="M167" i="2" s="1"/>
  <c r="J168" i="2"/>
  <c r="G168" i="2"/>
  <c r="V167" i="2"/>
  <c r="T167" i="2"/>
  <c r="Q167" i="2"/>
  <c r="N167" i="2"/>
  <c r="K167" i="2"/>
  <c r="J167" i="2"/>
  <c r="H167" i="2"/>
  <c r="E167" i="2"/>
  <c r="V166" i="2"/>
  <c r="V162" i="2" s="1"/>
  <c r="S166" i="2"/>
  <c r="P166" i="2"/>
  <c r="M166" i="2"/>
  <c r="W166" i="2" s="1"/>
  <c r="J166" i="2"/>
  <c r="X166" i="2" s="1"/>
  <c r="G166" i="2"/>
  <c r="X165" i="2"/>
  <c r="Y165" i="2" s="1"/>
  <c r="Z165" i="2" s="1"/>
  <c r="V165" i="2"/>
  <c r="S165" i="2"/>
  <c r="P165" i="2"/>
  <c r="M165" i="2"/>
  <c r="J165" i="2"/>
  <c r="G165" i="2"/>
  <c r="W165" i="2" s="1"/>
  <c r="V164" i="2"/>
  <c r="S164" i="2"/>
  <c r="P164" i="2"/>
  <c r="M164" i="2"/>
  <c r="W164" i="2" s="1"/>
  <c r="J164" i="2"/>
  <c r="G164" i="2"/>
  <c r="X163" i="2"/>
  <c r="V163" i="2"/>
  <c r="S163" i="2"/>
  <c r="S162" i="2" s="1"/>
  <c r="P163" i="2"/>
  <c r="M163" i="2"/>
  <c r="M162" i="2" s="1"/>
  <c r="J163" i="2"/>
  <c r="G163" i="2"/>
  <c r="T162" i="2"/>
  <c r="Q162" i="2"/>
  <c r="P162" i="2"/>
  <c r="N162" i="2"/>
  <c r="K162" i="2"/>
  <c r="H162" i="2"/>
  <c r="E162" i="2"/>
  <c r="T160" i="2"/>
  <c r="Q160" i="2"/>
  <c r="N160" i="2"/>
  <c r="K160" i="2"/>
  <c r="H160" i="2"/>
  <c r="E160" i="2"/>
  <c r="V159" i="2"/>
  <c r="S159" i="2"/>
  <c r="P159" i="2"/>
  <c r="M159" i="2"/>
  <c r="W159" i="2" s="1"/>
  <c r="J159" i="2"/>
  <c r="X159" i="2" s="1"/>
  <c r="G159" i="2"/>
  <c r="Y158" i="2"/>
  <c r="Z158" i="2" s="1"/>
  <c r="V158" i="2"/>
  <c r="S158" i="2"/>
  <c r="P158" i="2"/>
  <c r="X158" i="2" s="1"/>
  <c r="M158" i="2"/>
  <c r="J158" i="2"/>
  <c r="G158" i="2"/>
  <c r="W158" i="2" s="1"/>
  <c r="V157" i="2"/>
  <c r="V160" i="2" s="1"/>
  <c r="S157" i="2"/>
  <c r="P157" i="2"/>
  <c r="M157" i="2"/>
  <c r="W157" i="2" s="1"/>
  <c r="J157" i="2"/>
  <c r="G157" i="2"/>
  <c r="V156" i="2"/>
  <c r="S156" i="2"/>
  <c r="S160" i="2" s="1"/>
  <c r="P156" i="2"/>
  <c r="M156" i="2"/>
  <c r="M160" i="2" s="1"/>
  <c r="J156" i="2"/>
  <c r="G156" i="2"/>
  <c r="V154" i="2"/>
  <c r="T154" i="2"/>
  <c r="Q154" i="2"/>
  <c r="P154" i="2"/>
  <c r="N154" i="2"/>
  <c r="K154" i="2"/>
  <c r="H154" i="2"/>
  <c r="E154" i="2"/>
  <c r="V153" i="2"/>
  <c r="S153" i="2"/>
  <c r="P153" i="2"/>
  <c r="M153" i="2"/>
  <c r="W153" i="2" s="1"/>
  <c r="J153" i="2"/>
  <c r="G153" i="2"/>
  <c r="V152" i="2"/>
  <c r="S152" i="2"/>
  <c r="P152" i="2"/>
  <c r="X152" i="2" s="1"/>
  <c r="M152" i="2"/>
  <c r="J152" i="2"/>
  <c r="G152" i="2"/>
  <c r="T150" i="2"/>
  <c r="Q150" i="2"/>
  <c r="P150" i="2"/>
  <c r="N150" i="2"/>
  <c r="K150" i="2"/>
  <c r="J150" i="2"/>
  <c r="H150" i="2"/>
  <c r="E150" i="2"/>
  <c r="V149" i="2"/>
  <c r="S149" i="2"/>
  <c r="P149" i="2"/>
  <c r="M149" i="2"/>
  <c r="W149" i="2" s="1"/>
  <c r="Y149" i="2" s="1"/>
  <c r="Z149" i="2" s="1"/>
  <c r="J149" i="2"/>
  <c r="X149" i="2" s="1"/>
  <c r="G149" i="2"/>
  <c r="X148" i="2"/>
  <c r="V148" i="2"/>
  <c r="S148" i="2"/>
  <c r="P148" i="2"/>
  <c r="M148" i="2"/>
  <c r="J148" i="2"/>
  <c r="G148" i="2"/>
  <c r="W148" i="2" s="1"/>
  <c r="V147" i="2"/>
  <c r="S147" i="2"/>
  <c r="P147" i="2"/>
  <c r="M147" i="2"/>
  <c r="J147" i="2"/>
  <c r="X147" i="2" s="1"/>
  <c r="G147" i="2"/>
  <c r="W147" i="2" s="1"/>
  <c r="Y147" i="2" s="1"/>
  <c r="Z147" i="2" s="1"/>
  <c r="V146" i="2"/>
  <c r="S146" i="2"/>
  <c r="P146" i="2"/>
  <c r="X146" i="2" s="1"/>
  <c r="M146" i="2"/>
  <c r="W146" i="2" s="1"/>
  <c r="J146" i="2"/>
  <c r="G146" i="2"/>
  <c r="Y145" i="2"/>
  <c r="Z145" i="2" s="1"/>
  <c r="V145" i="2"/>
  <c r="V150" i="2" s="1"/>
  <c r="S145" i="2"/>
  <c r="P145" i="2"/>
  <c r="M145" i="2"/>
  <c r="J145" i="2"/>
  <c r="X145" i="2" s="1"/>
  <c r="G145" i="2"/>
  <c r="W145" i="2" s="1"/>
  <c r="T143" i="2"/>
  <c r="Q143" i="2"/>
  <c r="N143" i="2"/>
  <c r="K143" i="2"/>
  <c r="H143" i="2"/>
  <c r="V142" i="2"/>
  <c r="S142" i="2"/>
  <c r="P142" i="2"/>
  <c r="M142" i="2"/>
  <c r="J142" i="2"/>
  <c r="G142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T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G130" i="2"/>
  <c r="V129" i="2"/>
  <c r="S129" i="2"/>
  <c r="P129" i="2"/>
  <c r="M129" i="2"/>
  <c r="J129" i="2"/>
  <c r="G129" i="2"/>
  <c r="V128" i="2"/>
  <c r="S128" i="2"/>
  <c r="P128" i="2"/>
  <c r="M128" i="2"/>
  <c r="W128" i="2" s="1"/>
  <c r="J128" i="2"/>
  <c r="G128" i="2"/>
  <c r="V127" i="2"/>
  <c r="S127" i="2"/>
  <c r="P127" i="2"/>
  <c r="M127" i="2"/>
  <c r="J127" i="2"/>
  <c r="X127" i="2" s="1"/>
  <c r="G127" i="2"/>
  <c r="T125" i="2"/>
  <c r="Q125" i="2"/>
  <c r="N125" i="2"/>
  <c r="K125" i="2"/>
  <c r="H125" i="2"/>
  <c r="E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W123" i="2" s="1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W120" i="2" s="1"/>
  <c r="J120" i="2"/>
  <c r="G120" i="2"/>
  <c r="V119" i="2"/>
  <c r="S119" i="2"/>
  <c r="P119" i="2"/>
  <c r="M119" i="2"/>
  <c r="J119" i="2"/>
  <c r="G119" i="2"/>
  <c r="W119" i="2" s="1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W116" i="2" s="1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J114" i="2"/>
  <c r="G114" i="2"/>
  <c r="N112" i="2"/>
  <c r="V111" i="2"/>
  <c r="S111" i="2"/>
  <c r="P111" i="2"/>
  <c r="M111" i="2"/>
  <c r="J111" i="2"/>
  <c r="G111" i="2"/>
  <c r="V110" i="2"/>
  <c r="S110" i="2"/>
  <c r="P110" i="2"/>
  <c r="X110" i="2" s="1"/>
  <c r="M110" i="2"/>
  <c r="J110" i="2"/>
  <c r="G110" i="2"/>
  <c r="V109" i="2"/>
  <c r="S109" i="2"/>
  <c r="P109" i="2"/>
  <c r="M109" i="2"/>
  <c r="J109" i="2"/>
  <c r="G109" i="2"/>
  <c r="T108" i="2"/>
  <c r="Q108" i="2"/>
  <c r="Q112" i="2" s="1"/>
  <c r="N108" i="2"/>
  <c r="K108" i="2"/>
  <c r="H108" i="2"/>
  <c r="E108" i="2"/>
  <c r="E112" i="2" s="1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X105" i="2" s="1"/>
  <c r="G105" i="2"/>
  <c r="T104" i="2"/>
  <c r="T112" i="2" s="1"/>
  <c r="Q104" i="2"/>
  <c r="N104" i="2"/>
  <c r="M104" i="2"/>
  <c r="K104" i="2"/>
  <c r="H104" i="2"/>
  <c r="E104" i="2"/>
  <c r="V103" i="2"/>
  <c r="S103" i="2"/>
  <c r="P103" i="2"/>
  <c r="M103" i="2"/>
  <c r="J103" i="2"/>
  <c r="G103" i="2"/>
  <c r="W103" i="2" s="1"/>
  <c r="V102" i="2"/>
  <c r="S102" i="2"/>
  <c r="P102" i="2"/>
  <c r="X102" i="2" s="1"/>
  <c r="M102" i="2"/>
  <c r="J102" i="2"/>
  <c r="G102" i="2"/>
  <c r="V101" i="2"/>
  <c r="V100" i="2" s="1"/>
  <c r="S101" i="2"/>
  <c r="S100" i="2" s="1"/>
  <c r="P101" i="2"/>
  <c r="M101" i="2"/>
  <c r="J101" i="2"/>
  <c r="G101" i="2"/>
  <c r="T100" i="2"/>
  <c r="Q100" i="2"/>
  <c r="N100" i="2"/>
  <c r="K100" i="2"/>
  <c r="H100" i="2"/>
  <c r="E100" i="2"/>
  <c r="V97" i="2"/>
  <c r="S97" i="2"/>
  <c r="P97" i="2"/>
  <c r="M97" i="2"/>
  <c r="J97" i="2"/>
  <c r="X97" i="2" s="1"/>
  <c r="G97" i="2"/>
  <c r="V96" i="2"/>
  <c r="S96" i="2"/>
  <c r="P96" i="2"/>
  <c r="M96" i="2"/>
  <c r="J96" i="2"/>
  <c r="G96" i="2"/>
  <c r="V95" i="2"/>
  <c r="V94" i="2" s="1"/>
  <c r="S95" i="2"/>
  <c r="P95" i="2"/>
  <c r="X95" i="2" s="1"/>
  <c r="M95" i="2"/>
  <c r="J95" i="2"/>
  <c r="G95" i="2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V90" i="2" s="1"/>
  <c r="S91" i="2"/>
  <c r="S90" i="2" s="1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M86" i="2" s="1"/>
  <c r="J88" i="2"/>
  <c r="X88" i="2" s="1"/>
  <c r="G88" i="2"/>
  <c r="V87" i="2"/>
  <c r="S87" i="2"/>
  <c r="S86" i="2" s="1"/>
  <c r="P87" i="2"/>
  <c r="M87" i="2"/>
  <c r="J87" i="2"/>
  <c r="G87" i="2"/>
  <c r="T86" i="2"/>
  <c r="Q86" i="2"/>
  <c r="N86" i="2"/>
  <c r="K86" i="2"/>
  <c r="H86" i="2"/>
  <c r="E86" i="2"/>
  <c r="T84" i="2"/>
  <c r="V83" i="2"/>
  <c r="S83" i="2"/>
  <c r="P83" i="2"/>
  <c r="M83" i="2"/>
  <c r="W83" i="2" s="1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M76" i="2" s="1"/>
  <c r="J77" i="2"/>
  <c r="G77" i="2"/>
  <c r="T76" i="2"/>
  <c r="Q76" i="2"/>
  <c r="N76" i="2"/>
  <c r="K76" i="2"/>
  <c r="H76" i="2"/>
  <c r="E76" i="2"/>
  <c r="E84" i="2" s="1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J72" i="2"/>
  <c r="H72" i="2"/>
  <c r="E72" i="2"/>
  <c r="V71" i="2"/>
  <c r="S71" i="2"/>
  <c r="P71" i="2"/>
  <c r="M71" i="2"/>
  <c r="J71" i="2"/>
  <c r="G71" i="2"/>
  <c r="W71" i="2" s="1"/>
  <c r="V70" i="2"/>
  <c r="S70" i="2"/>
  <c r="P70" i="2"/>
  <c r="P68" i="2" s="1"/>
  <c r="M70" i="2"/>
  <c r="J70" i="2"/>
  <c r="G70" i="2"/>
  <c r="V69" i="2"/>
  <c r="S69" i="2"/>
  <c r="S68" i="2" s="1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P64" i="2" s="1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N62" i="2"/>
  <c r="H62" i="2"/>
  <c r="V61" i="2"/>
  <c r="S61" i="2"/>
  <c r="P61" i="2"/>
  <c r="M61" i="2"/>
  <c r="V60" i="2"/>
  <c r="V59" i="2" s="1"/>
  <c r="S60" i="2"/>
  <c r="P60" i="2"/>
  <c r="M60" i="2"/>
  <c r="T59" i="2"/>
  <c r="T62" i="2" s="1"/>
  <c r="Q59" i="2"/>
  <c r="P59" i="2"/>
  <c r="N59" i="2"/>
  <c r="K59" i="2"/>
  <c r="V58" i="2"/>
  <c r="S58" i="2"/>
  <c r="P58" i="2"/>
  <c r="M58" i="2"/>
  <c r="J58" i="2"/>
  <c r="G58" i="2"/>
  <c r="V57" i="2"/>
  <c r="S57" i="2"/>
  <c r="P57" i="2"/>
  <c r="M57" i="2"/>
  <c r="M55" i="2" s="1"/>
  <c r="J57" i="2"/>
  <c r="G57" i="2"/>
  <c r="V56" i="2"/>
  <c r="S56" i="2"/>
  <c r="P56" i="2"/>
  <c r="M56" i="2"/>
  <c r="J56" i="2"/>
  <c r="G56" i="2"/>
  <c r="T55" i="2"/>
  <c r="Q55" i="2"/>
  <c r="N55" i="2"/>
  <c r="K55" i="2"/>
  <c r="H55" i="2"/>
  <c r="E55" i="2"/>
  <c r="E62" i="2" s="1"/>
  <c r="Q53" i="2"/>
  <c r="V52" i="2"/>
  <c r="S52" i="2"/>
  <c r="P52" i="2"/>
  <c r="M52" i="2"/>
  <c r="J52" i="2"/>
  <c r="G52" i="2"/>
  <c r="V51" i="2"/>
  <c r="S51" i="2"/>
  <c r="P51" i="2"/>
  <c r="P49" i="2" s="1"/>
  <c r="M51" i="2"/>
  <c r="J51" i="2"/>
  <c r="G51" i="2"/>
  <c r="V50" i="2"/>
  <c r="V49" i="2" s="1"/>
  <c r="S50" i="2"/>
  <c r="P50" i="2"/>
  <c r="M50" i="2"/>
  <c r="J50" i="2"/>
  <c r="G50" i="2"/>
  <c r="T49" i="2"/>
  <c r="Q49" i="2"/>
  <c r="N49" i="2"/>
  <c r="K49" i="2"/>
  <c r="H49" i="2"/>
  <c r="H53" i="2" s="1"/>
  <c r="E49" i="2"/>
  <c r="V48" i="2"/>
  <c r="S48" i="2"/>
  <c r="P48" i="2"/>
  <c r="M48" i="2"/>
  <c r="J48" i="2"/>
  <c r="G48" i="2"/>
  <c r="W48" i="2" s="1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K53" i="2" s="1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S41" i="2" s="1"/>
  <c r="P42" i="2"/>
  <c r="M42" i="2"/>
  <c r="J42" i="2"/>
  <c r="J41" i="2" s="1"/>
  <c r="G42" i="2"/>
  <c r="T41" i="2"/>
  <c r="Q41" i="2"/>
  <c r="P41" i="2"/>
  <c r="N41" i="2"/>
  <c r="K41" i="2"/>
  <c r="H41" i="2"/>
  <c r="E41" i="2"/>
  <c r="E53" i="2" s="1"/>
  <c r="V38" i="2"/>
  <c r="S38" i="2"/>
  <c r="P38" i="2"/>
  <c r="X38" i="2" s="1"/>
  <c r="M38" i="2"/>
  <c r="W38" i="2" s="1"/>
  <c r="J38" i="2"/>
  <c r="G38" i="2"/>
  <c r="V37" i="2"/>
  <c r="S37" i="2"/>
  <c r="P37" i="2"/>
  <c r="M37" i="2"/>
  <c r="J37" i="2"/>
  <c r="X37" i="2" s="1"/>
  <c r="G37" i="2"/>
  <c r="V36" i="2"/>
  <c r="S36" i="2"/>
  <c r="P36" i="2"/>
  <c r="M36" i="2"/>
  <c r="J36" i="2"/>
  <c r="G36" i="2"/>
  <c r="V35" i="2"/>
  <c r="T35" i="2"/>
  <c r="Q35" i="2"/>
  <c r="N35" i="2"/>
  <c r="K35" i="2"/>
  <c r="H35" i="2"/>
  <c r="E35" i="2"/>
  <c r="V30" i="2"/>
  <c r="S30" i="2"/>
  <c r="P30" i="2"/>
  <c r="M30" i="2"/>
  <c r="J30" i="2"/>
  <c r="V23" i="2"/>
  <c r="S23" i="2"/>
  <c r="P23" i="2"/>
  <c r="M23" i="2"/>
  <c r="J23" i="2"/>
  <c r="V22" i="2"/>
  <c r="S22" i="2"/>
  <c r="P22" i="2"/>
  <c r="M22" i="2"/>
  <c r="J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S13" i="2" s="1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B29" i="1"/>
  <c r="J28" i="1"/>
  <c r="J27" i="1"/>
  <c r="K29" i="1" l="1"/>
  <c r="W181" i="2"/>
  <c r="Y181" i="2" s="1"/>
  <c r="Z181" i="2" s="1"/>
  <c r="E185" i="2"/>
  <c r="W15" i="2"/>
  <c r="M13" i="2"/>
  <c r="K32" i="2" s="1"/>
  <c r="V55" i="2"/>
  <c r="V64" i="2"/>
  <c r="J64" i="2"/>
  <c r="V68" i="2"/>
  <c r="X71" i="2"/>
  <c r="Y71" i="2" s="1"/>
  <c r="Z71" i="2" s="1"/>
  <c r="P80" i="2"/>
  <c r="P84" i="2" s="1"/>
  <c r="X92" i="2"/>
  <c r="X93" i="2"/>
  <c r="W122" i="2"/>
  <c r="W130" i="2"/>
  <c r="G90" i="2"/>
  <c r="W107" i="2"/>
  <c r="V125" i="2"/>
  <c r="M143" i="2"/>
  <c r="M45" i="2"/>
  <c r="W75" i="2"/>
  <c r="J80" i="2"/>
  <c r="X106" i="2"/>
  <c r="S125" i="2"/>
  <c r="J49" i="2"/>
  <c r="M59" i="2"/>
  <c r="Y115" i="2"/>
  <c r="Z115" i="2" s="1"/>
  <c r="W124" i="2"/>
  <c r="S21" i="2"/>
  <c r="Q34" i="2" s="1"/>
  <c r="S34" i="2" s="1"/>
  <c r="W30" i="2"/>
  <c r="X42" i="2"/>
  <c r="X41" i="2" s="1"/>
  <c r="V41" i="2"/>
  <c r="P72" i="2"/>
  <c r="V72" i="2"/>
  <c r="X77" i="2"/>
  <c r="P76" i="2"/>
  <c r="X115" i="2"/>
  <c r="Y83" i="2"/>
  <c r="Z83" i="2" s="1"/>
  <c r="W37" i="2"/>
  <c r="Y37" i="2" s="1"/>
  <c r="Z37" i="2" s="1"/>
  <c r="V45" i="2"/>
  <c r="X48" i="2"/>
  <c r="Y48" i="2" s="1"/>
  <c r="Z48" i="2" s="1"/>
  <c r="X56" i="2"/>
  <c r="P55" i="2"/>
  <c r="X60" i="2"/>
  <c r="W66" i="2"/>
  <c r="W67" i="2"/>
  <c r="Y67" i="2" s="1"/>
  <c r="Z67" i="2" s="1"/>
  <c r="X73" i="2"/>
  <c r="X82" i="2"/>
  <c r="X83" i="2"/>
  <c r="V86" i="2"/>
  <c r="V98" i="2" s="1"/>
  <c r="J90" i="2"/>
  <c r="X96" i="2"/>
  <c r="X94" i="2" s="1"/>
  <c r="X116" i="2"/>
  <c r="Y116" i="2" s="1"/>
  <c r="Z116" i="2" s="1"/>
  <c r="X120" i="2"/>
  <c r="Y120" i="2" s="1"/>
  <c r="Z120" i="2" s="1"/>
  <c r="X123" i="2"/>
  <c r="X124" i="2"/>
  <c r="X129" i="2"/>
  <c r="W137" i="2"/>
  <c r="Y137" i="2" s="1"/>
  <c r="Z137" i="2" s="1"/>
  <c r="W43" i="2"/>
  <c r="W44" i="2"/>
  <c r="X50" i="2"/>
  <c r="X66" i="2"/>
  <c r="X67" i="2"/>
  <c r="S72" i="2"/>
  <c r="S76" i="2"/>
  <c r="W79" i="2"/>
  <c r="Y79" i="2" s="1"/>
  <c r="Z79" i="2" s="1"/>
  <c r="W82" i="2"/>
  <c r="W88" i="2"/>
  <c r="Y88" i="2" s="1"/>
  <c r="Z88" i="2" s="1"/>
  <c r="X89" i="2"/>
  <c r="M90" i="2"/>
  <c r="J94" i="2"/>
  <c r="W96" i="2"/>
  <c r="S108" i="2"/>
  <c r="W111" i="2"/>
  <c r="X114" i="2"/>
  <c r="W129" i="2"/>
  <c r="Y129" i="2" s="1"/>
  <c r="Z129" i="2" s="1"/>
  <c r="X137" i="2"/>
  <c r="Y124" i="2"/>
  <c r="Z124" i="2" s="1"/>
  <c r="J35" i="2"/>
  <c r="X43" i="2"/>
  <c r="X44" i="2"/>
  <c r="M68" i="2"/>
  <c r="V76" i="2"/>
  <c r="X79" i="2"/>
  <c r="W89" i="2"/>
  <c r="X91" i="2"/>
  <c r="X90" i="2" s="1"/>
  <c r="M94" i="2"/>
  <c r="P94" i="2"/>
  <c r="W101" i="2"/>
  <c r="M100" i="2"/>
  <c r="M112" i="2" s="1"/>
  <c r="X111" i="2"/>
  <c r="W114" i="2"/>
  <c r="X118" i="2"/>
  <c r="X122" i="2"/>
  <c r="Y122" i="2" s="1"/>
  <c r="Z122" i="2" s="1"/>
  <c r="X128" i="2"/>
  <c r="Y128" i="2" s="1"/>
  <c r="Z128" i="2" s="1"/>
  <c r="M133" i="2"/>
  <c r="W136" i="2"/>
  <c r="W142" i="2"/>
  <c r="Y142" i="2" s="1"/>
  <c r="Z142" i="2" s="1"/>
  <c r="G41" i="2"/>
  <c r="S55" i="2"/>
  <c r="W58" i="2"/>
  <c r="P62" i="2"/>
  <c r="X69" i="2"/>
  <c r="W74" i="2"/>
  <c r="P90" i="2"/>
  <c r="W117" i="2"/>
  <c r="W125" i="2" s="1"/>
  <c r="M125" i="2"/>
  <c r="W121" i="2"/>
  <c r="X131" i="2"/>
  <c r="X132" i="2"/>
  <c r="X136" i="2"/>
  <c r="P35" i="2"/>
  <c r="W20" i="2"/>
  <c r="X46" i="2"/>
  <c r="P45" i="2"/>
  <c r="P53" i="2" s="1"/>
  <c r="W51" i="2"/>
  <c r="Y51" i="2" s="1"/>
  <c r="Z51" i="2" s="1"/>
  <c r="W52" i="2"/>
  <c r="X58" i="2"/>
  <c r="X61" i="2"/>
  <c r="X74" i="2"/>
  <c r="X75" i="2"/>
  <c r="Y75" i="2" s="1"/>
  <c r="Z75" i="2" s="1"/>
  <c r="P86" i="2"/>
  <c r="W93" i="2"/>
  <c r="Y93" i="2" s="1"/>
  <c r="Z93" i="2" s="1"/>
  <c r="X117" i="2"/>
  <c r="W131" i="2"/>
  <c r="Y131" i="2" s="1"/>
  <c r="Z131" i="2" s="1"/>
  <c r="V13" i="2"/>
  <c r="T32" i="2" s="1"/>
  <c r="V32" i="2" s="1"/>
  <c r="X16" i="2"/>
  <c r="J17" i="2"/>
  <c r="H33" i="2" s="1"/>
  <c r="J33" i="2" s="1"/>
  <c r="M41" i="2"/>
  <c r="X51" i="2"/>
  <c r="X52" i="2"/>
  <c r="X65" i="2"/>
  <c r="G72" i="2"/>
  <c r="W78" i="2"/>
  <c r="W92" i="2"/>
  <c r="Y92" i="2" s="1"/>
  <c r="Z92" i="2" s="1"/>
  <c r="W97" i="2"/>
  <c r="Y97" i="2" s="1"/>
  <c r="Z97" i="2" s="1"/>
  <c r="P100" i="2"/>
  <c r="W105" i="2"/>
  <c r="W109" i="2"/>
  <c r="M108" i="2"/>
  <c r="X139" i="2"/>
  <c r="Y139" i="2" s="1"/>
  <c r="Z139" i="2" s="1"/>
  <c r="X142" i="2"/>
  <c r="Y38" i="2"/>
  <c r="Z38" i="2" s="1"/>
  <c r="X81" i="2"/>
  <c r="X80" i="2" s="1"/>
  <c r="S104" i="2"/>
  <c r="S133" i="2"/>
  <c r="W139" i="2"/>
  <c r="X138" i="2"/>
  <c r="W138" i="2"/>
  <c r="X130" i="2"/>
  <c r="Y123" i="2"/>
  <c r="Z123" i="2" s="1"/>
  <c r="G125" i="2"/>
  <c r="H112" i="2"/>
  <c r="M17" i="2"/>
  <c r="K33" i="2" s="1"/>
  <c r="M33" i="2" s="1"/>
  <c r="X18" i="2"/>
  <c r="V17" i="2"/>
  <c r="T33" i="2" s="1"/>
  <c r="W14" i="2"/>
  <c r="W19" i="2"/>
  <c r="W16" i="2"/>
  <c r="Y16" i="2" s="1"/>
  <c r="Z16" i="2" s="1"/>
  <c r="P17" i="2"/>
  <c r="N33" i="2" s="1"/>
  <c r="P33" i="2" s="1"/>
  <c r="X30" i="2"/>
  <c r="Y30" i="2" s="1"/>
  <c r="Z30" i="2" s="1"/>
  <c r="P13" i="2"/>
  <c r="N32" i="2" s="1"/>
  <c r="P32" i="2" s="1"/>
  <c r="X19" i="2"/>
  <c r="X20" i="2"/>
  <c r="G21" i="2"/>
  <c r="E34" i="2" s="1"/>
  <c r="G34" i="2" s="1"/>
  <c r="W23" i="2"/>
  <c r="P21" i="2"/>
  <c r="N34" i="2" s="1"/>
  <c r="P34" i="2" s="1"/>
  <c r="W22" i="2"/>
  <c r="Q32" i="2"/>
  <c r="Y153" i="2"/>
  <c r="Z153" i="2" s="1"/>
  <c r="X15" i="2"/>
  <c r="Y15" i="2" s="1"/>
  <c r="Z15" i="2" s="1"/>
  <c r="W118" i="2"/>
  <c r="Y118" i="2" s="1"/>
  <c r="Z118" i="2" s="1"/>
  <c r="G13" i="2"/>
  <c r="X14" i="2"/>
  <c r="J13" i="2"/>
  <c r="W18" i="2"/>
  <c r="G35" i="2"/>
  <c r="S35" i="2"/>
  <c r="G49" i="2"/>
  <c r="S49" i="2"/>
  <c r="W56" i="2"/>
  <c r="G55" i="2"/>
  <c r="G62" i="2" s="1"/>
  <c r="Q62" i="2"/>
  <c r="M62" i="2"/>
  <c r="G64" i="2"/>
  <c r="S64" i="2"/>
  <c r="W69" i="2"/>
  <c r="G68" i="2"/>
  <c r="Q84" i="2"/>
  <c r="N84" i="2"/>
  <c r="Y105" i="2"/>
  <c r="Z105" i="2" s="1"/>
  <c r="W127" i="2"/>
  <c r="G133" i="2"/>
  <c r="X36" i="2"/>
  <c r="X35" i="2" s="1"/>
  <c r="K84" i="2"/>
  <c r="M21" i="2"/>
  <c r="K34" i="2" s="1"/>
  <c r="M34" i="2" s="1"/>
  <c r="X23" i="2"/>
  <c r="W42" i="2"/>
  <c r="W46" i="2"/>
  <c r="G45" i="2"/>
  <c r="S45" i="2"/>
  <c r="T53" i="2"/>
  <c r="W57" i="2"/>
  <c r="K62" i="2"/>
  <c r="W61" i="2"/>
  <c r="W70" i="2"/>
  <c r="M72" i="2"/>
  <c r="W73" i="2"/>
  <c r="H84" i="2"/>
  <c r="W77" i="2"/>
  <c r="G76" i="2"/>
  <c r="W87" i="2"/>
  <c r="G86" i="2"/>
  <c r="J100" i="2"/>
  <c r="X101" i="2"/>
  <c r="J30" i="1"/>
  <c r="G17" i="2"/>
  <c r="E33" i="2" s="1"/>
  <c r="G33" i="2" s="1"/>
  <c r="S17" i="2"/>
  <c r="Q33" i="2" s="1"/>
  <c r="S33" i="2" s="1"/>
  <c r="X22" i="2"/>
  <c r="J21" i="2"/>
  <c r="H34" i="2" s="1"/>
  <c r="J34" i="2" s="1"/>
  <c r="V21" i="2"/>
  <c r="T34" i="2" s="1"/>
  <c r="V34" i="2" s="1"/>
  <c r="M35" i="2"/>
  <c r="W36" i="2"/>
  <c r="W47" i="2"/>
  <c r="N53" i="2"/>
  <c r="V53" i="2"/>
  <c r="M49" i="2"/>
  <c r="W50" i="2"/>
  <c r="V62" i="2"/>
  <c r="S59" i="2"/>
  <c r="S62" i="2" s="1"/>
  <c r="M64" i="2"/>
  <c r="W65" i="2"/>
  <c r="W102" i="2"/>
  <c r="X107" i="2"/>
  <c r="Y114" i="2"/>
  <c r="Z114" i="2" s="1"/>
  <c r="P125" i="2"/>
  <c r="Y146" i="2"/>
  <c r="Z146" i="2" s="1"/>
  <c r="X47" i="2"/>
  <c r="X45" i="2" s="1"/>
  <c r="X57" i="2"/>
  <c r="X70" i="2"/>
  <c r="X78" i="2"/>
  <c r="Y78" i="2" s="1"/>
  <c r="Z78" i="2" s="1"/>
  <c r="G80" i="2"/>
  <c r="S80" i="2"/>
  <c r="S84" i="2" s="1"/>
  <c r="X87" i="2"/>
  <c r="X86" i="2" s="1"/>
  <c r="J86" i="2"/>
  <c r="J98" i="2" s="1"/>
  <c r="W95" i="2"/>
  <c r="G94" i="2"/>
  <c r="S94" i="2"/>
  <c r="S98" i="2" s="1"/>
  <c r="P104" i="2"/>
  <c r="W106" i="2"/>
  <c r="G104" i="2"/>
  <c r="J108" i="2"/>
  <c r="X109" i="2"/>
  <c r="V108" i="2"/>
  <c r="W110" i="2"/>
  <c r="W135" i="2"/>
  <c r="M154" i="2"/>
  <c r="W152" i="2"/>
  <c r="Y166" i="2"/>
  <c r="Z166" i="2" s="1"/>
  <c r="X168" i="2"/>
  <c r="X167" i="2" s="1"/>
  <c r="P167" i="2"/>
  <c r="M185" i="2"/>
  <c r="W60" i="2"/>
  <c r="K112" i="2"/>
  <c r="X121" i="2"/>
  <c r="J125" i="2"/>
  <c r="W132" i="2"/>
  <c r="Y132" i="2" s="1"/>
  <c r="Z132" i="2" s="1"/>
  <c r="Y136" i="2"/>
  <c r="Z136" i="2" s="1"/>
  <c r="W150" i="2"/>
  <c r="Y150" i="2" s="1"/>
  <c r="Z150" i="2" s="1"/>
  <c r="W156" i="2"/>
  <c r="G160" i="2"/>
  <c r="X157" i="2"/>
  <c r="Y157" i="2" s="1"/>
  <c r="Z157" i="2" s="1"/>
  <c r="J160" i="2"/>
  <c r="W173" i="2"/>
  <c r="G172" i="2"/>
  <c r="X177" i="2"/>
  <c r="X176" i="2" s="1"/>
  <c r="J176" i="2"/>
  <c r="V185" i="2"/>
  <c r="S185" i="2"/>
  <c r="J45" i="2"/>
  <c r="J53" i="2" s="1"/>
  <c r="J55" i="2"/>
  <c r="J62" i="2" s="1"/>
  <c r="J68" i="2"/>
  <c r="J76" i="2"/>
  <c r="J84" i="2" s="1"/>
  <c r="M80" i="2"/>
  <c r="W81" i="2"/>
  <c r="W91" i="2"/>
  <c r="X103" i="2"/>
  <c r="Y103" i="2" s="1"/>
  <c r="Z103" i="2" s="1"/>
  <c r="J104" i="2"/>
  <c r="V104" i="2"/>
  <c r="P108" i="2"/>
  <c r="X119" i="2"/>
  <c r="Y119" i="2" s="1"/>
  <c r="Z119" i="2" s="1"/>
  <c r="G143" i="2"/>
  <c r="S143" i="2"/>
  <c r="Y148" i="2"/>
  <c r="Z148" i="2" s="1"/>
  <c r="X164" i="2"/>
  <c r="X162" i="2" s="1"/>
  <c r="J162" i="2"/>
  <c r="G100" i="2"/>
  <c r="G108" i="2"/>
  <c r="J133" i="2"/>
  <c r="V133" i="2"/>
  <c r="J143" i="2"/>
  <c r="X135" i="2"/>
  <c r="V143" i="2"/>
  <c r="M150" i="2"/>
  <c r="X153" i="2"/>
  <c r="X154" i="2" s="1"/>
  <c r="J154" i="2"/>
  <c r="X156" i="2"/>
  <c r="X160" i="2" s="1"/>
  <c r="P160" i="2"/>
  <c r="Y159" i="2"/>
  <c r="Z159" i="2" s="1"/>
  <c r="X173" i="2"/>
  <c r="X172" i="2" s="1"/>
  <c r="P172" i="2"/>
  <c r="K185" i="2"/>
  <c r="W178" i="2"/>
  <c r="Y178" i="2" s="1"/>
  <c r="Z178" i="2" s="1"/>
  <c r="G176" i="2"/>
  <c r="P133" i="2"/>
  <c r="G150" i="2"/>
  <c r="S150" i="2"/>
  <c r="W168" i="2"/>
  <c r="G167" i="2"/>
  <c r="P143" i="2"/>
  <c r="X150" i="2"/>
  <c r="G154" i="2"/>
  <c r="S154" i="2"/>
  <c r="W163" i="2"/>
  <c r="G162" i="2"/>
  <c r="W174" i="2"/>
  <c r="Y174" i="2" s="1"/>
  <c r="Z174" i="2" s="1"/>
  <c r="Q185" i="2"/>
  <c r="P185" i="2"/>
  <c r="X53" i="2" l="1"/>
  <c r="Y74" i="2"/>
  <c r="Z74" i="2" s="1"/>
  <c r="S112" i="2"/>
  <c r="Y130" i="2"/>
  <c r="Z130" i="2" s="1"/>
  <c r="Y96" i="2"/>
  <c r="Z96" i="2" s="1"/>
  <c r="M98" i="2"/>
  <c r="Y52" i="2"/>
  <c r="Z52" i="2" s="1"/>
  <c r="X49" i="2"/>
  <c r="Y121" i="2"/>
  <c r="Z121" i="2" s="1"/>
  <c r="Y106" i="2"/>
  <c r="Z106" i="2" s="1"/>
  <c r="X104" i="2"/>
  <c r="M53" i="2"/>
  <c r="Y61" i="2"/>
  <c r="Z61" i="2" s="1"/>
  <c r="V84" i="2"/>
  <c r="P112" i="2"/>
  <c r="G84" i="2"/>
  <c r="G53" i="2"/>
  <c r="Y44" i="2"/>
  <c r="Z44" i="2" s="1"/>
  <c r="X59" i="2"/>
  <c r="Y107" i="2"/>
  <c r="Z107" i="2" s="1"/>
  <c r="Y20" i="2"/>
  <c r="Z20" i="2" s="1"/>
  <c r="Y58" i="2"/>
  <c r="Z58" i="2" s="1"/>
  <c r="Y82" i="2"/>
  <c r="Z82" i="2" s="1"/>
  <c r="Y43" i="2"/>
  <c r="Z43" i="2" s="1"/>
  <c r="X64" i="2"/>
  <c r="Y117" i="2"/>
  <c r="Z117" i="2" s="1"/>
  <c r="X55" i="2"/>
  <c r="X62" i="2" s="1"/>
  <c r="X68" i="2"/>
  <c r="Y89" i="2"/>
  <c r="Z89" i="2" s="1"/>
  <c r="X72" i="2"/>
  <c r="X76" i="2"/>
  <c r="P98" i="2"/>
  <c r="Y111" i="2"/>
  <c r="Z111" i="2" s="1"/>
  <c r="Y66" i="2"/>
  <c r="Z66" i="2" s="1"/>
  <c r="X143" i="2"/>
  <c r="Y138" i="2"/>
  <c r="Z138" i="2" s="1"/>
  <c r="X133" i="2"/>
  <c r="W13" i="2"/>
  <c r="Y13" i="2" s="1"/>
  <c r="Z13" i="2" s="1"/>
  <c r="X13" i="2"/>
  <c r="W21" i="2"/>
  <c r="Y19" i="2"/>
  <c r="Z19" i="2" s="1"/>
  <c r="X17" i="2"/>
  <c r="N31" i="2"/>
  <c r="P31" i="2"/>
  <c r="P39" i="2" s="1"/>
  <c r="X34" i="2"/>
  <c r="Y23" i="2"/>
  <c r="Z23" i="2" s="1"/>
  <c r="W34" i="2"/>
  <c r="Y163" i="2"/>
  <c r="Z163" i="2" s="1"/>
  <c r="W162" i="2"/>
  <c r="Y162" i="2" s="1"/>
  <c r="Z162" i="2" s="1"/>
  <c r="X185" i="2"/>
  <c r="W76" i="2"/>
  <c r="Y77" i="2"/>
  <c r="Z77" i="2" s="1"/>
  <c r="Y69" i="2"/>
  <c r="Z69" i="2" s="1"/>
  <c r="W68" i="2"/>
  <c r="Y68" i="2" s="1"/>
  <c r="Z68" i="2" s="1"/>
  <c r="Y18" i="2"/>
  <c r="Z18" i="2" s="1"/>
  <c r="W17" i="2"/>
  <c r="W176" i="2"/>
  <c r="W90" i="2"/>
  <c r="Y90" i="2" s="1"/>
  <c r="Z90" i="2" s="1"/>
  <c r="Y91" i="2"/>
  <c r="Z91" i="2" s="1"/>
  <c r="W59" i="2"/>
  <c r="Y60" i="2"/>
  <c r="Z60" i="2" s="1"/>
  <c r="W143" i="2"/>
  <c r="Y135" i="2"/>
  <c r="Z135" i="2" s="1"/>
  <c r="V112" i="2"/>
  <c r="Y95" i="2"/>
  <c r="Z95" i="2" s="1"/>
  <c r="W94" i="2"/>
  <c r="Y94" i="2" s="1"/>
  <c r="Z94" i="2" s="1"/>
  <c r="W35" i="2"/>
  <c r="Y35" i="2" s="1"/>
  <c r="Z35" i="2" s="1"/>
  <c r="Y36" i="2"/>
  <c r="Z36" i="2" s="1"/>
  <c r="X21" i="2"/>
  <c r="Y164" i="2"/>
  <c r="Z164" i="2" s="1"/>
  <c r="Y87" i="2"/>
  <c r="Z87" i="2" s="1"/>
  <c r="W86" i="2"/>
  <c r="Y57" i="2"/>
  <c r="Z57" i="2" s="1"/>
  <c r="W104" i="2"/>
  <c r="Y104" i="2" s="1"/>
  <c r="Z104" i="2" s="1"/>
  <c r="H32" i="2"/>
  <c r="T31" i="2"/>
  <c r="V33" i="2"/>
  <c r="Y70" i="2"/>
  <c r="Z70" i="2" s="1"/>
  <c r="Y127" i="2"/>
  <c r="Z127" i="2" s="1"/>
  <c r="W133" i="2"/>
  <c r="S32" i="2"/>
  <c r="S31" i="2" s="1"/>
  <c r="S39" i="2" s="1"/>
  <c r="Q31" i="2"/>
  <c r="Y177" i="2"/>
  <c r="Z177" i="2" s="1"/>
  <c r="W80" i="2"/>
  <c r="Y81" i="2"/>
  <c r="Z81" i="2" s="1"/>
  <c r="W172" i="2"/>
  <c r="Y172" i="2" s="1"/>
  <c r="Z172" i="2" s="1"/>
  <c r="Y173" i="2"/>
  <c r="Z173" i="2" s="1"/>
  <c r="W160" i="2"/>
  <c r="Y160" i="2" s="1"/>
  <c r="Z160" i="2" s="1"/>
  <c r="Y156" i="2"/>
  <c r="Z156" i="2" s="1"/>
  <c r="X108" i="2"/>
  <c r="Y109" i="2"/>
  <c r="Z109" i="2" s="1"/>
  <c r="X100" i="2"/>
  <c r="Y101" i="2"/>
  <c r="Z101" i="2" s="1"/>
  <c r="Y73" i="2"/>
  <c r="Z73" i="2" s="1"/>
  <c r="W72" i="2"/>
  <c r="W45" i="2"/>
  <c r="Y45" i="2" s="1"/>
  <c r="Z45" i="2" s="1"/>
  <c r="Y46" i="2"/>
  <c r="Z46" i="2" s="1"/>
  <c r="Y56" i="2"/>
  <c r="Z56" i="2" s="1"/>
  <c r="W55" i="2"/>
  <c r="Y55" i="2" s="1"/>
  <c r="Z55" i="2" s="1"/>
  <c r="M32" i="2"/>
  <c r="M31" i="2" s="1"/>
  <c r="M39" i="2" s="1"/>
  <c r="K31" i="2"/>
  <c r="Y22" i="2"/>
  <c r="Z22" i="2" s="1"/>
  <c r="Y14" i="2"/>
  <c r="Z14" i="2" s="1"/>
  <c r="Y102" i="2"/>
  <c r="Z102" i="2" s="1"/>
  <c r="W100" i="2"/>
  <c r="G98" i="2"/>
  <c r="G112" i="2"/>
  <c r="W167" i="2"/>
  <c r="Y167" i="2" s="1"/>
  <c r="Z167" i="2" s="1"/>
  <c r="Y168" i="2"/>
  <c r="Z168" i="2" s="1"/>
  <c r="G185" i="2"/>
  <c r="M84" i="2"/>
  <c r="J185" i="2"/>
  <c r="Y152" i="2"/>
  <c r="Z152" i="2" s="1"/>
  <c r="W154" i="2"/>
  <c r="Y154" i="2" s="1"/>
  <c r="Z154" i="2" s="1"/>
  <c r="Y110" i="2"/>
  <c r="Z110" i="2" s="1"/>
  <c r="W108" i="2"/>
  <c r="J112" i="2"/>
  <c r="X98" i="2"/>
  <c r="Y65" i="2"/>
  <c r="Z65" i="2" s="1"/>
  <c r="W64" i="2"/>
  <c r="Y50" i="2"/>
  <c r="Z50" i="2" s="1"/>
  <c r="W49" i="2"/>
  <c r="Y47" i="2"/>
  <c r="Z47" i="2" s="1"/>
  <c r="W33" i="2"/>
  <c r="X125" i="2"/>
  <c r="Y125" i="2" s="1"/>
  <c r="Z125" i="2" s="1"/>
  <c r="Y42" i="2"/>
  <c r="Z42" i="2" s="1"/>
  <c r="W41" i="2"/>
  <c r="Y41" i="2" s="1"/>
  <c r="Z41" i="2" s="1"/>
  <c r="S53" i="2"/>
  <c r="E32" i="2"/>
  <c r="Y64" i="2" l="1"/>
  <c r="Z64" i="2" s="1"/>
  <c r="X84" i="2"/>
  <c r="P186" i="2"/>
  <c r="P188" i="2" s="1"/>
  <c r="Y76" i="2"/>
  <c r="Z76" i="2" s="1"/>
  <c r="S186" i="2"/>
  <c r="L27" i="1" s="1"/>
  <c r="S188" i="2" s="1"/>
  <c r="Y72" i="2"/>
  <c r="Z72" i="2" s="1"/>
  <c r="Y143" i="2"/>
  <c r="Z143" i="2" s="1"/>
  <c r="Y133" i="2"/>
  <c r="Z133" i="2" s="1"/>
  <c r="Y100" i="2"/>
  <c r="Z100" i="2" s="1"/>
  <c r="Y17" i="2"/>
  <c r="Z17" i="2" s="1"/>
  <c r="Y21" i="2"/>
  <c r="Z21" i="2" s="1"/>
  <c r="Y34" i="2"/>
  <c r="Z34" i="2" s="1"/>
  <c r="G32" i="2"/>
  <c r="E31" i="2"/>
  <c r="Y80" i="2"/>
  <c r="Z80" i="2" s="1"/>
  <c r="W84" i="2"/>
  <c r="W98" i="2"/>
  <c r="Y98" i="2" s="1"/>
  <c r="Z98" i="2" s="1"/>
  <c r="Y86" i="2"/>
  <c r="Z86" i="2" s="1"/>
  <c r="W185" i="2"/>
  <c r="Y185" i="2" s="1"/>
  <c r="Z185" i="2" s="1"/>
  <c r="Y176" i="2"/>
  <c r="Z176" i="2" s="1"/>
  <c r="W53" i="2"/>
  <c r="Y53" i="2" s="1"/>
  <c r="Z53" i="2" s="1"/>
  <c r="Y49" i="2"/>
  <c r="Z49" i="2" s="1"/>
  <c r="W112" i="2"/>
  <c r="Y108" i="2"/>
  <c r="Z108" i="2" s="1"/>
  <c r="J32" i="2"/>
  <c r="H31" i="2"/>
  <c r="W62" i="2"/>
  <c r="Y62" i="2" s="1"/>
  <c r="Z62" i="2" s="1"/>
  <c r="Y59" i="2"/>
  <c r="Z59" i="2" s="1"/>
  <c r="M186" i="2"/>
  <c r="M188" i="2" s="1"/>
  <c r="X112" i="2"/>
  <c r="V31" i="2"/>
  <c r="V39" i="2" s="1"/>
  <c r="V186" i="2" s="1"/>
  <c r="L28" i="1" s="1"/>
  <c r="X33" i="2"/>
  <c r="Y33" i="2" s="1"/>
  <c r="Z33" i="2" s="1"/>
  <c r="Y84" i="2" l="1"/>
  <c r="Z84" i="2" s="1"/>
  <c r="Y112" i="2"/>
  <c r="Z112" i="2" s="1"/>
  <c r="X32" i="2"/>
  <c r="X31" i="2" s="1"/>
  <c r="X39" i="2" s="1"/>
  <c r="X186" i="2" s="1"/>
  <c r="J31" i="2"/>
  <c r="J39" i="2" s="1"/>
  <c r="J186" i="2" s="1"/>
  <c r="C28" i="1" s="1"/>
  <c r="G31" i="2"/>
  <c r="G39" i="2" s="1"/>
  <c r="G186" i="2" s="1"/>
  <c r="C27" i="1" s="1"/>
  <c r="W32" i="2"/>
  <c r="V188" i="2"/>
  <c r="L30" i="1"/>
  <c r="Y32" i="2" l="1"/>
  <c r="Z32" i="2" s="1"/>
  <c r="W31" i="2"/>
  <c r="G188" i="2"/>
  <c r="N27" i="1"/>
  <c r="B27" i="1" s="1"/>
  <c r="J188" i="2"/>
  <c r="N28" i="1"/>
  <c r="B28" i="1" s="1"/>
  <c r="B30" i="1" s="1"/>
  <c r="C30" i="1"/>
  <c r="Y31" i="2" l="1"/>
  <c r="Z31" i="2" s="1"/>
  <c r="W39" i="2"/>
  <c r="X188" i="2"/>
  <c r="N30" i="1"/>
  <c r="I28" i="1"/>
  <c r="I30" i="1" s="1"/>
  <c r="M29" i="1"/>
  <c r="M30" i="1" s="1"/>
  <c r="K28" i="1"/>
  <c r="K30" i="1" s="1"/>
  <c r="I27" i="1"/>
  <c r="K27" i="1"/>
  <c r="W186" i="2" l="1"/>
  <c r="W188" i="2" s="1"/>
  <c r="Y39" i="2"/>
  <c r="Y186" i="2" l="1"/>
  <c r="Z186" i="2" s="1"/>
  <c r="Z39" i="2"/>
</calcChain>
</file>

<file path=xl/sharedStrings.xml><?xml version="1.0" encoding="utf-8"?>
<sst xmlns="http://schemas.openxmlformats.org/spreadsheetml/2006/main" count="734" uniqueCount="378">
  <si>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</si>
  <si>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</si>
  <si>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</si>
  <si>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</si>
  <si>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</si>
  <si>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</si>
  <si>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</si>
  <si>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</si>
  <si>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</si>
  <si>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</si>
  <si>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</si>
  <si>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</si>
  <si>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</si>
  <si>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</si>
  <si>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</si>
  <si>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</si>
  <si>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</si>
  <si>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</si>
  <si>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</si>
  <si>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</si>
  <si>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</si>
  <si>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</si>
  <si>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</si>
  <si>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</si>
  <si>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</si>
  <si>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</si>
  <si>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</si>
  <si>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</si>
  <si>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</si>
  <si>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</si>
  <si>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</si>
  <si>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</si>
  <si>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</si>
  <si>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</si>
  <si>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</si>
  <si>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</si>
  <si>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</si>
  <si>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</si>
  <si>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</si>
  <si>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</si>
  <si>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</si>
  <si>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</si>
  <si>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</si>
  <si>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</si>
  <si>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</si>
  <si>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</si>
  <si>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</si>
  <si>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</si>
  <si>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</si>
  <si>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</si>
  <si>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</si>
  <si>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</si>
  <si>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</si>
  <si>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</si>
  <si>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</si>
  <si>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</si>
  <si>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</si>
  <si>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</si>
  <si>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</si>
  <si>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</si>
  <si>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</si>
  <si>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</si>
  <si>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</si>
  <si>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</si>
  <si>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</si>
  <si>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</si>
  <si>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</si>
  <si>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</si>
  <si>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</si>
  <si>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</si>
  <si>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</si>
  <si>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</si>
  <si>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</si>
  <si>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</si>
  <si>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</si>
  <si>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</si>
  <si>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</si>
  <si>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</si>
  <si>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</si>
  <si>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</si>
  <si>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</si>
  <si>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</si>
  <si>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</si>
  <si>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</si>
  <si>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</si>
  <si>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</si>
  <si>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</si>
  <si>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</si>
  <si>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</si>
  <si>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</si>
  <si>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</si>
  <si>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</si>
  <si>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</si>
  <si>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</si>
  <si>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</si>
  <si>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</si>
  <si>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</si>
  <si>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</si>
  <si>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</si>
  <si>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</si>
  <si>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</si>
  <si>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</si>
  <si>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</si>
  <si>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</si>
  <si>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</si>
  <si>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</si>
  <si>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</si>
  <si>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</si>
  <si>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</si>
  <si>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</si>
  <si>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</si>
  <si>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</si>
  <si>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</si>
  <si>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</si>
  <si>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</si>
  <si>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</si>
  <si>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</si>
  <si>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</si>
  <si>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</si>
  <si>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</si>
  <si>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</si>
  <si>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</si>
  <si>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</si>
  <si>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</si>
  <si>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</si>
  <si>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</si>
  <si>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</si>
  <si>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</si>
  <si>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</si>
  <si>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</si>
  <si>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</si>
  <si>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</si>
  <si>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</si>
  <si>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</si>
  <si>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</si>
  <si>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</si>
  <si>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</si>
  <si>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</si>
  <si>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</si>
  <si>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</si>
  <si>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</si>
  <si>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</si>
  <si>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</si>
  <si>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</si>
  <si>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</si>
  <si>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</si>
  <si>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</si>
  <si>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</si>
  <si>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</si>
  <si>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</si>
  <si>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</si>
  <si>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</si>
  <si>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</si>
  <si>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</si>
  <si>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</si>
  <si>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</si>
  <si>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</si>
  <si>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</si>
  <si>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</si>
  <si>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</si>
  <si>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</si>
  <si>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</si>
  <si>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</si>
  <si>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</si>
  <si>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</si>
  <si>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</si>
  <si>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</si>
  <si>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</si>
  <si>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</si>
  <si>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</si>
  <si>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</si>
  <si>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</si>
  <si>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</si>
  <si>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</si>
  <si>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</si>
  <si>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</si>
  <si>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</si>
  <si>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</si>
  <si>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</si>
  <si>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</si>
  <si>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</si>
  <si>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</si>
  <si>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</si>
  <si>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</si>
  <si>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</si>
  <si>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</si>
  <si>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</si>
  <si>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</si>
  <si>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</si>
  <si>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</si>
  <si>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</si>
  <si>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</si>
  <si>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</si>
  <si>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</si>
  <si>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</si>
  <si>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</si>
  <si>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</si>
  <si>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</si>
  <si>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</si>
  <si>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</si>
  <si>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</si>
  <si>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</si>
  <si>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</si>
  <si>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</si>
  <si>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</si>
  <si>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</si>
  <si>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</si>
  <si>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</si>
  <si>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</si>
  <si>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</si>
  <si>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</si>
  <si>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</si>
  <si>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</si>
  <si>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</si>
  <si>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</si>
  <si>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</si>
  <si>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</si>
  <si>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</si>
  <si>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</si>
  <si>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</si>
  <si>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</si>
  <si>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</si>
  <si>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</si>
  <si>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</si>
  <si>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</si>
  <si>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</si>
  <si>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</si>
  <si>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</si>
  <si>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</si>
  <si>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</si>
  <si>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</si>
  <si>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</si>
  <si>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</si>
  <si>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</si>
  <si>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</si>
  <si>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</si>
  <si>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</si>
  <si>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</si>
  <si>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</si>
  <si>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</si>
  <si>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</si>
  <si>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</si>
  <si>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</si>
  <si>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</si>
  <si>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</si>
  <si>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</si>
  <si>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</si>
  <si>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</si>
  <si>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</si>
  <si>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</si>
  <si>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</si>
  <si>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</si>
  <si>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</si>
  <si>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</si>
  <si>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</si>
  <si>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</si>
  <si>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</si>
  <si>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</si>
  <si>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</si>
  <si>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</si>
  <si>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</si>
  <si>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</si>
  <si>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</si>
  <si>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</si>
  <si>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</si>
  <si>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</si>
  <si>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</si>
  <si>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</si>
  <si>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</si>
  <si>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</si>
  <si>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</si>
  <si>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</si>
  <si>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</si>
  <si>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</si>
  <si>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</si>
  <si>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</si>
  <si>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</si>
  <si>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</si>
  <si>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</si>
  <si>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</si>
  <si>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</si>
  <si>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</si>
  <si>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</si>
  <si>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</si>
  <si>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</si>
  <si>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</si>
  <si>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</si>
  <si>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</si>
  <si>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</si>
  <si>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</si>
  <si>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</si>
  <si>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</si>
  <si>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</si>
  <si>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</si>
  <si>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</si>
  <si>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</si>
  <si>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</si>
  <si>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</si>
  <si>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</si>
  <si>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</si>
  <si>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</si>
  <si>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</si>
  <si>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</si>
  <si>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</si>
  <si>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</si>
  <si>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</si>
  <si>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</si>
  <si>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</si>
  <si>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</si>
  <si>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</si>
  <si>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</si>
  <si>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</si>
  <si>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</si>
  <si>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</si>
  <si>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</si>
  <si>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</si>
  <si>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</si>
  <si>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</si>
  <si>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</si>
  <si>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</si>
  <si>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</si>
  <si>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</si>
  <si>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</si>
  <si>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</si>
  <si>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</si>
  <si>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</si>
  <si>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</si>
  <si>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</si>
  <si>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</si>
  <si>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</si>
  <si>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</si>
  <si>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</si>
  <si>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</si>
  <si>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</si>
  <si>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</si>
  <si>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</si>
  <si>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</si>
  <si>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</si>
  <si>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</si>
  <si>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</si>
  <si>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</si>
  <si>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</si>
  <si>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</si>
  <si>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</si>
  <si>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</si>
  <si>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ФОП Петренко Ірина Вікторівна</t>
  </si>
  <si>
    <t>Колекція одягу "Емпатія" - меседж для суспільства від нечуючих підлітків</t>
  </si>
  <si>
    <t>1.3.4</t>
  </si>
  <si>
    <t>1.3.5</t>
  </si>
  <si>
    <t>1.3.6</t>
  </si>
  <si>
    <t>1.3.7</t>
  </si>
  <si>
    <t>1.3.8</t>
  </si>
  <si>
    <t>1.3.9</t>
  </si>
  <si>
    <t xml:space="preserve">Ісакова Олена
викладач Школи Tailors School, куратор IІ вікової групи (17 – 18 років )
</t>
  </si>
  <si>
    <t xml:space="preserve">Юрій Тараненко 
фотограф
</t>
  </si>
  <si>
    <t xml:space="preserve">Олена Скипко
Психолог
</t>
  </si>
  <si>
    <t xml:space="preserve">Махонько Світлана 
куратор проєкту
</t>
  </si>
  <si>
    <t xml:space="preserve">Олег Тарнавський 
амбасадор проекту та ментор
</t>
  </si>
  <si>
    <t xml:space="preserve">Анастасія Шинкар 
перекладачка жестової мови
</t>
  </si>
  <si>
    <t xml:space="preserve">Світлана Мартус 
Пиар менеджер
</t>
  </si>
  <si>
    <t>Ольга Михайлюк
викладач Школи Tailors School, куратор I вікової групи (13-16 років)</t>
  </si>
  <si>
    <t>Лілія Кільдерова
викладач Школи Tailors School, куратор IІІ вікової групи (19 - 22 рік)</t>
  </si>
  <si>
    <t>Придбання тканинита необхідних матеріалів для створення колекції одягу 20 одиниць одягу та аксесуарів до них.</t>
  </si>
  <si>
    <t>метр</t>
  </si>
  <si>
    <t xml:space="preserve">Інші поліграфічні послуги: Друк на тканині 20 одиниць одягу, 5 аксесуаріав </t>
  </si>
  <si>
    <t>Друк журналів ДРУК лукбуку готової колекції :20 сторінок (повнокольоровий, формат 210х210)</t>
  </si>
  <si>
    <t>"Фотофіксація : Професійна фотосессія 
(з урахуванням послуг  професійного фешн фотографа та 
перукаря/візажиста) 10 учасників/ 7 годин роботи
+ обробка світлин</t>
  </si>
  <si>
    <t xml:space="preserve">Відеофіксація : Виготовлення промо відеоролику готової колекції (до 5-х хвилин) </t>
  </si>
  <si>
    <t>Рекламні витрати (Проведення Піар-кампанії у соціальних мережах  Фейсбук, Інстаграм, Ютуб та створення і розміщення 10 рекламних  матеріалів (сюжетів або статей в  ЗМІ )</t>
  </si>
  <si>
    <t xml:space="preserve">Інші послуги : Проведення прес-конференції </t>
  </si>
  <si>
    <t>"Інші послуги : Презентація колекції в рамках міжнародних виставок Kyiv Fashion
Handmade-Expo (м. Київ)
"</t>
  </si>
  <si>
    <t>Інші послуги: Проведення презентації колекції в ГО «Відчуй»</t>
  </si>
  <si>
    <t>"Інші прямі витрати : Проведення навчального курсу«DIGITAL ART»  Арт Академії Сучасного мистецтва ім. С. Далі (20 годин) 
"</t>
  </si>
  <si>
    <t xml:space="preserve">«Культура без бар'єрів» </t>
  </si>
  <si>
    <t>ЛОТ 1. Підтримка митців з інвалідністю</t>
  </si>
  <si>
    <t>за період з 24.05 по 31.10.2023 року</t>
  </si>
  <si>
    <t>до Договору про надання гранту № 5INC11-06580</t>
  </si>
  <si>
    <t>від "24" травня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</si>
</sst>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1" fillId="5" borderId="42" xfId="0" applyFont="1" applyFill="1" applyBorder="1" applyAlignment="1">
      <alignment horizontal="center" vertical="center"/>
    </xf>
    <xf numFmtId="0" fontId="1" fillId="0" borderId="110" xfId="0" applyFont="1" applyBorder="1" applyAlignment="1">
      <alignment horizontal="center" vertical="top"/>
    </xf>
    <xf numFmtId="0" fontId="1" fillId="0" borderId="111" xfId="0" applyFont="1" applyBorder="1" applyAlignment="1">
      <alignment horizontal="center" vertical="top"/>
    </xf>
    <xf numFmtId="0" fontId="1" fillId="0" borderId="112" xfId="0" applyFont="1" applyBorder="1" applyAlignment="1">
      <alignment horizontal="center" vertical="top"/>
    </xf>
    <xf numFmtId="0" fontId="1" fillId="0" borderId="113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workbookViewId="0">
      <selection activeCell="L12" sqref="L12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63" t="s">
        <v>0</v>
      </c>
      <c r="B1" s="35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3" t="s">
        <v>376</v>
      </c>
      <c r="I2" s="358"/>
      <c r="J2" s="3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3" t="s">
        <v>377</v>
      </c>
      <c r="I3" s="358"/>
      <c r="J3" s="35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3" t="s">
        <v>373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3" t="s">
        <v>374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3" t="s">
        <v>345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3" t="s">
        <v>346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351">
        <v>45070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51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4" t="s">
        <v>8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4" t="s">
        <v>9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5" t="s">
        <v>375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66"/>
      <c r="B23" s="359" t="s">
        <v>10</v>
      </c>
      <c r="C23" s="360"/>
      <c r="D23" s="369" t="s">
        <v>11</v>
      </c>
      <c r="E23" s="370"/>
      <c r="F23" s="370"/>
      <c r="G23" s="370"/>
      <c r="H23" s="370"/>
      <c r="I23" s="370"/>
      <c r="J23" s="371"/>
      <c r="K23" s="359" t="s">
        <v>12</v>
      </c>
      <c r="L23" s="360"/>
      <c r="M23" s="359" t="s">
        <v>13</v>
      </c>
      <c r="N23" s="36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67"/>
      <c r="B24" s="361"/>
      <c r="C24" s="362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72" t="s">
        <v>19</v>
      </c>
      <c r="J24" s="362"/>
      <c r="K24" s="361"/>
      <c r="L24" s="362"/>
      <c r="M24" s="361"/>
      <c r="N24" s="36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68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9" si="0">C27/N27</f>
        <v>1</v>
      </c>
      <c r="C27" s="34">
        <f>'Кошторис  витрат'!G186</f>
        <v>644364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витрат'!S186</f>
        <v>0</v>
      </c>
      <c r="M27" s="38">
        <v>1</v>
      </c>
      <c r="N27" s="39">
        <f t="shared" ref="N27:N29" si="4">C27+J27+L27</f>
        <v>644364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1</v>
      </c>
      <c r="C28" s="42">
        <f>'Кошторис  витрат'!J186</f>
        <v>644364.00099999993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витрат'!V186</f>
        <v>0</v>
      </c>
      <c r="M28" s="46">
        <v>1</v>
      </c>
      <c r="N28" s="47">
        <f t="shared" si="4"/>
        <v>644364.00099999993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 t="shared" si="0"/>
        <v>1</v>
      </c>
      <c r="C29" s="50">
        <v>515491.2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0.79999999875846584</v>
      </c>
      <c r="N29" s="55">
        <f t="shared" si="4"/>
        <v>515491.2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 t="shared" ref="B30:N30" si="5">B28-B29</f>
        <v>0</v>
      </c>
      <c r="C30" s="58">
        <f t="shared" si="5"/>
        <v>128872.80099999992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0.20000000124153416</v>
      </c>
      <c r="N30" s="64">
        <f t="shared" si="5"/>
        <v>128872.80099999992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73"/>
      <c r="D32" s="374"/>
      <c r="E32" s="374"/>
      <c r="F32" s="65"/>
      <c r="G32" s="66"/>
      <c r="H32" s="66"/>
      <c r="I32" s="67"/>
      <c r="J32" s="373"/>
      <c r="K32" s="374"/>
      <c r="L32" s="374"/>
      <c r="M32" s="374"/>
      <c r="N32" s="37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57" t="s">
        <v>43</v>
      </c>
      <c r="H33" s="358"/>
      <c r="I33" s="13"/>
      <c r="J33" s="357" t="s">
        <v>44</v>
      </c>
      <c r="K33" s="358"/>
      <c r="L33" s="358"/>
      <c r="M33" s="358"/>
      <c r="N33" s="35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8"/>
  <sheetViews>
    <sheetView workbookViewId="0">
      <selection activeCell="K4" sqref="K4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89" t="s">
        <v>45</v>
      </c>
      <c r="B1" s="358"/>
      <c r="C1" s="358"/>
      <c r="D1" s="358"/>
      <c r="E1" s="35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/>
      <c r="D2" s="350" t="s">
        <v>345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/>
      <c r="D3" s="350" t="s">
        <v>346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/>
      <c r="D4" s="351">
        <v>45070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351">
        <v>45230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75" thickBot="1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90" t="s">
        <v>46</v>
      </c>
      <c r="B7" s="391" t="s">
        <v>47</v>
      </c>
      <c r="C7" s="393" t="s">
        <v>48</v>
      </c>
      <c r="D7" s="395" t="s">
        <v>49</v>
      </c>
      <c r="E7" s="375" t="s">
        <v>50</v>
      </c>
      <c r="F7" s="370"/>
      <c r="G7" s="370"/>
      <c r="H7" s="370"/>
      <c r="I7" s="370"/>
      <c r="J7" s="371"/>
      <c r="K7" s="375" t="s">
        <v>51</v>
      </c>
      <c r="L7" s="370"/>
      <c r="M7" s="370"/>
      <c r="N7" s="370"/>
      <c r="O7" s="370"/>
      <c r="P7" s="371"/>
      <c r="Q7" s="375" t="s">
        <v>52</v>
      </c>
      <c r="R7" s="370"/>
      <c r="S7" s="370"/>
      <c r="T7" s="370"/>
      <c r="U7" s="370"/>
      <c r="V7" s="371"/>
      <c r="W7" s="376" t="s">
        <v>53</v>
      </c>
      <c r="X7" s="370"/>
      <c r="Y7" s="370"/>
      <c r="Z7" s="371"/>
      <c r="AA7" s="377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67"/>
      <c r="B8" s="392"/>
      <c r="C8" s="394"/>
      <c r="D8" s="396"/>
      <c r="E8" s="378" t="s">
        <v>55</v>
      </c>
      <c r="F8" s="370"/>
      <c r="G8" s="371"/>
      <c r="H8" s="378" t="s">
        <v>56</v>
      </c>
      <c r="I8" s="370"/>
      <c r="J8" s="371"/>
      <c r="K8" s="378" t="s">
        <v>55</v>
      </c>
      <c r="L8" s="370"/>
      <c r="M8" s="371"/>
      <c r="N8" s="378" t="s">
        <v>56</v>
      </c>
      <c r="O8" s="370"/>
      <c r="P8" s="371"/>
      <c r="Q8" s="378" t="s">
        <v>55</v>
      </c>
      <c r="R8" s="370"/>
      <c r="S8" s="371"/>
      <c r="T8" s="378" t="s">
        <v>56</v>
      </c>
      <c r="U8" s="370"/>
      <c r="V8" s="371"/>
      <c r="W8" s="377" t="s">
        <v>57</v>
      </c>
      <c r="X8" s="377" t="s">
        <v>58</v>
      </c>
      <c r="Y8" s="376" t="s">
        <v>59</v>
      </c>
      <c r="Z8" s="371"/>
      <c r="AA8" s="367"/>
      <c r="AB8" s="1"/>
      <c r="AC8" s="1"/>
      <c r="AD8" s="1"/>
      <c r="AE8" s="1"/>
      <c r="AF8" s="1"/>
      <c r="AG8" s="1"/>
    </row>
    <row r="9" spans="1:33" ht="30" customHeight="1" x14ac:dyDescent="0.25">
      <c r="A9" s="367"/>
      <c r="B9" s="392"/>
      <c r="C9" s="394"/>
      <c r="D9" s="396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68"/>
      <c r="X9" s="368"/>
      <c r="Y9" s="87" t="s">
        <v>69</v>
      </c>
      <c r="Z9" s="88" t="s">
        <v>20</v>
      </c>
      <c r="AA9" s="368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9" si="6">W13-X13</f>
        <v>0</v>
      </c>
      <c r="Z13" s="116" t="e">
        <f t="shared" ref="Z13:Z39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74</v>
      </c>
      <c r="B21" s="109" t="s">
        <v>88</v>
      </c>
      <c r="C21" s="153" t="s">
        <v>89</v>
      </c>
      <c r="D21" s="141"/>
      <c r="E21" s="142">
        <f>SUM(E22:E30)</f>
        <v>39</v>
      </c>
      <c r="F21" s="143"/>
      <c r="G21" s="144">
        <f t="shared" ref="G21:H21" si="30">SUM(G22:G30)</f>
        <v>268700</v>
      </c>
      <c r="H21" s="142">
        <f t="shared" si="30"/>
        <v>39</v>
      </c>
      <c r="I21" s="143"/>
      <c r="J21" s="144">
        <f t="shared" ref="J21:K21" si="31">SUM(J22:J30)</f>
        <v>268700</v>
      </c>
      <c r="K21" s="142">
        <f t="shared" si="31"/>
        <v>0</v>
      </c>
      <c r="L21" s="143"/>
      <c r="M21" s="144">
        <f t="shared" ref="M21:N21" si="32">SUM(M22:M30)</f>
        <v>0</v>
      </c>
      <c r="N21" s="142">
        <f t="shared" si="32"/>
        <v>0</v>
      </c>
      <c r="O21" s="143"/>
      <c r="P21" s="144">
        <f t="shared" ref="P21:Q21" si="33">SUM(P22:P30)</f>
        <v>0</v>
      </c>
      <c r="Q21" s="142">
        <f t="shared" si="33"/>
        <v>0</v>
      </c>
      <c r="R21" s="143"/>
      <c r="S21" s="144">
        <f t="shared" ref="S21:T21" si="34">SUM(S22:S30)</f>
        <v>0</v>
      </c>
      <c r="T21" s="142">
        <f t="shared" si="34"/>
        <v>0</v>
      </c>
      <c r="U21" s="143"/>
      <c r="V21" s="144">
        <f t="shared" ref="V21:X21" si="35">SUM(V22:V30)</f>
        <v>0</v>
      </c>
      <c r="W21" s="144">
        <f t="shared" si="35"/>
        <v>268700</v>
      </c>
      <c r="X21" s="144">
        <f t="shared" si="35"/>
        <v>268700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8.25" x14ac:dyDescent="0.25">
      <c r="A22" s="119" t="s">
        <v>77</v>
      </c>
      <c r="B22" s="120" t="s">
        <v>90</v>
      </c>
      <c r="C22" s="121" t="s">
        <v>360</v>
      </c>
      <c r="D22" s="122" t="s">
        <v>80</v>
      </c>
      <c r="E22" s="123">
        <v>3</v>
      </c>
      <c r="F22" s="124">
        <v>6800</v>
      </c>
      <c r="G22" s="125">
        <f>E22*F22</f>
        <v>20400</v>
      </c>
      <c r="H22" s="123">
        <v>3</v>
      </c>
      <c r="I22" s="124">
        <v>6800</v>
      </c>
      <c r="J22" s="125">
        <f t="shared" ref="J22:J30" si="36">H22*I22</f>
        <v>20400</v>
      </c>
      <c r="K22" s="123"/>
      <c r="L22" s="124"/>
      <c r="M22" s="125">
        <f t="shared" ref="M22:M30" si="37">K22*L22</f>
        <v>0</v>
      </c>
      <c r="N22" s="123"/>
      <c r="O22" s="124"/>
      <c r="P22" s="125">
        <f t="shared" ref="P22:P30" si="38">N22*O22</f>
        <v>0</v>
      </c>
      <c r="Q22" s="123"/>
      <c r="R22" s="124"/>
      <c r="S22" s="125">
        <f t="shared" ref="S22:S30" si="39">Q22*R22</f>
        <v>0</v>
      </c>
      <c r="T22" s="123"/>
      <c r="U22" s="124"/>
      <c r="V22" s="125">
        <f t="shared" ref="V22:V30" si="40">T22*U22</f>
        <v>0</v>
      </c>
      <c r="W22" s="126">
        <f t="shared" ref="W22:W30" si="41">G22+M22+S22</f>
        <v>20400</v>
      </c>
      <c r="X22" s="127">
        <f t="shared" ref="X22:X30" si="42">J22+P22+V22</f>
        <v>20400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51" x14ac:dyDescent="0.25">
      <c r="A23" s="119" t="s">
        <v>77</v>
      </c>
      <c r="B23" s="120" t="s">
        <v>92</v>
      </c>
      <c r="C23" s="121" t="s">
        <v>353</v>
      </c>
      <c r="D23" s="122" t="s">
        <v>80</v>
      </c>
      <c r="E23" s="123">
        <v>3</v>
      </c>
      <c r="F23" s="124">
        <v>6800</v>
      </c>
      <c r="G23" s="125">
        <f t="shared" ref="G23:G30" si="43">E23*F23</f>
        <v>20400</v>
      </c>
      <c r="H23" s="123">
        <v>3</v>
      </c>
      <c r="I23" s="124">
        <v>6800</v>
      </c>
      <c r="J23" s="125">
        <f t="shared" si="36"/>
        <v>20400</v>
      </c>
      <c r="K23" s="123"/>
      <c r="L23" s="124"/>
      <c r="M23" s="125">
        <f t="shared" si="37"/>
        <v>0</v>
      </c>
      <c r="N23" s="123"/>
      <c r="O23" s="124"/>
      <c r="P23" s="125">
        <f t="shared" si="38"/>
        <v>0</v>
      </c>
      <c r="Q23" s="123"/>
      <c r="R23" s="124"/>
      <c r="S23" s="125">
        <f t="shared" si="39"/>
        <v>0</v>
      </c>
      <c r="T23" s="123"/>
      <c r="U23" s="124"/>
      <c r="V23" s="125">
        <f t="shared" si="40"/>
        <v>0</v>
      </c>
      <c r="W23" s="126">
        <f t="shared" si="41"/>
        <v>20400</v>
      </c>
      <c r="X23" s="127">
        <f t="shared" si="42"/>
        <v>20400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49" customFormat="1" ht="30" customHeight="1" x14ac:dyDescent="0.25">
      <c r="A24" s="119" t="s">
        <v>77</v>
      </c>
      <c r="B24" s="120" t="s">
        <v>93</v>
      </c>
      <c r="C24" s="121" t="s">
        <v>354</v>
      </c>
      <c r="D24" s="122" t="s">
        <v>80</v>
      </c>
      <c r="E24" s="135">
        <v>5</v>
      </c>
      <c r="F24" s="136">
        <v>6500</v>
      </c>
      <c r="G24" s="125">
        <f t="shared" si="43"/>
        <v>32500</v>
      </c>
      <c r="H24" s="135">
        <v>5</v>
      </c>
      <c r="I24" s="136">
        <v>6500</v>
      </c>
      <c r="J24" s="125">
        <f t="shared" si="36"/>
        <v>32500</v>
      </c>
      <c r="K24" s="135"/>
      <c r="L24" s="136"/>
      <c r="M24" s="125">
        <f t="shared" si="37"/>
        <v>0</v>
      </c>
      <c r="N24" s="135"/>
      <c r="O24" s="136"/>
      <c r="P24" s="125">
        <f t="shared" si="38"/>
        <v>0</v>
      </c>
      <c r="Q24" s="135"/>
      <c r="R24" s="136"/>
      <c r="S24" s="125">
        <f t="shared" si="39"/>
        <v>0</v>
      </c>
      <c r="T24" s="135"/>
      <c r="U24" s="136"/>
      <c r="V24" s="125">
        <f t="shared" si="40"/>
        <v>0</v>
      </c>
      <c r="W24" s="126">
        <f t="shared" si="41"/>
        <v>32500</v>
      </c>
      <c r="X24" s="127">
        <f t="shared" si="42"/>
        <v>32500</v>
      </c>
      <c r="Y24" s="127">
        <f t="shared" si="6"/>
        <v>0</v>
      </c>
      <c r="Z24" s="128">
        <f t="shared" si="7"/>
        <v>0</v>
      </c>
      <c r="AA24" s="139"/>
      <c r="AB24" s="131"/>
      <c r="AC24" s="131"/>
      <c r="AD24" s="131"/>
      <c r="AE24" s="131"/>
      <c r="AF24" s="131"/>
      <c r="AG24" s="131"/>
    </row>
    <row r="25" spans="1:33" s="349" customFormat="1" ht="30" customHeight="1" x14ac:dyDescent="0.25">
      <c r="A25" s="119" t="s">
        <v>77</v>
      </c>
      <c r="B25" s="120" t="s">
        <v>347</v>
      </c>
      <c r="C25" s="121" t="s">
        <v>355</v>
      </c>
      <c r="D25" s="122" t="s">
        <v>80</v>
      </c>
      <c r="E25" s="135">
        <v>5</v>
      </c>
      <c r="F25" s="136">
        <v>6500</v>
      </c>
      <c r="G25" s="125">
        <f t="shared" si="43"/>
        <v>32500</v>
      </c>
      <c r="H25" s="135">
        <v>5</v>
      </c>
      <c r="I25" s="136">
        <v>6500</v>
      </c>
      <c r="J25" s="125">
        <f t="shared" si="36"/>
        <v>32500</v>
      </c>
      <c r="K25" s="135"/>
      <c r="L25" s="136"/>
      <c r="M25" s="125">
        <f t="shared" si="37"/>
        <v>0</v>
      </c>
      <c r="N25" s="135"/>
      <c r="O25" s="136"/>
      <c r="P25" s="125">
        <f t="shared" si="38"/>
        <v>0</v>
      </c>
      <c r="Q25" s="135"/>
      <c r="R25" s="136"/>
      <c r="S25" s="125">
        <f t="shared" si="39"/>
        <v>0</v>
      </c>
      <c r="T25" s="135"/>
      <c r="U25" s="136"/>
      <c r="V25" s="125">
        <f t="shared" si="40"/>
        <v>0</v>
      </c>
      <c r="W25" s="126">
        <f t="shared" si="41"/>
        <v>32500</v>
      </c>
      <c r="X25" s="127">
        <f t="shared" si="42"/>
        <v>32500</v>
      </c>
      <c r="Y25" s="127">
        <f t="shared" si="6"/>
        <v>0</v>
      </c>
      <c r="Z25" s="128">
        <f t="shared" si="7"/>
        <v>0</v>
      </c>
      <c r="AA25" s="139"/>
      <c r="AB25" s="131"/>
      <c r="AC25" s="131"/>
      <c r="AD25" s="131"/>
      <c r="AE25" s="131"/>
      <c r="AF25" s="131"/>
      <c r="AG25" s="131"/>
    </row>
    <row r="26" spans="1:33" s="349" customFormat="1" ht="30" customHeight="1" x14ac:dyDescent="0.25">
      <c r="A26" s="119" t="s">
        <v>77</v>
      </c>
      <c r="B26" s="120" t="s">
        <v>348</v>
      </c>
      <c r="C26" s="121" t="s">
        <v>356</v>
      </c>
      <c r="D26" s="122" t="s">
        <v>80</v>
      </c>
      <c r="E26" s="135">
        <v>5</v>
      </c>
      <c r="F26" s="136">
        <v>7500</v>
      </c>
      <c r="G26" s="125">
        <f t="shared" si="43"/>
        <v>37500</v>
      </c>
      <c r="H26" s="135">
        <v>5</v>
      </c>
      <c r="I26" s="136">
        <v>7500</v>
      </c>
      <c r="J26" s="125">
        <f t="shared" si="36"/>
        <v>37500</v>
      </c>
      <c r="K26" s="135"/>
      <c r="L26" s="136"/>
      <c r="M26" s="125">
        <f t="shared" si="37"/>
        <v>0</v>
      </c>
      <c r="N26" s="135"/>
      <c r="O26" s="136"/>
      <c r="P26" s="125">
        <f t="shared" si="38"/>
        <v>0</v>
      </c>
      <c r="Q26" s="135"/>
      <c r="R26" s="136"/>
      <c r="S26" s="125">
        <f t="shared" si="39"/>
        <v>0</v>
      </c>
      <c r="T26" s="135"/>
      <c r="U26" s="136"/>
      <c r="V26" s="125">
        <f t="shared" si="40"/>
        <v>0</v>
      </c>
      <c r="W26" s="126">
        <f t="shared" si="41"/>
        <v>37500</v>
      </c>
      <c r="X26" s="127">
        <f t="shared" si="42"/>
        <v>37500</v>
      </c>
      <c r="Y26" s="127">
        <f t="shared" si="6"/>
        <v>0</v>
      </c>
      <c r="Z26" s="128">
        <f t="shared" si="7"/>
        <v>0</v>
      </c>
      <c r="AA26" s="139"/>
      <c r="AB26" s="131"/>
      <c r="AC26" s="131"/>
      <c r="AD26" s="131"/>
      <c r="AE26" s="131"/>
      <c r="AF26" s="131"/>
      <c r="AG26" s="131"/>
    </row>
    <row r="27" spans="1:33" s="349" customFormat="1" ht="30" customHeight="1" x14ac:dyDescent="0.25">
      <c r="A27" s="119" t="s">
        <v>77</v>
      </c>
      <c r="B27" s="120" t="s">
        <v>349</v>
      </c>
      <c r="C27" s="121" t="s">
        <v>357</v>
      </c>
      <c r="D27" s="122" t="s">
        <v>80</v>
      </c>
      <c r="E27" s="135">
        <v>5</v>
      </c>
      <c r="F27" s="136">
        <v>7500</v>
      </c>
      <c r="G27" s="125">
        <f t="shared" si="43"/>
        <v>37500</v>
      </c>
      <c r="H27" s="135">
        <v>5</v>
      </c>
      <c r="I27" s="136">
        <v>7500</v>
      </c>
      <c r="J27" s="125">
        <f t="shared" si="36"/>
        <v>37500</v>
      </c>
      <c r="K27" s="135"/>
      <c r="L27" s="136"/>
      <c r="M27" s="125">
        <f t="shared" si="37"/>
        <v>0</v>
      </c>
      <c r="N27" s="135"/>
      <c r="O27" s="136"/>
      <c r="P27" s="125">
        <f t="shared" si="38"/>
        <v>0</v>
      </c>
      <c r="Q27" s="135"/>
      <c r="R27" s="136"/>
      <c r="S27" s="125">
        <f t="shared" si="39"/>
        <v>0</v>
      </c>
      <c r="T27" s="135"/>
      <c r="U27" s="136"/>
      <c r="V27" s="125">
        <f t="shared" si="40"/>
        <v>0</v>
      </c>
      <c r="W27" s="126">
        <f t="shared" si="41"/>
        <v>37500</v>
      </c>
      <c r="X27" s="127">
        <f t="shared" si="42"/>
        <v>37500</v>
      </c>
      <c r="Y27" s="127">
        <f t="shared" si="6"/>
        <v>0</v>
      </c>
      <c r="Z27" s="128">
        <f t="shared" si="7"/>
        <v>0</v>
      </c>
      <c r="AA27" s="139"/>
      <c r="AB27" s="131"/>
      <c r="AC27" s="131"/>
      <c r="AD27" s="131"/>
      <c r="AE27" s="131"/>
      <c r="AF27" s="131"/>
      <c r="AG27" s="131"/>
    </row>
    <row r="28" spans="1:33" s="349" customFormat="1" ht="30" customHeight="1" x14ac:dyDescent="0.25">
      <c r="A28" s="119" t="s">
        <v>77</v>
      </c>
      <c r="B28" s="120" t="s">
        <v>350</v>
      </c>
      <c r="C28" s="121" t="s">
        <v>358</v>
      </c>
      <c r="D28" s="122" t="s">
        <v>80</v>
      </c>
      <c r="E28" s="135">
        <v>5</v>
      </c>
      <c r="F28" s="136">
        <v>6500</v>
      </c>
      <c r="G28" s="125">
        <f t="shared" si="43"/>
        <v>32500</v>
      </c>
      <c r="H28" s="135">
        <v>5</v>
      </c>
      <c r="I28" s="136">
        <v>6500</v>
      </c>
      <c r="J28" s="125">
        <f t="shared" si="36"/>
        <v>32500</v>
      </c>
      <c r="K28" s="135"/>
      <c r="L28" s="136"/>
      <c r="M28" s="125">
        <f t="shared" si="37"/>
        <v>0</v>
      </c>
      <c r="N28" s="135"/>
      <c r="O28" s="136"/>
      <c r="P28" s="125">
        <f t="shared" si="38"/>
        <v>0</v>
      </c>
      <c r="Q28" s="135"/>
      <c r="R28" s="136"/>
      <c r="S28" s="125">
        <f t="shared" si="39"/>
        <v>0</v>
      </c>
      <c r="T28" s="135"/>
      <c r="U28" s="136"/>
      <c r="V28" s="125">
        <f t="shared" si="40"/>
        <v>0</v>
      </c>
      <c r="W28" s="126">
        <f t="shared" si="41"/>
        <v>32500</v>
      </c>
      <c r="X28" s="127">
        <f t="shared" si="42"/>
        <v>32500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s="349" customFormat="1" ht="30" customHeight="1" x14ac:dyDescent="0.25">
      <c r="A29" s="119" t="s">
        <v>77</v>
      </c>
      <c r="B29" s="120" t="s">
        <v>351</v>
      </c>
      <c r="C29" s="121" t="s">
        <v>359</v>
      </c>
      <c r="D29" s="122" t="s">
        <v>80</v>
      </c>
      <c r="E29" s="135">
        <v>5</v>
      </c>
      <c r="F29" s="136">
        <v>7000</v>
      </c>
      <c r="G29" s="125">
        <f t="shared" si="43"/>
        <v>35000</v>
      </c>
      <c r="H29" s="135">
        <v>5</v>
      </c>
      <c r="I29" s="136">
        <v>7000</v>
      </c>
      <c r="J29" s="125">
        <f t="shared" si="36"/>
        <v>35000</v>
      </c>
      <c r="K29" s="135"/>
      <c r="L29" s="136"/>
      <c r="M29" s="125">
        <f t="shared" si="37"/>
        <v>0</v>
      </c>
      <c r="N29" s="135"/>
      <c r="O29" s="136"/>
      <c r="P29" s="125">
        <f t="shared" si="38"/>
        <v>0</v>
      </c>
      <c r="Q29" s="135"/>
      <c r="R29" s="136"/>
      <c r="S29" s="125">
        <f t="shared" si="39"/>
        <v>0</v>
      </c>
      <c r="T29" s="135"/>
      <c r="U29" s="136"/>
      <c r="V29" s="125">
        <f t="shared" si="40"/>
        <v>0</v>
      </c>
      <c r="W29" s="126">
        <f t="shared" si="41"/>
        <v>35000</v>
      </c>
      <c r="X29" s="127">
        <f t="shared" si="42"/>
        <v>35000</v>
      </c>
      <c r="Y29" s="127">
        <f t="shared" si="6"/>
        <v>0</v>
      </c>
      <c r="Z29" s="128">
        <f t="shared" si="7"/>
        <v>0</v>
      </c>
      <c r="AA29" s="139"/>
      <c r="AB29" s="131"/>
      <c r="AC29" s="131"/>
      <c r="AD29" s="131"/>
      <c r="AE29" s="131"/>
      <c r="AF29" s="131"/>
      <c r="AG29" s="131"/>
    </row>
    <row r="30" spans="1:33" ht="39" thickBot="1" x14ac:dyDescent="0.3">
      <c r="A30" s="132" t="s">
        <v>77</v>
      </c>
      <c r="B30" s="120" t="s">
        <v>352</v>
      </c>
      <c r="C30" s="121" t="s">
        <v>361</v>
      </c>
      <c r="D30" s="134" t="s">
        <v>80</v>
      </c>
      <c r="E30" s="135">
        <v>3</v>
      </c>
      <c r="F30" s="136">
        <v>6800</v>
      </c>
      <c r="G30" s="125">
        <f t="shared" si="43"/>
        <v>20400</v>
      </c>
      <c r="H30" s="135">
        <v>3</v>
      </c>
      <c r="I30" s="136">
        <v>6800</v>
      </c>
      <c r="J30" s="137">
        <f t="shared" si="36"/>
        <v>20400</v>
      </c>
      <c r="K30" s="149"/>
      <c r="L30" s="150"/>
      <c r="M30" s="151">
        <f t="shared" si="37"/>
        <v>0</v>
      </c>
      <c r="N30" s="149"/>
      <c r="O30" s="150"/>
      <c r="P30" s="151">
        <f t="shared" si="38"/>
        <v>0</v>
      </c>
      <c r="Q30" s="149"/>
      <c r="R30" s="150"/>
      <c r="S30" s="151">
        <f t="shared" si="39"/>
        <v>0</v>
      </c>
      <c r="T30" s="149"/>
      <c r="U30" s="150"/>
      <c r="V30" s="151">
        <f t="shared" si="40"/>
        <v>0</v>
      </c>
      <c r="W30" s="138">
        <f t="shared" si="41"/>
        <v>20400</v>
      </c>
      <c r="X30" s="127">
        <f t="shared" si="42"/>
        <v>20400</v>
      </c>
      <c r="Y30" s="127">
        <f t="shared" si="6"/>
        <v>0</v>
      </c>
      <c r="Z30" s="128">
        <f t="shared" si="7"/>
        <v>0</v>
      </c>
      <c r="AA30" s="152"/>
      <c r="AB30" s="131"/>
      <c r="AC30" s="131"/>
      <c r="AD30" s="131"/>
      <c r="AE30" s="131"/>
      <c r="AF30" s="131"/>
      <c r="AG30" s="131"/>
    </row>
    <row r="31" spans="1:33" ht="30" customHeight="1" x14ac:dyDescent="0.25">
      <c r="A31" s="108" t="s">
        <v>72</v>
      </c>
      <c r="B31" s="155" t="s">
        <v>94</v>
      </c>
      <c r="C31" s="140" t="s">
        <v>95</v>
      </c>
      <c r="D31" s="141"/>
      <c r="E31" s="142">
        <f>SUM(E32:E34)</f>
        <v>268700</v>
      </c>
      <c r="F31" s="143"/>
      <c r="G31" s="144">
        <f t="shared" ref="G31:H31" si="44">SUM(G32:G34)</f>
        <v>59114</v>
      </c>
      <c r="H31" s="142">
        <f t="shared" si="44"/>
        <v>268700</v>
      </c>
      <c r="I31" s="143"/>
      <c r="J31" s="144">
        <f t="shared" ref="J31:K31" si="45">SUM(J32:J34)</f>
        <v>59114</v>
      </c>
      <c r="K31" s="142">
        <f t="shared" si="45"/>
        <v>0</v>
      </c>
      <c r="L31" s="143"/>
      <c r="M31" s="144">
        <f t="shared" ref="M31:N31" si="46">SUM(M32:M34)</f>
        <v>0</v>
      </c>
      <c r="N31" s="142">
        <f t="shared" si="46"/>
        <v>0</v>
      </c>
      <c r="O31" s="143"/>
      <c r="P31" s="144">
        <f t="shared" ref="P31:Q31" si="47">SUM(P32:P34)</f>
        <v>0</v>
      </c>
      <c r="Q31" s="142">
        <f t="shared" si="47"/>
        <v>0</v>
      </c>
      <c r="R31" s="143"/>
      <c r="S31" s="144">
        <f t="shared" ref="S31:T31" si="48">SUM(S32:S34)</f>
        <v>0</v>
      </c>
      <c r="T31" s="142">
        <f t="shared" si="48"/>
        <v>0</v>
      </c>
      <c r="U31" s="143"/>
      <c r="V31" s="144">
        <f t="shared" ref="V31:X31" si="49">SUM(V32:V34)</f>
        <v>0</v>
      </c>
      <c r="W31" s="144">
        <f t="shared" si="49"/>
        <v>59114</v>
      </c>
      <c r="X31" s="144">
        <f t="shared" si="49"/>
        <v>59114</v>
      </c>
      <c r="Y31" s="115">
        <f t="shared" si="6"/>
        <v>0</v>
      </c>
      <c r="Z31" s="116">
        <f t="shared" si="7"/>
        <v>0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25">
      <c r="A32" s="156" t="s">
        <v>77</v>
      </c>
      <c r="B32" s="157" t="s">
        <v>96</v>
      </c>
      <c r="C32" s="121" t="s">
        <v>97</v>
      </c>
      <c r="D32" s="158"/>
      <c r="E32" s="159">
        <f>G13</f>
        <v>0</v>
      </c>
      <c r="F32" s="160">
        <v>0.22</v>
      </c>
      <c r="G32" s="161">
        <f t="shared" ref="G32:G34" si="50">E32*F32</f>
        <v>0</v>
      </c>
      <c r="H32" s="159">
        <f>J13</f>
        <v>0</v>
      </c>
      <c r="I32" s="160">
        <v>0.22</v>
      </c>
      <c r="J32" s="161">
        <f t="shared" ref="J32:J34" si="51">H32*I32</f>
        <v>0</v>
      </c>
      <c r="K32" s="159">
        <f>M13</f>
        <v>0</v>
      </c>
      <c r="L32" s="160">
        <v>0.22</v>
      </c>
      <c r="M32" s="161">
        <f t="shared" ref="M32:M34" si="52">K32*L32</f>
        <v>0</v>
      </c>
      <c r="N32" s="159">
        <f>P13</f>
        <v>0</v>
      </c>
      <c r="O32" s="160">
        <v>0.22</v>
      </c>
      <c r="P32" s="161">
        <f t="shared" ref="P32:P34" si="53">N32*O32</f>
        <v>0</v>
      </c>
      <c r="Q32" s="159">
        <f>S13</f>
        <v>0</v>
      </c>
      <c r="R32" s="160">
        <v>0.22</v>
      </c>
      <c r="S32" s="161">
        <f t="shared" ref="S32:S34" si="54">Q32*R32</f>
        <v>0</v>
      </c>
      <c r="T32" s="159">
        <f>V13</f>
        <v>0</v>
      </c>
      <c r="U32" s="160">
        <v>0.22</v>
      </c>
      <c r="V32" s="161">
        <f t="shared" ref="V32:V34" si="55">T32*U32</f>
        <v>0</v>
      </c>
      <c r="W32" s="127">
        <f t="shared" ref="W32:W34" si="56">G32+M32+S32</f>
        <v>0</v>
      </c>
      <c r="X32" s="127">
        <f t="shared" ref="X32:X34" si="57">J32+P32+V32</f>
        <v>0</v>
      </c>
      <c r="Y32" s="127">
        <f t="shared" si="6"/>
        <v>0</v>
      </c>
      <c r="Z32" s="128" t="e">
        <f t="shared" si="7"/>
        <v>#DIV/0!</v>
      </c>
      <c r="AA32" s="162"/>
      <c r="AB32" s="130"/>
      <c r="AC32" s="131"/>
      <c r="AD32" s="131"/>
      <c r="AE32" s="131"/>
      <c r="AF32" s="131"/>
      <c r="AG32" s="131"/>
    </row>
    <row r="33" spans="1:33" ht="30" customHeight="1" x14ac:dyDescent="0.25">
      <c r="A33" s="119" t="s">
        <v>77</v>
      </c>
      <c r="B33" s="120" t="s">
        <v>98</v>
      </c>
      <c r="C33" s="121" t="s">
        <v>99</v>
      </c>
      <c r="D33" s="122"/>
      <c r="E33" s="123">
        <f>G17</f>
        <v>0</v>
      </c>
      <c r="F33" s="124">
        <v>0.22</v>
      </c>
      <c r="G33" s="125">
        <f t="shared" si="50"/>
        <v>0</v>
      </c>
      <c r="H33" s="123">
        <f>J17</f>
        <v>0</v>
      </c>
      <c r="I33" s="124">
        <v>0.22</v>
      </c>
      <c r="J33" s="125">
        <f t="shared" si="51"/>
        <v>0</v>
      </c>
      <c r="K33" s="123">
        <f>M17</f>
        <v>0</v>
      </c>
      <c r="L33" s="124">
        <v>0.22</v>
      </c>
      <c r="M33" s="125">
        <f t="shared" si="52"/>
        <v>0</v>
      </c>
      <c r="N33" s="123">
        <f>P17</f>
        <v>0</v>
      </c>
      <c r="O33" s="124">
        <v>0.22</v>
      </c>
      <c r="P33" s="125">
        <f t="shared" si="53"/>
        <v>0</v>
      </c>
      <c r="Q33" s="123">
        <f>S17</f>
        <v>0</v>
      </c>
      <c r="R33" s="124">
        <v>0.22</v>
      </c>
      <c r="S33" s="125">
        <f t="shared" si="54"/>
        <v>0</v>
      </c>
      <c r="T33" s="123">
        <f>V17</f>
        <v>0</v>
      </c>
      <c r="U33" s="124">
        <v>0.22</v>
      </c>
      <c r="V33" s="125">
        <f t="shared" si="55"/>
        <v>0</v>
      </c>
      <c r="W33" s="126">
        <f t="shared" si="56"/>
        <v>0</v>
      </c>
      <c r="X33" s="127">
        <f t="shared" si="57"/>
        <v>0</v>
      </c>
      <c r="Y33" s="127">
        <f t="shared" si="6"/>
        <v>0</v>
      </c>
      <c r="Z33" s="128" t="e">
        <f t="shared" si="7"/>
        <v>#DIV/0!</v>
      </c>
      <c r="AA33" s="129"/>
      <c r="AB33" s="131"/>
      <c r="AC33" s="131"/>
      <c r="AD33" s="131"/>
      <c r="AE33" s="131"/>
      <c r="AF33" s="131"/>
      <c r="AG33" s="131"/>
    </row>
    <row r="34" spans="1:33" ht="30" customHeight="1" x14ac:dyDescent="0.25">
      <c r="A34" s="132" t="s">
        <v>77</v>
      </c>
      <c r="B34" s="154" t="s">
        <v>100</v>
      </c>
      <c r="C34" s="163" t="s">
        <v>89</v>
      </c>
      <c r="D34" s="134"/>
      <c r="E34" s="135">
        <f>G21</f>
        <v>268700</v>
      </c>
      <c r="F34" s="136">
        <v>0.22</v>
      </c>
      <c r="G34" s="137">
        <f t="shared" si="50"/>
        <v>59114</v>
      </c>
      <c r="H34" s="135">
        <f>J21</f>
        <v>268700</v>
      </c>
      <c r="I34" s="136">
        <v>0.22</v>
      </c>
      <c r="J34" s="137">
        <f t="shared" si="51"/>
        <v>59114</v>
      </c>
      <c r="K34" s="135">
        <f>M21</f>
        <v>0</v>
      </c>
      <c r="L34" s="136">
        <v>0.22</v>
      </c>
      <c r="M34" s="137">
        <f t="shared" si="52"/>
        <v>0</v>
      </c>
      <c r="N34" s="135">
        <f>P21</f>
        <v>0</v>
      </c>
      <c r="O34" s="136">
        <v>0.22</v>
      </c>
      <c r="P34" s="137">
        <f t="shared" si="53"/>
        <v>0</v>
      </c>
      <c r="Q34" s="135">
        <f>S21</f>
        <v>0</v>
      </c>
      <c r="R34" s="136">
        <v>0.22</v>
      </c>
      <c r="S34" s="137">
        <f t="shared" si="54"/>
        <v>0</v>
      </c>
      <c r="T34" s="135">
        <f>V21</f>
        <v>0</v>
      </c>
      <c r="U34" s="136">
        <v>0.22</v>
      </c>
      <c r="V34" s="137">
        <f t="shared" si="55"/>
        <v>0</v>
      </c>
      <c r="W34" s="138">
        <f t="shared" si="56"/>
        <v>59114</v>
      </c>
      <c r="X34" s="127">
        <f t="shared" si="57"/>
        <v>59114</v>
      </c>
      <c r="Y34" s="127">
        <f t="shared" si="6"/>
        <v>0</v>
      </c>
      <c r="Z34" s="128">
        <f t="shared" si="7"/>
        <v>0</v>
      </c>
      <c r="AA34" s="139"/>
      <c r="AB34" s="131"/>
      <c r="AC34" s="131"/>
      <c r="AD34" s="131"/>
      <c r="AE34" s="131"/>
      <c r="AF34" s="131"/>
      <c r="AG34" s="131"/>
    </row>
    <row r="35" spans="1:33" ht="30" customHeight="1" x14ac:dyDescent="0.25">
      <c r="A35" s="108" t="s">
        <v>74</v>
      </c>
      <c r="B35" s="155" t="s">
        <v>101</v>
      </c>
      <c r="C35" s="140" t="s">
        <v>102</v>
      </c>
      <c r="D35" s="141"/>
      <c r="E35" s="142">
        <f>SUM(E36:E38)</f>
        <v>0</v>
      </c>
      <c r="F35" s="143"/>
      <c r="G35" s="144">
        <f t="shared" ref="G35:H35" si="58">SUM(G36:G38)</f>
        <v>0</v>
      </c>
      <c r="H35" s="142">
        <f t="shared" si="58"/>
        <v>0</v>
      </c>
      <c r="I35" s="143"/>
      <c r="J35" s="144">
        <f t="shared" ref="J35:K35" si="59">SUM(J36:J38)</f>
        <v>0</v>
      </c>
      <c r="K35" s="142">
        <f t="shared" si="59"/>
        <v>0</v>
      </c>
      <c r="L35" s="143"/>
      <c r="M35" s="144">
        <f t="shared" ref="M35:N35" si="60">SUM(M36:M38)</f>
        <v>0</v>
      </c>
      <c r="N35" s="142">
        <f t="shared" si="60"/>
        <v>0</v>
      </c>
      <c r="O35" s="143"/>
      <c r="P35" s="144">
        <f t="shared" ref="P35:Q35" si="61">SUM(P36:P38)</f>
        <v>0</v>
      </c>
      <c r="Q35" s="142">
        <f t="shared" si="61"/>
        <v>0</v>
      </c>
      <c r="R35" s="143"/>
      <c r="S35" s="144">
        <f t="shared" ref="S35:T35" si="62">SUM(S36:S38)</f>
        <v>0</v>
      </c>
      <c r="T35" s="142">
        <f t="shared" si="62"/>
        <v>0</v>
      </c>
      <c r="U35" s="143"/>
      <c r="V35" s="144">
        <f t="shared" ref="V35:X35" si="63">SUM(V36:V38)</f>
        <v>0</v>
      </c>
      <c r="W35" s="144">
        <f t="shared" si="63"/>
        <v>0</v>
      </c>
      <c r="X35" s="144">
        <f t="shared" si="63"/>
        <v>0</v>
      </c>
      <c r="Y35" s="144">
        <f t="shared" si="6"/>
        <v>0</v>
      </c>
      <c r="Z35" s="144" t="e">
        <f t="shared" si="7"/>
        <v>#DIV/0!</v>
      </c>
      <c r="AA35" s="146"/>
      <c r="AB35" s="7"/>
      <c r="AC35" s="7"/>
      <c r="AD35" s="7"/>
      <c r="AE35" s="7"/>
      <c r="AF35" s="7"/>
      <c r="AG35" s="7"/>
    </row>
    <row r="36" spans="1:33" ht="30" customHeight="1" x14ac:dyDescent="0.25">
      <c r="A36" s="119" t="s">
        <v>77</v>
      </c>
      <c r="B36" s="157" t="s">
        <v>103</v>
      </c>
      <c r="C36" s="121" t="s">
        <v>91</v>
      </c>
      <c r="D36" s="122" t="s">
        <v>80</v>
      </c>
      <c r="E36" s="123"/>
      <c r="F36" s="124"/>
      <c r="G36" s="125">
        <f t="shared" ref="G36:G38" si="64">E36*F36</f>
        <v>0</v>
      </c>
      <c r="H36" s="123"/>
      <c r="I36" s="124"/>
      <c r="J36" s="125">
        <f t="shared" ref="J36:J38" si="65">H36*I36</f>
        <v>0</v>
      </c>
      <c r="K36" s="123"/>
      <c r="L36" s="124"/>
      <c r="M36" s="125">
        <f t="shared" ref="M36:M38" si="66">K36*L36</f>
        <v>0</v>
      </c>
      <c r="N36" s="123"/>
      <c r="O36" s="124"/>
      <c r="P36" s="125">
        <f t="shared" ref="P36:P38" si="67">N36*O36</f>
        <v>0</v>
      </c>
      <c r="Q36" s="123"/>
      <c r="R36" s="124"/>
      <c r="S36" s="125">
        <f t="shared" ref="S36:S38" si="68">Q36*R36</f>
        <v>0</v>
      </c>
      <c r="T36" s="123"/>
      <c r="U36" s="124"/>
      <c r="V36" s="125">
        <f t="shared" ref="V36:V38" si="69">T36*U36</f>
        <v>0</v>
      </c>
      <c r="W36" s="126">
        <f t="shared" ref="W36:W38" si="70">G36+M36+S36</f>
        <v>0</v>
      </c>
      <c r="X36" s="127">
        <f t="shared" ref="X36:X38" si="71">J36+P36+V36</f>
        <v>0</v>
      </c>
      <c r="Y36" s="127">
        <f t="shared" si="6"/>
        <v>0</v>
      </c>
      <c r="Z36" s="128" t="e">
        <f t="shared" si="7"/>
        <v>#DIV/0!</v>
      </c>
      <c r="AA36" s="129"/>
      <c r="AB36" s="7"/>
      <c r="AC36" s="7"/>
      <c r="AD36" s="7"/>
      <c r="AE36" s="7"/>
      <c r="AF36" s="7"/>
      <c r="AG36" s="7"/>
    </row>
    <row r="37" spans="1:33" ht="30" customHeight="1" x14ac:dyDescent="0.25">
      <c r="A37" s="119" t="s">
        <v>77</v>
      </c>
      <c r="B37" s="120" t="s">
        <v>104</v>
      </c>
      <c r="C37" s="121" t="s">
        <v>91</v>
      </c>
      <c r="D37" s="122" t="s">
        <v>80</v>
      </c>
      <c r="E37" s="123"/>
      <c r="F37" s="124"/>
      <c r="G37" s="125">
        <f t="shared" si="64"/>
        <v>0</v>
      </c>
      <c r="H37" s="123"/>
      <c r="I37" s="124"/>
      <c r="J37" s="125">
        <f t="shared" si="65"/>
        <v>0</v>
      </c>
      <c r="K37" s="123"/>
      <c r="L37" s="124"/>
      <c r="M37" s="125">
        <f t="shared" si="66"/>
        <v>0</v>
      </c>
      <c r="N37" s="123"/>
      <c r="O37" s="124"/>
      <c r="P37" s="125">
        <f t="shared" si="67"/>
        <v>0</v>
      </c>
      <c r="Q37" s="123"/>
      <c r="R37" s="124"/>
      <c r="S37" s="125">
        <f t="shared" si="68"/>
        <v>0</v>
      </c>
      <c r="T37" s="123"/>
      <c r="U37" s="124"/>
      <c r="V37" s="125">
        <f t="shared" si="69"/>
        <v>0</v>
      </c>
      <c r="W37" s="126">
        <f t="shared" si="70"/>
        <v>0</v>
      </c>
      <c r="X37" s="127">
        <f t="shared" si="71"/>
        <v>0</v>
      </c>
      <c r="Y37" s="127">
        <f t="shared" si="6"/>
        <v>0</v>
      </c>
      <c r="Z37" s="128" t="e">
        <f t="shared" si="7"/>
        <v>#DIV/0!</v>
      </c>
      <c r="AA37" s="129"/>
      <c r="AB37" s="7"/>
      <c r="AC37" s="7"/>
      <c r="AD37" s="7"/>
      <c r="AE37" s="7"/>
      <c r="AF37" s="7"/>
      <c r="AG37" s="7"/>
    </row>
    <row r="38" spans="1:33" ht="30" customHeight="1" x14ac:dyDescent="0.25">
      <c r="A38" s="132" t="s">
        <v>77</v>
      </c>
      <c r="B38" s="133" t="s">
        <v>105</v>
      </c>
      <c r="C38" s="164" t="s">
        <v>91</v>
      </c>
      <c r="D38" s="134" t="s">
        <v>80</v>
      </c>
      <c r="E38" s="135"/>
      <c r="F38" s="136"/>
      <c r="G38" s="137">
        <f t="shared" si="64"/>
        <v>0</v>
      </c>
      <c r="H38" s="123"/>
      <c r="I38" s="136"/>
      <c r="J38" s="137">
        <f t="shared" si="65"/>
        <v>0</v>
      </c>
      <c r="K38" s="149"/>
      <c r="L38" s="150"/>
      <c r="M38" s="151">
        <f t="shared" si="66"/>
        <v>0</v>
      </c>
      <c r="N38" s="149"/>
      <c r="O38" s="150"/>
      <c r="P38" s="151">
        <f t="shared" si="67"/>
        <v>0</v>
      </c>
      <c r="Q38" s="149"/>
      <c r="R38" s="150"/>
      <c r="S38" s="151">
        <f t="shared" si="68"/>
        <v>0</v>
      </c>
      <c r="T38" s="149"/>
      <c r="U38" s="150"/>
      <c r="V38" s="151">
        <f t="shared" si="69"/>
        <v>0</v>
      </c>
      <c r="W38" s="138">
        <f t="shared" si="70"/>
        <v>0</v>
      </c>
      <c r="X38" s="127">
        <f t="shared" si="71"/>
        <v>0</v>
      </c>
      <c r="Y38" s="165">
        <f t="shared" si="6"/>
        <v>0</v>
      </c>
      <c r="Z38" s="128" t="e">
        <f t="shared" si="7"/>
        <v>#DIV/0!</v>
      </c>
      <c r="AA38" s="152"/>
      <c r="AB38" s="7"/>
      <c r="AC38" s="7"/>
      <c r="AD38" s="7"/>
      <c r="AE38" s="7"/>
      <c r="AF38" s="7"/>
      <c r="AG38" s="7"/>
    </row>
    <row r="39" spans="1:33" ht="30" customHeight="1" x14ac:dyDescent="0.25">
      <c r="A39" s="166" t="s">
        <v>106</v>
      </c>
      <c r="B39" s="167"/>
      <c r="C39" s="168"/>
      <c r="D39" s="169"/>
      <c r="E39" s="170"/>
      <c r="F39" s="171"/>
      <c r="G39" s="172">
        <f>G13+G17+G21+G31+G35</f>
        <v>327814</v>
      </c>
      <c r="H39" s="123"/>
      <c r="I39" s="171"/>
      <c r="J39" s="172">
        <f>J13+J17+J21+J31+J35</f>
        <v>327814</v>
      </c>
      <c r="K39" s="170"/>
      <c r="L39" s="173"/>
      <c r="M39" s="172">
        <f>M13+M17+M21+M31+M35</f>
        <v>0</v>
      </c>
      <c r="N39" s="170"/>
      <c r="O39" s="173"/>
      <c r="P39" s="172">
        <f>P13+P17+P21+P31+P35</f>
        <v>0</v>
      </c>
      <c r="Q39" s="170"/>
      <c r="R39" s="173"/>
      <c r="S39" s="172">
        <f>S13+S17+S21+S31+S35</f>
        <v>0</v>
      </c>
      <c r="T39" s="170"/>
      <c r="U39" s="173"/>
      <c r="V39" s="172">
        <f t="shared" ref="V39:X39" si="72">V13+V17+V21+V31+V35</f>
        <v>0</v>
      </c>
      <c r="W39" s="172">
        <f t="shared" si="72"/>
        <v>327814</v>
      </c>
      <c r="X39" s="174">
        <f t="shared" si="72"/>
        <v>327814</v>
      </c>
      <c r="Y39" s="175">
        <f t="shared" si="6"/>
        <v>0</v>
      </c>
      <c r="Z39" s="176">
        <f t="shared" si="7"/>
        <v>0</v>
      </c>
      <c r="AA39" s="177"/>
      <c r="AB39" s="6"/>
      <c r="AC39" s="7"/>
      <c r="AD39" s="7"/>
      <c r="AE39" s="7"/>
      <c r="AF39" s="7"/>
      <c r="AG39" s="7"/>
    </row>
    <row r="40" spans="1:33" ht="30" customHeight="1" x14ac:dyDescent="0.25">
      <c r="A40" s="178" t="s">
        <v>72</v>
      </c>
      <c r="B40" s="179">
        <v>2</v>
      </c>
      <c r="C40" s="180" t="s">
        <v>107</v>
      </c>
      <c r="D40" s="181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6"/>
      <c r="X40" s="106"/>
      <c r="Y40" s="182"/>
      <c r="Z40" s="106"/>
      <c r="AA40" s="107"/>
      <c r="AB40" s="7"/>
      <c r="AC40" s="7"/>
      <c r="AD40" s="7"/>
      <c r="AE40" s="7"/>
      <c r="AF40" s="7"/>
      <c r="AG40" s="7"/>
    </row>
    <row r="41" spans="1:33" ht="30" customHeight="1" x14ac:dyDescent="0.25">
      <c r="A41" s="108" t="s">
        <v>74</v>
      </c>
      <c r="B41" s="155" t="s">
        <v>108</v>
      </c>
      <c r="C41" s="110" t="s">
        <v>109</v>
      </c>
      <c r="D41" s="111"/>
      <c r="E41" s="112">
        <f>SUM(E42:E44)</f>
        <v>0</v>
      </c>
      <c r="F41" s="113"/>
      <c r="G41" s="114">
        <f t="shared" ref="G41:H41" si="73">SUM(G42:G44)</f>
        <v>0</v>
      </c>
      <c r="H41" s="112">
        <f t="shared" si="73"/>
        <v>0</v>
      </c>
      <c r="I41" s="113"/>
      <c r="J41" s="114">
        <f t="shared" ref="J41:K41" si="74">SUM(J42:J44)</f>
        <v>0</v>
      </c>
      <c r="K41" s="112">
        <f t="shared" si="74"/>
        <v>0</v>
      </c>
      <c r="L41" s="113"/>
      <c r="M41" s="114">
        <f t="shared" ref="M41:N41" si="75">SUM(M42:M44)</f>
        <v>0</v>
      </c>
      <c r="N41" s="112">
        <f t="shared" si="75"/>
        <v>0</v>
      </c>
      <c r="O41" s="113"/>
      <c r="P41" s="114">
        <f t="shared" ref="P41:Q41" si="76">SUM(P42:P44)</f>
        <v>0</v>
      </c>
      <c r="Q41" s="112">
        <f t="shared" si="76"/>
        <v>0</v>
      </c>
      <c r="R41" s="113"/>
      <c r="S41" s="114">
        <f t="shared" ref="S41:T41" si="77">SUM(S42:S44)</f>
        <v>0</v>
      </c>
      <c r="T41" s="112">
        <f t="shared" si="77"/>
        <v>0</v>
      </c>
      <c r="U41" s="113"/>
      <c r="V41" s="114">
        <f t="shared" ref="V41:X41" si="78">SUM(V42:V44)</f>
        <v>0</v>
      </c>
      <c r="W41" s="114">
        <f t="shared" si="78"/>
        <v>0</v>
      </c>
      <c r="X41" s="183">
        <f t="shared" si="78"/>
        <v>0</v>
      </c>
      <c r="Y41" s="143">
        <f t="shared" ref="Y41:Y53" si="79">W41-X41</f>
        <v>0</v>
      </c>
      <c r="Z41" s="184" t="e">
        <f t="shared" ref="Z41:Z53" si="80">Y41/W41</f>
        <v>#DIV/0!</v>
      </c>
      <c r="AA41" s="117"/>
      <c r="AB41" s="185"/>
      <c r="AC41" s="118"/>
      <c r="AD41" s="118"/>
      <c r="AE41" s="118"/>
      <c r="AF41" s="118"/>
      <c r="AG41" s="118"/>
    </row>
    <row r="42" spans="1:33" ht="30" customHeight="1" x14ac:dyDescent="0.25">
      <c r="A42" s="119" t="s">
        <v>77</v>
      </c>
      <c r="B42" s="120" t="s">
        <v>110</v>
      </c>
      <c r="C42" s="121" t="s">
        <v>111</v>
      </c>
      <c r="D42" s="122" t="s">
        <v>112</v>
      </c>
      <c r="E42" s="123"/>
      <c r="F42" s="124"/>
      <c r="G42" s="125">
        <f t="shared" ref="G42:G44" si="81">E42*F42</f>
        <v>0</v>
      </c>
      <c r="H42" s="123"/>
      <c r="I42" s="124"/>
      <c r="J42" s="125">
        <f t="shared" ref="J42:J44" si="82">H42*I42</f>
        <v>0</v>
      </c>
      <c r="K42" s="123"/>
      <c r="L42" s="124"/>
      <c r="M42" s="125">
        <f t="shared" ref="M42:M44" si="83">K42*L42</f>
        <v>0</v>
      </c>
      <c r="N42" s="123"/>
      <c r="O42" s="124"/>
      <c r="P42" s="125">
        <f t="shared" ref="P42:P44" si="84">N42*O42</f>
        <v>0</v>
      </c>
      <c r="Q42" s="123"/>
      <c r="R42" s="124"/>
      <c r="S42" s="125">
        <f t="shared" ref="S42:S44" si="85">Q42*R42</f>
        <v>0</v>
      </c>
      <c r="T42" s="123"/>
      <c r="U42" s="124"/>
      <c r="V42" s="125">
        <f t="shared" ref="V42:V44" si="86">T42*U42</f>
        <v>0</v>
      </c>
      <c r="W42" s="126">
        <f t="shared" ref="W42:W44" si="87">G42+M42+S42</f>
        <v>0</v>
      </c>
      <c r="X42" s="127">
        <f t="shared" ref="X42:X44" si="88">J42+P42+V42</f>
        <v>0</v>
      </c>
      <c r="Y42" s="127">
        <f t="shared" si="79"/>
        <v>0</v>
      </c>
      <c r="Z42" s="128" t="e">
        <f t="shared" si="8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19" t="s">
        <v>77</v>
      </c>
      <c r="B43" s="120" t="s">
        <v>113</v>
      </c>
      <c r="C43" s="121" t="s">
        <v>111</v>
      </c>
      <c r="D43" s="122" t="s">
        <v>112</v>
      </c>
      <c r="E43" s="123"/>
      <c r="F43" s="124"/>
      <c r="G43" s="125">
        <f t="shared" si="81"/>
        <v>0</v>
      </c>
      <c r="H43" s="123"/>
      <c r="I43" s="124"/>
      <c r="J43" s="125">
        <f t="shared" si="82"/>
        <v>0</v>
      </c>
      <c r="K43" s="123"/>
      <c r="L43" s="124"/>
      <c r="M43" s="125">
        <f t="shared" si="83"/>
        <v>0</v>
      </c>
      <c r="N43" s="123"/>
      <c r="O43" s="124"/>
      <c r="P43" s="125">
        <f t="shared" si="84"/>
        <v>0</v>
      </c>
      <c r="Q43" s="123"/>
      <c r="R43" s="124"/>
      <c r="S43" s="125">
        <f t="shared" si="85"/>
        <v>0</v>
      </c>
      <c r="T43" s="123"/>
      <c r="U43" s="124"/>
      <c r="V43" s="125">
        <f t="shared" si="86"/>
        <v>0</v>
      </c>
      <c r="W43" s="126">
        <f t="shared" si="87"/>
        <v>0</v>
      </c>
      <c r="X43" s="127">
        <f t="shared" si="88"/>
        <v>0</v>
      </c>
      <c r="Y43" s="127">
        <f t="shared" si="79"/>
        <v>0</v>
      </c>
      <c r="Z43" s="128" t="e">
        <f t="shared" si="8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47" t="s">
        <v>77</v>
      </c>
      <c r="B44" s="154" t="s">
        <v>114</v>
      </c>
      <c r="C44" s="121" t="s">
        <v>111</v>
      </c>
      <c r="D44" s="148" t="s">
        <v>112</v>
      </c>
      <c r="E44" s="149"/>
      <c r="F44" s="150"/>
      <c r="G44" s="151">
        <f t="shared" si="81"/>
        <v>0</v>
      </c>
      <c r="H44" s="149"/>
      <c r="I44" s="150"/>
      <c r="J44" s="151">
        <f t="shared" si="82"/>
        <v>0</v>
      </c>
      <c r="K44" s="149"/>
      <c r="L44" s="150"/>
      <c r="M44" s="151">
        <f t="shared" si="83"/>
        <v>0</v>
      </c>
      <c r="N44" s="149"/>
      <c r="O44" s="150"/>
      <c r="P44" s="151">
        <f t="shared" si="84"/>
        <v>0</v>
      </c>
      <c r="Q44" s="149"/>
      <c r="R44" s="150"/>
      <c r="S44" s="151">
        <f t="shared" si="85"/>
        <v>0</v>
      </c>
      <c r="T44" s="149"/>
      <c r="U44" s="150"/>
      <c r="V44" s="151">
        <f t="shared" si="86"/>
        <v>0</v>
      </c>
      <c r="W44" s="138">
        <f t="shared" si="87"/>
        <v>0</v>
      </c>
      <c r="X44" s="127">
        <f t="shared" si="88"/>
        <v>0</v>
      </c>
      <c r="Y44" s="127">
        <f t="shared" si="79"/>
        <v>0</v>
      </c>
      <c r="Z44" s="128" t="e">
        <f t="shared" si="80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08" t="s">
        <v>74</v>
      </c>
      <c r="B45" s="155" t="s">
        <v>115</v>
      </c>
      <c r="C45" s="153" t="s">
        <v>116</v>
      </c>
      <c r="D45" s="141"/>
      <c r="E45" s="142">
        <f>SUM(E46:E48)</f>
        <v>0</v>
      </c>
      <c r="F45" s="143"/>
      <c r="G45" s="144">
        <f t="shared" ref="G45:H45" si="89">SUM(G46:G48)</f>
        <v>0</v>
      </c>
      <c r="H45" s="142">
        <f t="shared" si="89"/>
        <v>0</v>
      </c>
      <c r="I45" s="143"/>
      <c r="J45" s="144">
        <f t="shared" ref="J45:K45" si="90">SUM(J46:J48)</f>
        <v>0</v>
      </c>
      <c r="K45" s="142">
        <f t="shared" si="90"/>
        <v>0</v>
      </c>
      <c r="L45" s="143"/>
      <c r="M45" s="144">
        <f t="shared" ref="M45:N45" si="91">SUM(M46:M48)</f>
        <v>0</v>
      </c>
      <c r="N45" s="142">
        <f t="shared" si="91"/>
        <v>0</v>
      </c>
      <c r="O45" s="143"/>
      <c r="P45" s="144">
        <f t="shared" ref="P45:Q45" si="92">SUM(P46:P48)</f>
        <v>0</v>
      </c>
      <c r="Q45" s="142">
        <f t="shared" si="92"/>
        <v>0</v>
      </c>
      <c r="R45" s="143"/>
      <c r="S45" s="144">
        <f t="shared" ref="S45:T45" si="93">SUM(S46:S48)</f>
        <v>0</v>
      </c>
      <c r="T45" s="142">
        <f t="shared" si="93"/>
        <v>0</v>
      </c>
      <c r="U45" s="143"/>
      <c r="V45" s="144">
        <f t="shared" ref="V45:X45" si="94">SUM(V46:V48)</f>
        <v>0</v>
      </c>
      <c r="W45" s="144">
        <f t="shared" si="94"/>
        <v>0</v>
      </c>
      <c r="X45" s="144">
        <f t="shared" si="94"/>
        <v>0</v>
      </c>
      <c r="Y45" s="186">
        <f t="shared" si="79"/>
        <v>0</v>
      </c>
      <c r="Z45" s="186" t="e">
        <f t="shared" si="80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25">
      <c r="A46" s="119" t="s">
        <v>77</v>
      </c>
      <c r="B46" s="120" t="s">
        <v>117</v>
      </c>
      <c r="C46" s="121" t="s">
        <v>118</v>
      </c>
      <c r="D46" s="122" t="s">
        <v>119</v>
      </c>
      <c r="E46" s="123"/>
      <c r="F46" s="124"/>
      <c r="G46" s="125">
        <f t="shared" ref="G46:G48" si="95">E46*F46</f>
        <v>0</v>
      </c>
      <c r="H46" s="123"/>
      <c r="I46" s="124"/>
      <c r="J46" s="125">
        <f t="shared" ref="J46:J48" si="96">H46*I46</f>
        <v>0</v>
      </c>
      <c r="K46" s="123"/>
      <c r="L46" s="124"/>
      <c r="M46" s="125">
        <f t="shared" ref="M46:M48" si="97">K46*L46</f>
        <v>0</v>
      </c>
      <c r="N46" s="123"/>
      <c r="O46" s="124"/>
      <c r="P46" s="125">
        <f t="shared" ref="P46:P48" si="98">N46*O46</f>
        <v>0</v>
      </c>
      <c r="Q46" s="123"/>
      <c r="R46" s="124"/>
      <c r="S46" s="125">
        <f t="shared" ref="S46:S48" si="99">Q46*R46</f>
        <v>0</v>
      </c>
      <c r="T46" s="123"/>
      <c r="U46" s="124"/>
      <c r="V46" s="125">
        <f t="shared" ref="V46:V48" si="100">T46*U46</f>
        <v>0</v>
      </c>
      <c r="W46" s="126">
        <f t="shared" ref="W46:W48" si="101">G46+M46+S46</f>
        <v>0</v>
      </c>
      <c r="X46" s="127">
        <f t="shared" ref="X46:X48" si="102">J46+P46+V46</f>
        <v>0</v>
      </c>
      <c r="Y46" s="127">
        <f t="shared" si="79"/>
        <v>0</v>
      </c>
      <c r="Z46" s="128" t="e">
        <f t="shared" si="8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19" t="s">
        <v>77</v>
      </c>
      <c r="B47" s="120" t="s">
        <v>120</v>
      </c>
      <c r="C47" s="187" t="s">
        <v>118</v>
      </c>
      <c r="D47" s="122" t="s">
        <v>119</v>
      </c>
      <c r="E47" s="123"/>
      <c r="F47" s="124"/>
      <c r="G47" s="125">
        <f t="shared" si="95"/>
        <v>0</v>
      </c>
      <c r="H47" s="123"/>
      <c r="I47" s="124"/>
      <c r="J47" s="125">
        <f t="shared" si="96"/>
        <v>0</v>
      </c>
      <c r="K47" s="123"/>
      <c r="L47" s="124"/>
      <c r="M47" s="125">
        <f t="shared" si="97"/>
        <v>0</v>
      </c>
      <c r="N47" s="123"/>
      <c r="O47" s="124"/>
      <c r="P47" s="125">
        <f t="shared" si="98"/>
        <v>0</v>
      </c>
      <c r="Q47" s="123"/>
      <c r="R47" s="124"/>
      <c r="S47" s="125">
        <f t="shared" si="99"/>
        <v>0</v>
      </c>
      <c r="T47" s="123"/>
      <c r="U47" s="124"/>
      <c r="V47" s="125">
        <f t="shared" si="100"/>
        <v>0</v>
      </c>
      <c r="W47" s="126">
        <f t="shared" si="101"/>
        <v>0</v>
      </c>
      <c r="X47" s="127">
        <f t="shared" si="102"/>
        <v>0</v>
      </c>
      <c r="Y47" s="127">
        <f t="shared" si="79"/>
        <v>0</v>
      </c>
      <c r="Z47" s="128" t="e">
        <f t="shared" si="80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47" t="s">
        <v>77</v>
      </c>
      <c r="B48" s="154" t="s">
        <v>121</v>
      </c>
      <c r="C48" s="188" t="s">
        <v>118</v>
      </c>
      <c r="D48" s="148" t="s">
        <v>119</v>
      </c>
      <c r="E48" s="149"/>
      <c r="F48" s="150"/>
      <c r="G48" s="151">
        <f t="shared" si="95"/>
        <v>0</v>
      </c>
      <c r="H48" s="149"/>
      <c r="I48" s="150"/>
      <c r="J48" s="151">
        <f t="shared" si="96"/>
        <v>0</v>
      </c>
      <c r="K48" s="149"/>
      <c r="L48" s="150"/>
      <c r="M48" s="151">
        <f t="shared" si="97"/>
        <v>0</v>
      </c>
      <c r="N48" s="149"/>
      <c r="O48" s="150"/>
      <c r="P48" s="151">
        <f t="shared" si="98"/>
        <v>0</v>
      </c>
      <c r="Q48" s="149"/>
      <c r="R48" s="150"/>
      <c r="S48" s="151">
        <f t="shared" si="99"/>
        <v>0</v>
      </c>
      <c r="T48" s="149"/>
      <c r="U48" s="150"/>
      <c r="V48" s="151">
        <f t="shared" si="100"/>
        <v>0</v>
      </c>
      <c r="W48" s="138">
        <f t="shared" si="101"/>
        <v>0</v>
      </c>
      <c r="X48" s="127">
        <f t="shared" si="102"/>
        <v>0</v>
      </c>
      <c r="Y48" s="127">
        <f t="shared" si="79"/>
        <v>0</v>
      </c>
      <c r="Z48" s="128" t="e">
        <f t="shared" si="80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5">
      <c r="A49" s="108" t="s">
        <v>74</v>
      </c>
      <c r="B49" s="155" t="s">
        <v>122</v>
      </c>
      <c r="C49" s="153" t="s">
        <v>123</v>
      </c>
      <c r="D49" s="141"/>
      <c r="E49" s="142">
        <f>SUM(E50:E52)</f>
        <v>0</v>
      </c>
      <c r="F49" s="143"/>
      <c r="G49" s="144">
        <f t="shared" ref="G49:H49" si="103">SUM(G50:G52)</f>
        <v>0</v>
      </c>
      <c r="H49" s="142">
        <f t="shared" si="103"/>
        <v>0</v>
      </c>
      <c r="I49" s="143"/>
      <c r="J49" s="144">
        <f t="shared" ref="J49:K49" si="104">SUM(J50:J52)</f>
        <v>0</v>
      </c>
      <c r="K49" s="142">
        <f t="shared" si="104"/>
        <v>0</v>
      </c>
      <c r="L49" s="143"/>
      <c r="M49" s="144">
        <f t="shared" ref="M49:N49" si="105">SUM(M50:M52)</f>
        <v>0</v>
      </c>
      <c r="N49" s="142">
        <f t="shared" si="105"/>
        <v>0</v>
      </c>
      <c r="O49" s="143"/>
      <c r="P49" s="144">
        <f t="shared" ref="P49:Q49" si="106">SUM(P50:P52)</f>
        <v>0</v>
      </c>
      <c r="Q49" s="142">
        <f t="shared" si="106"/>
        <v>0</v>
      </c>
      <c r="R49" s="143"/>
      <c r="S49" s="144">
        <f t="shared" ref="S49:T49" si="107">SUM(S50:S52)</f>
        <v>0</v>
      </c>
      <c r="T49" s="142">
        <f t="shared" si="107"/>
        <v>0</v>
      </c>
      <c r="U49" s="143"/>
      <c r="V49" s="144">
        <f t="shared" ref="V49:X49" si="108">SUM(V50:V52)</f>
        <v>0</v>
      </c>
      <c r="W49" s="144">
        <f t="shared" si="108"/>
        <v>0</v>
      </c>
      <c r="X49" s="144">
        <f t="shared" si="108"/>
        <v>0</v>
      </c>
      <c r="Y49" s="143">
        <f t="shared" si="79"/>
        <v>0</v>
      </c>
      <c r="Z49" s="143" t="e">
        <f t="shared" si="80"/>
        <v>#DIV/0!</v>
      </c>
      <c r="AA49" s="146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77</v>
      </c>
      <c r="B50" s="120" t="s">
        <v>124</v>
      </c>
      <c r="C50" s="121" t="s">
        <v>125</v>
      </c>
      <c r="D50" s="122" t="s">
        <v>119</v>
      </c>
      <c r="E50" s="123"/>
      <c r="F50" s="124"/>
      <c r="G50" s="125">
        <f t="shared" ref="G50:G52" si="109">E50*F50</f>
        <v>0</v>
      </c>
      <c r="H50" s="123"/>
      <c r="I50" s="124"/>
      <c r="J50" s="125">
        <f t="shared" ref="J50:J52" si="110">H50*I50</f>
        <v>0</v>
      </c>
      <c r="K50" s="123"/>
      <c r="L50" s="124"/>
      <c r="M50" s="125">
        <f t="shared" ref="M50:M52" si="111">K50*L50</f>
        <v>0</v>
      </c>
      <c r="N50" s="123"/>
      <c r="O50" s="124"/>
      <c r="P50" s="125">
        <f t="shared" ref="P50:P52" si="112">N50*O50</f>
        <v>0</v>
      </c>
      <c r="Q50" s="123"/>
      <c r="R50" s="124"/>
      <c r="S50" s="125">
        <f t="shared" ref="S50:S52" si="113">Q50*R50</f>
        <v>0</v>
      </c>
      <c r="T50" s="123"/>
      <c r="U50" s="124"/>
      <c r="V50" s="125">
        <f t="shared" ref="V50:V52" si="114">T50*U50</f>
        <v>0</v>
      </c>
      <c r="W50" s="126">
        <f t="shared" ref="W50:W52" si="115">G50+M50+S50</f>
        <v>0</v>
      </c>
      <c r="X50" s="127">
        <f t="shared" ref="X50:X52" si="116">J50+P50+V50</f>
        <v>0</v>
      </c>
      <c r="Y50" s="127">
        <f t="shared" si="79"/>
        <v>0</v>
      </c>
      <c r="Z50" s="128" t="e">
        <f t="shared" si="80"/>
        <v>#DIV/0!</v>
      </c>
      <c r="AA50" s="129"/>
      <c r="AB50" s="130"/>
      <c r="AC50" s="131"/>
      <c r="AD50" s="131"/>
      <c r="AE50" s="131"/>
      <c r="AF50" s="131"/>
      <c r="AG50" s="131"/>
    </row>
    <row r="51" spans="1:33" ht="30" customHeight="1" x14ac:dyDescent="0.25">
      <c r="A51" s="119" t="s">
        <v>77</v>
      </c>
      <c r="B51" s="120" t="s">
        <v>126</v>
      </c>
      <c r="C51" s="121" t="s">
        <v>127</v>
      </c>
      <c r="D51" s="122" t="s">
        <v>119</v>
      </c>
      <c r="E51" s="123"/>
      <c r="F51" s="124"/>
      <c r="G51" s="125">
        <f t="shared" si="109"/>
        <v>0</v>
      </c>
      <c r="H51" s="123"/>
      <c r="I51" s="124"/>
      <c r="J51" s="125">
        <f t="shared" si="110"/>
        <v>0</v>
      </c>
      <c r="K51" s="123"/>
      <c r="L51" s="124"/>
      <c r="M51" s="125">
        <f t="shared" si="111"/>
        <v>0</v>
      </c>
      <c r="N51" s="123"/>
      <c r="O51" s="124"/>
      <c r="P51" s="125">
        <f t="shared" si="112"/>
        <v>0</v>
      </c>
      <c r="Q51" s="123"/>
      <c r="R51" s="124"/>
      <c r="S51" s="125">
        <f t="shared" si="113"/>
        <v>0</v>
      </c>
      <c r="T51" s="123"/>
      <c r="U51" s="124"/>
      <c r="V51" s="125">
        <f t="shared" si="114"/>
        <v>0</v>
      </c>
      <c r="W51" s="126">
        <f t="shared" si="115"/>
        <v>0</v>
      </c>
      <c r="X51" s="127">
        <f t="shared" si="116"/>
        <v>0</v>
      </c>
      <c r="Y51" s="127">
        <f t="shared" si="79"/>
        <v>0</v>
      </c>
      <c r="Z51" s="128" t="e">
        <f t="shared" si="8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77</v>
      </c>
      <c r="B52" s="133" t="s">
        <v>128</v>
      </c>
      <c r="C52" s="164" t="s">
        <v>125</v>
      </c>
      <c r="D52" s="134" t="s">
        <v>119</v>
      </c>
      <c r="E52" s="149"/>
      <c r="F52" s="150"/>
      <c r="G52" s="151">
        <f t="shared" si="109"/>
        <v>0</v>
      </c>
      <c r="H52" s="149"/>
      <c r="I52" s="150"/>
      <c r="J52" s="151">
        <f t="shared" si="110"/>
        <v>0</v>
      </c>
      <c r="K52" s="149"/>
      <c r="L52" s="150"/>
      <c r="M52" s="151">
        <f t="shared" si="111"/>
        <v>0</v>
      </c>
      <c r="N52" s="149"/>
      <c r="O52" s="150"/>
      <c r="P52" s="151">
        <f t="shared" si="112"/>
        <v>0</v>
      </c>
      <c r="Q52" s="149"/>
      <c r="R52" s="150"/>
      <c r="S52" s="151">
        <f t="shared" si="113"/>
        <v>0</v>
      </c>
      <c r="T52" s="149"/>
      <c r="U52" s="150"/>
      <c r="V52" s="151">
        <f t="shared" si="114"/>
        <v>0</v>
      </c>
      <c r="W52" s="138">
        <f t="shared" si="115"/>
        <v>0</v>
      </c>
      <c r="X52" s="127">
        <f t="shared" si="116"/>
        <v>0</v>
      </c>
      <c r="Y52" s="127">
        <f t="shared" si="79"/>
        <v>0</v>
      </c>
      <c r="Z52" s="128" t="e">
        <f t="shared" si="80"/>
        <v>#DIV/0!</v>
      </c>
      <c r="AA52" s="152"/>
      <c r="AB52" s="131"/>
      <c r="AC52" s="131"/>
      <c r="AD52" s="131"/>
      <c r="AE52" s="131"/>
      <c r="AF52" s="131"/>
      <c r="AG52" s="131"/>
    </row>
    <row r="53" spans="1:33" ht="30" customHeight="1" x14ac:dyDescent="0.25">
      <c r="A53" s="166" t="s">
        <v>129</v>
      </c>
      <c r="B53" s="167"/>
      <c r="C53" s="168"/>
      <c r="D53" s="169"/>
      <c r="E53" s="173">
        <f>E49+E45+E41</f>
        <v>0</v>
      </c>
      <c r="F53" s="189"/>
      <c r="G53" s="172">
        <f t="shared" ref="G53:H53" si="117">G49+G45+G41</f>
        <v>0</v>
      </c>
      <c r="H53" s="173">
        <f t="shared" si="117"/>
        <v>0</v>
      </c>
      <c r="I53" s="189"/>
      <c r="J53" s="172">
        <f t="shared" ref="J53:K53" si="118">J49+J45+J41</f>
        <v>0</v>
      </c>
      <c r="K53" s="190">
        <f t="shared" si="118"/>
        <v>0</v>
      </c>
      <c r="L53" s="189"/>
      <c r="M53" s="172">
        <f t="shared" ref="M53:N53" si="119">M49+M45+M41</f>
        <v>0</v>
      </c>
      <c r="N53" s="190">
        <f t="shared" si="119"/>
        <v>0</v>
      </c>
      <c r="O53" s="189"/>
      <c r="P53" s="172">
        <f t="shared" ref="P53:Q53" si="120">P49+P45+P41</f>
        <v>0</v>
      </c>
      <c r="Q53" s="190">
        <f t="shared" si="120"/>
        <v>0</v>
      </c>
      <c r="R53" s="189"/>
      <c r="S53" s="172">
        <f t="shared" ref="S53:T53" si="121">S49+S45+S41</f>
        <v>0</v>
      </c>
      <c r="T53" s="190">
        <f t="shared" si="121"/>
        <v>0</v>
      </c>
      <c r="U53" s="189"/>
      <c r="V53" s="172">
        <f t="shared" ref="V53:X53" si="122">V49+V45+V41</f>
        <v>0</v>
      </c>
      <c r="W53" s="191">
        <f t="shared" si="122"/>
        <v>0</v>
      </c>
      <c r="X53" s="191">
        <f t="shared" si="122"/>
        <v>0</v>
      </c>
      <c r="Y53" s="191">
        <f t="shared" si="79"/>
        <v>0</v>
      </c>
      <c r="Z53" s="191" t="e">
        <f t="shared" si="80"/>
        <v>#DIV/0!</v>
      </c>
      <c r="AA53" s="177"/>
      <c r="AB53" s="7"/>
      <c r="AC53" s="7"/>
      <c r="AD53" s="7"/>
      <c r="AE53" s="7"/>
      <c r="AF53" s="7"/>
      <c r="AG53" s="7"/>
    </row>
    <row r="54" spans="1:33" ht="30" customHeight="1" x14ac:dyDescent="0.25">
      <c r="A54" s="178" t="s">
        <v>72</v>
      </c>
      <c r="B54" s="179">
        <v>3</v>
      </c>
      <c r="C54" s="180" t="s">
        <v>130</v>
      </c>
      <c r="D54" s="181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6"/>
      <c r="X54" s="106"/>
      <c r="Y54" s="106"/>
      <c r="Z54" s="106"/>
      <c r="AA54" s="107"/>
      <c r="AB54" s="7"/>
      <c r="AC54" s="7"/>
      <c r="AD54" s="7"/>
      <c r="AE54" s="7"/>
      <c r="AF54" s="7"/>
      <c r="AG54" s="7"/>
    </row>
    <row r="55" spans="1:33" ht="45" customHeight="1" x14ac:dyDescent="0.25">
      <c r="A55" s="108" t="s">
        <v>74</v>
      </c>
      <c r="B55" s="155" t="s">
        <v>131</v>
      </c>
      <c r="C55" s="110" t="s">
        <v>132</v>
      </c>
      <c r="D55" s="111"/>
      <c r="E55" s="112">
        <f>SUM(E56:E58)</f>
        <v>0</v>
      </c>
      <c r="F55" s="113"/>
      <c r="G55" s="114">
        <f t="shared" ref="G55:H55" si="123">SUM(G56:G58)</f>
        <v>0</v>
      </c>
      <c r="H55" s="112">
        <f t="shared" si="123"/>
        <v>0</v>
      </c>
      <c r="I55" s="113"/>
      <c r="J55" s="114">
        <f t="shared" ref="J55:K55" si="124">SUM(J56:J58)</f>
        <v>0</v>
      </c>
      <c r="K55" s="112">
        <f t="shared" si="124"/>
        <v>0</v>
      </c>
      <c r="L55" s="113"/>
      <c r="M55" s="114">
        <f t="shared" ref="M55:N55" si="125">SUM(M56:M58)</f>
        <v>0</v>
      </c>
      <c r="N55" s="112">
        <f t="shared" si="125"/>
        <v>0</v>
      </c>
      <c r="O55" s="113"/>
      <c r="P55" s="114">
        <f t="shared" ref="P55:Q55" si="126">SUM(P56:P58)</f>
        <v>0</v>
      </c>
      <c r="Q55" s="112">
        <f t="shared" si="126"/>
        <v>0</v>
      </c>
      <c r="R55" s="113"/>
      <c r="S55" s="114">
        <f t="shared" ref="S55:T55" si="127">SUM(S56:S58)</f>
        <v>0</v>
      </c>
      <c r="T55" s="112">
        <f t="shared" si="127"/>
        <v>0</v>
      </c>
      <c r="U55" s="113"/>
      <c r="V55" s="114">
        <f t="shared" ref="V55:X55" si="128">SUM(V56:V58)</f>
        <v>0</v>
      </c>
      <c r="W55" s="114">
        <f t="shared" si="128"/>
        <v>0</v>
      </c>
      <c r="X55" s="114">
        <f t="shared" si="128"/>
        <v>0</v>
      </c>
      <c r="Y55" s="115">
        <f t="shared" ref="Y55:Y62" si="129">W55-X55</f>
        <v>0</v>
      </c>
      <c r="Z55" s="116" t="e">
        <f t="shared" ref="Z55:Z62" si="130">Y55/W55</f>
        <v>#DIV/0!</v>
      </c>
      <c r="AA55" s="117"/>
      <c r="AB55" s="118"/>
      <c r="AC55" s="118"/>
      <c r="AD55" s="118"/>
      <c r="AE55" s="118"/>
      <c r="AF55" s="118"/>
      <c r="AG55" s="118"/>
    </row>
    <row r="56" spans="1:33" ht="30" customHeight="1" x14ac:dyDescent="0.25">
      <c r="A56" s="119" t="s">
        <v>77</v>
      </c>
      <c r="B56" s="120" t="s">
        <v>133</v>
      </c>
      <c r="C56" s="187" t="s">
        <v>134</v>
      </c>
      <c r="D56" s="122" t="s">
        <v>112</v>
      </c>
      <c r="E56" s="123"/>
      <c r="F56" s="124"/>
      <c r="G56" s="125">
        <f t="shared" ref="G56:G58" si="131">E56*F56</f>
        <v>0</v>
      </c>
      <c r="H56" s="123"/>
      <c r="I56" s="124"/>
      <c r="J56" s="125">
        <f t="shared" ref="J56:J58" si="132">H56*I56</f>
        <v>0</v>
      </c>
      <c r="K56" s="123"/>
      <c r="L56" s="124"/>
      <c r="M56" s="125">
        <f t="shared" ref="M56:M58" si="133">K56*L56</f>
        <v>0</v>
      </c>
      <c r="N56" s="123"/>
      <c r="O56" s="124"/>
      <c r="P56" s="125">
        <f t="shared" ref="P56:P58" si="134">N56*O56</f>
        <v>0</v>
      </c>
      <c r="Q56" s="123"/>
      <c r="R56" s="124"/>
      <c r="S56" s="125">
        <f t="shared" ref="S56:S58" si="135">Q56*R56</f>
        <v>0</v>
      </c>
      <c r="T56" s="123"/>
      <c r="U56" s="124"/>
      <c r="V56" s="125">
        <f t="shared" ref="V56:V58" si="136">T56*U56</f>
        <v>0</v>
      </c>
      <c r="W56" s="126">
        <f t="shared" ref="W56:W58" si="137">G56+M56+S56</f>
        <v>0</v>
      </c>
      <c r="X56" s="127">
        <f t="shared" ref="X56:X58" si="138">J56+P56+V56</f>
        <v>0</v>
      </c>
      <c r="Y56" s="127">
        <f t="shared" si="129"/>
        <v>0</v>
      </c>
      <c r="Z56" s="128" t="e">
        <f t="shared" si="130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19" t="s">
        <v>77</v>
      </c>
      <c r="B57" s="120" t="s">
        <v>135</v>
      </c>
      <c r="C57" s="187" t="s">
        <v>136</v>
      </c>
      <c r="D57" s="122" t="s">
        <v>112</v>
      </c>
      <c r="E57" s="123"/>
      <c r="F57" s="124"/>
      <c r="G57" s="125">
        <f t="shared" si="131"/>
        <v>0</v>
      </c>
      <c r="H57" s="123"/>
      <c r="I57" s="124"/>
      <c r="J57" s="125">
        <f t="shared" si="132"/>
        <v>0</v>
      </c>
      <c r="K57" s="123"/>
      <c r="L57" s="124"/>
      <c r="M57" s="125">
        <f t="shared" si="133"/>
        <v>0</v>
      </c>
      <c r="N57" s="123"/>
      <c r="O57" s="124"/>
      <c r="P57" s="125">
        <f t="shared" si="134"/>
        <v>0</v>
      </c>
      <c r="Q57" s="123"/>
      <c r="R57" s="124"/>
      <c r="S57" s="125">
        <f t="shared" si="135"/>
        <v>0</v>
      </c>
      <c r="T57" s="123"/>
      <c r="U57" s="124"/>
      <c r="V57" s="125">
        <f t="shared" si="136"/>
        <v>0</v>
      </c>
      <c r="W57" s="126">
        <f t="shared" si="137"/>
        <v>0</v>
      </c>
      <c r="X57" s="127">
        <f t="shared" si="138"/>
        <v>0</v>
      </c>
      <c r="Y57" s="127">
        <f t="shared" si="129"/>
        <v>0</v>
      </c>
      <c r="Z57" s="128" t="e">
        <f t="shared" si="130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25">
      <c r="A58" s="132" t="s">
        <v>77</v>
      </c>
      <c r="B58" s="133" t="s">
        <v>137</v>
      </c>
      <c r="C58" s="163" t="s">
        <v>138</v>
      </c>
      <c r="D58" s="134" t="s">
        <v>112</v>
      </c>
      <c r="E58" s="135"/>
      <c r="F58" s="136"/>
      <c r="G58" s="137">
        <f t="shared" si="131"/>
        <v>0</v>
      </c>
      <c r="H58" s="135"/>
      <c r="I58" s="136"/>
      <c r="J58" s="137">
        <f t="shared" si="132"/>
        <v>0</v>
      </c>
      <c r="K58" s="135"/>
      <c r="L58" s="136"/>
      <c r="M58" s="137">
        <f t="shared" si="133"/>
        <v>0</v>
      </c>
      <c r="N58" s="135"/>
      <c r="O58" s="136"/>
      <c r="P58" s="137">
        <f t="shared" si="134"/>
        <v>0</v>
      </c>
      <c r="Q58" s="135"/>
      <c r="R58" s="136"/>
      <c r="S58" s="137">
        <f t="shared" si="135"/>
        <v>0</v>
      </c>
      <c r="T58" s="135"/>
      <c r="U58" s="136"/>
      <c r="V58" s="137">
        <f t="shared" si="136"/>
        <v>0</v>
      </c>
      <c r="W58" s="138">
        <f t="shared" si="137"/>
        <v>0</v>
      </c>
      <c r="X58" s="127">
        <f t="shared" si="138"/>
        <v>0</v>
      </c>
      <c r="Y58" s="127">
        <f t="shared" si="129"/>
        <v>0</v>
      </c>
      <c r="Z58" s="128" t="e">
        <f t="shared" si="130"/>
        <v>#DIV/0!</v>
      </c>
      <c r="AA58" s="139"/>
      <c r="AB58" s="131"/>
      <c r="AC58" s="131"/>
      <c r="AD58" s="131"/>
      <c r="AE58" s="131"/>
      <c r="AF58" s="131"/>
      <c r="AG58" s="131"/>
    </row>
    <row r="59" spans="1:33" ht="47.25" customHeight="1" x14ac:dyDescent="0.25">
      <c r="A59" s="108" t="s">
        <v>74</v>
      </c>
      <c r="B59" s="155" t="s">
        <v>139</v>
      </c>
      <c r="C59" s="140" t="s">
        <v>140</v>
      </c>
      <c r="D59" s="141"/>
      <c r="E59" s="142"/>
      <c r="F59" s="143"/>
      <c r="G59" s="144"/>
      <c r="H59" s="142"/>
      <c r="I59" s="143"/>
      <c r="J59" s="144"/>
      <c r="K59" s="142">
        <f>SUM(K60:K61)</f>
        <v>0</v>
      </c>
      <c r="L59" s="143"/>
      <c r="M59" s="144">
        <f t="shared" ref="M59:N59" si="139">SUM(M60:M61)</f>
        <v>0</v>
      </c>
      <c r="N59" s="142">
        <f t="shared" si="139"/>
        <v>0</v>
      </c>
      <c r="O59" s="143"/>
      <c r="P59" s="144">
        <f t="shared" ref="P59:Q59" si="140">SUM(P60:P61)</f>
        <v>0</v>
      </c>
      <c r="Q59" s="142">
        <f t="shared" si="140"/>
        <v>0</v>
      </c>
      <c r="R59" s="143"/>
      <c r="S59" s="144">
        <f t="shared" ref="S59:T59" si="141">SUM(S60:S61)</f>
        <v>0</v>
      </c>
      <c r="T59" s="142">
        <f t="shared" si="141"/>
        <v>0</v>
      </c>
      <c r="U59" s="143"/>
      <c r="V59" s="144">
        <f t="shared" ref="V59:X59" si="142">SUM(V60:V61)</f>
        <v>0</v>
      </c>
      <c r="W59" s="144">
        <f t="shared" si="142"/>
        <v>0</v>
      </c>
      <c r="X59" s="144">
        <f t="shared" si="142"/>
        <v>0</v>
      </c>
      <c r="Y59" s="144">
        <f t="shared" si="129"/>
        <v>0</v>
      </c>
      <c r="Z59" s="144" t="e">
        <f t="shared" si="130"/>
        <v>#DIV/0!</v>
      </c>
      <c r="AA59" s="146"/>
      <c r="AB59" s="118"/>
      <c r="AC59" s="118"/>
      <c r="AD59" s="118"/>
      <c r="AE59" s="118"/>
      <c r="AF59" s="118"/>
      <c r="AG59" s="118"/>
    </row>
    <row r="60" spans="1:33" ht="30" customHeight="1" x14ac:dyDescent="0.25">
      <c r="A60" s="119" t="s">
        <v>77</v>
      </c>
      <c r="B60" s="120" t="s">
        <v>141</v>
      </c>
      <c r="C60" s="187" t="s">
        <v>142</v>
      </c>
      <c r="D60" s="122" t="s">
        <v>143</v>
      </c>
      <c r="E60" s="384" t="s">
        <v>144</v>
      </c>
      <c r="F60" s="385"/>
      <c r="G60" s="386"/>
      <c r="H60" s="384" t="s">
        <v>144</v>
      </c>
      <c r="I60" s="385"/>
      <c r="J60" s="386"/>
      <c r="K60" s="123"/>
      <c r="L60" s="124"/>
      <c r="M60" s="125">
        <f t="shared" ref="M60:M61" si="143">K60*L60</f>
        <v>0</v>
      </c>
      <c r="N60" s="123"/>
      <c r="O60" s="124"/>
      <c r="P60" s="125">
        <f t="shared" ref="P60:P61" si="144">N60*O60</f>
        <v>0</v>
      </c>
      <c r="Q60" s="123"/>
      <c r="R60" s="124"/>
      <c r="S60" s="125">
        <f t="shared" ref="S60:S61" si="145">Q60*R60</f>
        <v>0</v>
      </c>
      <c r="T60" s="123"/>
      <c r="U60" s="124"/>
      <c r="V60" s="125">
        <f t="shared" ref="V60:V61" si="146">T60*U60</f>
        <v>0</v>
      </c>
      <c r="W60" s="138">
        <f t="shared" ref="W60:W61" si="147">G60+M60+S60</f>
        <v>0</v>
      </c>
      <c r="X60" s="127">
        <f t="shared" ref="X60:X61" si="148">J60+P60+V60</f>
        <v>0</v>
      </c>
      <c r="Y60" s="127">
        <f t="shared" si="129"/>
        <v>0</v>
      </c>
      <c r="Z60" s="128" t="e">
        <f t="shared" si="130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32" t="s">
        <v>77</v>
      </c>
      <c r="B61" s="133" t="s">
        <v>145</v>
      </c>
      <c r="C61" s="163" t="s">
        <v>146</v>
      </c>
      <c r="D61" s="134" t="s">
        <v>143</v>
      </c>
      <c r="E61" s="361"/>
      <c r="F61" s="387"/>
      <c r="G61" s="362"/>
      <c r="H61" s="361"/>
      <c r="I61" s="387"/>
      <c r="J61" s="362"/>
      <c r="K61" s="149"/>
      <c r="L61" s="150"/>
      <c r="M61" s="151">
        <f t="shared" si="143"/>
        <v>0</v>
      </c>
      <c r="N61" s="149"/>
      <c r="O61" s="150"/>
      <c r="P61" s="151">
        <f t="shared" si="144"/>
        <v>0</v>
      </c>
      <c r="Q61" s="149"/>
      <c r="R61" s="150"/>
      <c r="S61" s="151">
        <f t="shared" si="145"/>
        <v>0</v>
      </c>
      <c r="T61" s="149"/>
      <c r="U61" s="150"/>
      <c r="V61" s="151">
        <f t="shared" si="146"/>
        <v>0</v>
      </c>
      <c r="W61" s="138">
        <f t="shared" si="147"/>
        <v>0</v>
      </c>
      <c r="X61" s="127">
        <f t="shared" si="148"/>
        <v>0</v>
      </c>
      <c r="Y61" s="165">
        <f t="shared" si="129"/>
        <v>0</v>
      </c>
      <c r="Z61" s="128" t="e">
        <f t="shared" si="130"/>
        <v>#DIV/0!</v>
      </c>
      <c r="AA61" s="152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66" t="s">
        <v>147</v>
      </c>
      <c r="B62" s="167"/>
      <c r="C62" s="168"/>
      <c r="D62" s="169"/>
      <c r="E62" s="173">
        <f>E55</f>
        <v>0</v>
      </c>
      <c r="F62" s="189"/>
      <c r="G62" s="172">
        <f t="shared" ref="G62:H62" si="149">G55</f>
        <v>0</v>
      </c>
      <c r="H62" s="173">
        <f t="shared" si="149"/>
        <v>0</v>
      </c>
      <c r="I62" s="189"/>
      <c r="J62" s="172">
        <f>J55</f>
        <v>0</v>
      </c>
      <c r="K62" s="190">
        <f>K59+K55</f>
        <v>0</v>
      </c>
      <c r="L62" s="189"/>
      <c r="M62" s="172">
        <f t="shared" ref="M62:N62" si="150">M59+M55</f>
        <v>0</v>
      </c>
      <c r="N62" s="190">
        <f t="shared" si="150"/>
        <v>0</v>
      </c>
      <c r="O62" s="189"/>
      <c r="P62" s="172">
        <f t="shared" ref="P62:Q62" si="151">P59+P55</f>
        <v>0</v>
      </c>
      <c r="Q62" s="190">
        <f t="shared" si="151"/>
        <v>0</v>
      </c>
      <c r="R62" s="189"/>
      <c r="S62" s="172">
        <f t="shared" ref="S62:T62" si="152">S59+S55</f>
        <v>0</v>
      </c>
      <c r="T62" s="190">
        <f t="shared" si="152"/>
        <v>0</v>
      </c>
      <c r="U62" s="189"/>
      <c r="V62" s="172">
        <f t="shared" ref="V62:X62" si="153">V59+V55</f>
        <v>0</v>
      </c>
      <c r="W62" s="191">
        <f t="shared" si="153"/>
        <v>0</v>
      </c>
      <c r="X62" s="191">
        <f t="shared" si="153"/>
        <v>0</v>
      </c>
      <c r="Y62" s="191">
        <f t="shared" si="129"/>
        <v>0</v>
      </c>
      <c r="Z62" s="191" t="e">
        <f t="shared" si="130"/>
        <v>#DIV/0!</v>
      </c>
      <c r="AA62" s="177"/>
      <c r="AB62" s="131"/>
      <c r="AC62" s="131"/>
      <c r="AD62" s="131"/>
      <c r="AE62" s="7"/>
      <c r="AF62" s="7"/>
      <c r="AG62" s="7"/>
    </row>
    <row r="63" spans="1:33" ht="30" customHeight="1" x14ac:dyDescent="0.25">
      <c r="A63" s="178" t="s">
        <v>72</v>
      </c>
      <c r="B63" s="179">
        <v>4</v>
      </c>
      <c r="C63" s="180" t="s">
        <v>148</v>
      </c>
      <c r="D63" s="181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06"/>
      <c r="Y63" s="182"/>
      <c r="Z63" s="106"/>
      <c r="AA63" s="107"/>
      <c r="AB63" s="7"/>
      <c r="AC63" s="7"/>
      <c r="AD63" s="7"/>
      <c r="AE63" s="7"/>
      <c r="AF63" s="7"/>
      <c r="AG63" s="7"/>
    </row>
    <row r="64" spans="1:33" ht="30" customHeight="1" x14ac:dyDescent="0.25">
      <c r="A64" s="108" t="s">
        <v>74</v>
      </c>
      <c r="B64" s="155" t="s">
        <v>149</v>
      </c>
      <c r="C64" s="192" t="s">
        <v>150</v>
      </c>
      <c r="D64" s="111"/>
      <c r="E64" s="112">
        <f>SUM(E65:E67)</f>
        <v>0</v>
      </c>
      <c r="F64" s="113"/>
      <c r="G64" s="114">
        <f t="shared" ref="G64:H64" si="154">SUM(G65:G67)</f>
        <v>0</v>
      </c>
      <c r="H64" s="112">
        <f t="shared" si="154"/>
        <v>0</v>
      </c>
      <c r="I64" s="113"/>
      <c r="J64" s="114">
        <f t="shared" ref="J64:K64" si="155">SUM(J65:J67)</f>
        <v>0</v>
      </c>
      <c r="K64" s="112">
        <f t="shared" si="155"/>
        <v>0</v>
      </c>
      <c r="L64" s="113"/>
      <c r="M64" s="114">
        <f t="shared" ref="M64:N64" si="156">SUM(M65:M67)</f>
        <v>0</v>
      </c>
      <c r="N64" s="112">
        <f t="shared" si="156"/>
        <v>0</v>
      </c>
      <c r="O64" s="113"/>
      <c r="P64" s="114">
        <f t="shared" ref="P64:Q64" si="157">SUM(P65:P67)</f>
        <v>0</v>
      </c>
      <c r="Q64" s="112">
        <f t="shared" si="157"/>
        <v>0</v>
      </c>
      <c r="R64" s="113"/>
      <c r="S64" s="114">
        <f t="shared" ref="S64:T64" si="158">SUM(S65:S67)</f>
        <v>0</v>
      </c>
      <c r="T64" s="112">
        <f t="shared" si="158"/>
        <v>0</v>
      </c>
      <c r="U64" s="113"/>
      <c r="V64" s="114">
        <f t="shared" ref="V64:X64" si="159">SUM(V65:V67)</f>
        <v>0</v>
      </c>
      <c r="W64" s="114">
        <f t="shared" si="159"/>
        <v>0</v>
      </c>
      <c r="X64" s="114">
        <f t="shared" si="159"/>
        <v>0</v>
      </c>
      <c r="Y64" s="193">
        <f t="shared" ref="Y64:Y84" si="160">W64-X64</f>
        <v>0</v>
      </c>
      <c r="Z64" s="116" t="e">
        <f t="shared" ref="Z64:Z84" si="161">Y64/W64</f>
        <v>#DIV/0!</v>
      </c>
      <c r="AA64" s="117"/>
      <c r="AB64" s="118"/>
      <c r="AC64" s="118"/>
      <c r="AD64" s="118"/>
      <c r="AE64" s="118"/>
      <c r="AF64" s="118"/>
      <c r="AG64" s="118"/>
    </row>
    <row r="65" spans="1:33" ht="30" customHeight="1" x14ac:dyDescent="0.25">
      <c r="A65" s="119" t="s">
        <v>77</v>
      </c>
      <c r="B65" s="120" t="s">
        <v>151</v>
      </c>
      <c r="C65" s="187" t="s">
        <v>152</v>
      </c>
      <c r="D65" s="194" t="s">
        <v>153</v>
      </c>
      <c r="E65" s="195"/>
      <c r="F65" s="196"/>
      <c r="G65" s="197">
        <f t="shared" ref="G65:G67" si="162">E65*F65</f>
        <v>0</v>
      </c>
      <c r="H65" s="195"/>
      <c r="I65" s="196"/>
      <c r="J65" s="197">
        <f t="shared" ref="J65:J67" si="163">H65*I65</f>
        <v>0</v>
      </c>
      <c r="K65" s="123"/>
      <c r="L65" s="196"/>
      <c r="M65" s="125">
        <f t="shared" ref="M65:M67" si="164">K65*L65</f>
        <v>0</v>
      </c>
      <c r="N65" s="123"/>
      <c r="O65" s="196"/>
      <c r="P65" s="125">
        <f t="shared" ref="P65:P67" si="165">N65*O65</f>
        <v>0</v>
      </c>
      <c r="Q65" s="123"/>
      <c r="R65" s="196"/>
      <c r="S65" s="125">
        <f t="shared" ref="S65:S67" si="166">Q65*R65</f>
        <v>0</v>
      </c>
      <c r="T65" s="123"/>
      <c r="U65" s="196"/>
      <c r="V65" s="125">
        <f t="shared" ref="V65:V67" si="167">T65*U65</f>
        <v>0</v>
      </c>
      <c r="W65" s="126">
        <f t="shared" ref="W65:W67" si="168">G65+M65+S65</f>
        <v>0</v>
      </c>
      <c r="X65" s="127">
        <f t="shared" ref="X65:X67" si="169">J65+P65+V65</f>
        <v>0</v>
      </c>
      <c r="Y65" s="127">
        <f t="shared" si="160"/>
        <v>0</v>
      </c>
      <c r="Z65" s="128" t="e">
        <f t="shared" si="161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19" t="s">
        <v>77</v>
      </c>
      <c r="B66" s="120" t="s">
        <v>154</v>
      </c>
      <c r="C66" s="187" t="s">
        <v>152</v>
      </c>
      <c r="D66" s="194" t="s">
        <v>153</v>
      </c>
      <c r="E66" s="195"/>
      <c r="F66" s="196"/>
      <c r="G66" s="197">
        <f t="shared" si="162"/>
        <v>0</v>
      </c>
      <c r="H66" s="195"/>
      <c r="I66" s="196"/>
      <c r="J66" s="197">
        <f t="shared" si="163"/>
        <v>0</v>
      </c>
      <c r="K66" s="123"/>
      <c r="L66" s="196"/>
      <c r="M66" s="125">
        <f t="shared" si="164"/>
        <v>0</v>
      </c>
      <c r="N66" s="123"/>
      <c r="O66" s="196"/>
      <c r="P66" s="125">
        <f t="shared" si="165"/>
        <v>0</v>
      </c>
      <c r="Q66" s="123"/>
      <c r="R66" s="196"/>
      <c r="S66" s="125">
        <f t="shared" si="166"/>
        <v>0</v>
      </c>
      <c r="T66" s="123"/>
      <c r="U66" s="196"/>
      <c r="V66" s="125">
        <f t="shared" si="167"/>
        <v>0</v>
      </c>
      <c r="W66" s="126">
        <f t="shared" si="168"/>
        <v>0</v>
      </c>
      <c r="X66" s="127">
        <f t="shared" si="169"/>
        <v>0</v>
      </c>
      <c r="Y66" s="127">
        <f t="shared" si="160"/>
        <v>0</v>
      </c>
      <c r="Z66" s="128" t="e">
        <f t="shared" si="161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47" t="s">
        <v>77</v>
      </c>
      <c r="B67" s="133" t="s">
        <v>155</v>
      </c>
      <c r="C67" s="163" t="s">
        <v>152</v>
      </c>
      <c r="D67" s="194" t="s">
        <v>153</v>
      </c>
      <c r="E67" s="198"/>
      <c r="F67" s="199"/>
      <c r="G67" s="200">
        <f t="shared" si="162"/>
        <v>0</v>
      </c>
      <c r="H67" s="198"/>
      <c r="I67" s="199"/>
      <c r="J67" s="200">
        <f t="shared" si="163"/>
        <v>0</v>
      </c>
      <c r="K67" s="135"/>
      <c r="L67" s="199"/>
      <c r="M67" s="137">
        <f t="shared" si="164"/>
        <v>0</v>
      </c>
      <c r="N67" s="135"/>
      <c r="O67" s="199"/>
      <c r="P67" s="137">
        <f t="shared" si="165"/>
        <v>0</v>
      </c>
      <c r="Q67" s="135"/>
      <c r="R67" s="199"/>
      <c r="S67" s="137">
        <f t="shared" si="166"/>
        <v>0</v>
      </c>
      <c r="T67" s="135"/>
      <c r="U67" s="199"/>
      <c r="V67" s="137">
        <f t="shared" si="167"/>
        <v>0</v>
      </c>
      <c r="W67" s="138">
        <f t="shared" si="168"/>
        <v>0</v>
      </c>
      <c r="X67" s="127">
        <f t="shared" si="169"/>
        <v>0</v>
      </c>
      <c r="Y67" s="127">
        <f t="shared" si="160"/>
        <v>0</v>
      </c>
      <c r="Z67" s="128" t="e">
        <f t="shared" si="161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08" t="s">
        <v>74</v>
      </c>
      <c r="B68" s="155" t="s">
        <v>156</v>
      </c>
      <c r="C68" s="153" t="s">
        <v>157</v>
      </c>
      <c r="D68" s="141"/>
      <c r="E68" s="142">
        <f>SUM(E69:E71)</f>
        <v>0</v>
      </c>
      <c r="F68" s="143"/>
      <c r="G68" s="144">
        <f t="shared" ref="G68:H68" si="170">SUM(G69:G71)</f>
        <v>0</v>
      </c>
      <c r="H68" s="142">
        <f t="shared" si="170"/>
        <v>0</v>
      </c>
      <c r="I68" s="143"/>
      <c r="J68" s="144">
        <f t="shared" ref="J68:K68" si="171">SUM(J69:J71)</f>
        <v>0</v>
      </c>
      <c r="K68" s="142">
        <f t="shared" si="171"/>
        <v>0</v>
      </c>
      <c r="L68" s="143"/>
      <c r="M68" s="144">
        <f t="shared" ref="M68:N68" si="172">SUM(M69:M71)</f>
        <v>0</v>
      </c>
      <c r="N68" s="142">
        <f t="shared" si="172"/>
        <v>0</v>
      </c>
      <c r="O68" s="143"/>
      <c r="P68" s="144">
        <f t="shared" ref="P68:Q68" si="173">SUM(P69:P71)</f>
        <v>0</v>
      </c>
      <c r="Q68" s="142">
        <f t="shared" si="173"/>
        <v>0</v>
      </c>
      <c r="R68" s="143"/>
      <c r="S68" s="144">
        <f t="shared" ref="S68:T68" si="174">SUM(S69:S71)</f>
        <v>0</v>
      </c>
      <c r="T68" s="142">
        <f t="shared" si="174"/>
        <v>0</v>
      </c>
      <c r="U68" s="143"/>
      <c r="V68" s="144">
        <f t="shared" ref="V68:X68" si="175">SUM(V69:V71)</f>
        <v>0</v>
      </c>
      <c r="W68" s="144">
        <f t="shared" si="175"/>
        <v>0</v>
      </c>
      <c r="X68" s="144">
        <f t="shared" si="175"/>
        <v>0</v>
      </c>
      <c r="Y68" s="144">
        <f t="shared" si="160"/>
        <v>0</v>
      </c>
      <c r="Z68" s="144" t="e">
        <f t="shared" si="161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25">
      <c r="A69" s="119" t="s">
        <v>77</v>
      </c>
      <c r="B69" s="120" t="s">
        <v>158</v>
      </c>
      <c r="C69" s="201" t="s">
        <v>159</v>
      </c>
      <c r="D69" s="202" t="s">
        <v>160</v>
      </c>
      <c r="E69" s="123"/>
      <c r="F69" s="124"/>
      <c r="G69" s="125">
        <f t="shared" ref="G69:G71" si="176">E69*F69</f>
        <v>0</v>
      </c>
      <c r="H69" s="123"/>
      <c r="I69" s="124"/>
      <c r="J69" s="125">
        <f t="shared" ref="J69:J71" si="177">H69*I69</f>
        <v>0</v>
      </c>
      <c r="K69" s="123"/>
      <c r="L69" s="124"/>
      <c r="M69" s="125">
        <f t="shared" ref="M69:M71" si="178">K69*L69</f>
        <v>0</v>
      </c>
      <c r="N69" s="123"/>
      <c r="O69" s="124"/>
      <c r="P69" s="125">
        <f t="shared" ref="P69:P71" si="179">N69*O69</f>
        <v>0</v>
      </c>
      <c r="Q69" s="123"/>
      <c r="R69" s="124"/>
      <c r="S69" s="125">
        <f t="shared" ref="S69:S71" si="180">Q69*R69</f>
        <v>0</v>
      </c>
      <c r="T69" s="123"/>
      <c r="U69" s="124"/>
      <c r="V69" s="125">
        <f t="shared" ref="V69:V71" si="181">T69*U69</f>
        <v>0</v>
      </c>
      <c r="W69" s="126">
        <f t="shared" ref="W69:W71" si="182">G69+M69+S69</f>
        <v>0</v>
      </c>
      <c r="X69" s="127">
        <f t="shared" ref="X69:X71" si="183">J69+P69+V69</f>
        <v>0</v>
      </c>
      <c r="Y69" s="127">
        <f t="shared" si="160"/>
        <v>0</v>
      </c>
      <c r="Z69" s="128" t="e">
        <f t="shared" si="161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19" t="s">
        <v>77</v>
      </c>
      <c r="B70" s="120" t="s">
        <v>161</v>
      </c>
      <c r="C70" s="201" t="s">
        <v>134</v>
      </c>
      <c r="D70" s="202" t="s">
        <v>160</v>
      </c>
      <c r="E70" s="123"/>
      <c r="F70" s="124"/>
      <c r="G70" s="125">
        <f t="shared" si="176"/>
        <v>0</v>
      </c>
      <c r="H70" s="123"/>
      <c r="I70" s="124"/>
      <c r="J70" s="125">
        <f t="shared" si="177"/>
        <v>0</v>
      </c>
      <c r="K70" s="123"/>
      <c r="L70" s="124"/>
      <c r="M70" s="125">
        <f t="shared" si="178"/>
        <v>0</v>
      </c>
      <c r="N70" s="123"/>
      <c r="O70" s="124"/>
      <c r="P70" s="125">
        <f t="shared" si="179"/>
        <v>0</v>
      </c>
      <c r="Q70" s="123"/>
      <c r="R70" s="124"/>
      <c r="S70" s="125">
        <f t="shared" si="180"/>
        <v>0</v>
      </c>
      <c r="T70" s="123"/>
      <c r="U70" s="124"/>
      <c r="V70" s="125">
        <f t="shared" si="181"/>
        <v>0</v>
      </c>
      <c r="W70" s="126">
        <f t="shared" si="182"/>
        <v>0</v>
      </c>
      <c r="X70" s="127">
        <f t="shared" si="183"/>
        <v>0</v>
      </c>
      <c r="Y70" s="127">
        <f t="shared" si="160"/>
        <v>0</v>
      </c>
      <c r="Z70" s="128" t="e">
        <f t="shared" si="161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32" t="s">
        <v>77</v>
      </c>
      <c r="B71" s="154" t="s">
        <v>162</v>
      </c>
      <c r="C71" s="203" t="s">
        <v>136</v>
      </c>
      <c r="D71" s="202" t="s">
        <v>160</v>
      </c>
      <c r="E71" s="135"/>
      <c r="F71" s="136"/>
      <c r="G71" s="137">
        <f t="shared" si="176"/>
        <v>0</v>
      </c>
      <c r="H71" s="135"/>
      <c r="I71" s="136"/>
      <c r="J71" s="137">
        <f t="shared" si="177"/>
        <v>0</v>
      </c>
      <c r="K71" s="135"/>
      <c r="L71" s="136"/>
      <c r="M71" s="137">
        <f t="shared" si="178"/>
        <v>0</v>
      </c>
      <c r="N71" s="135"/>
      <c r="O71" s="136"/>
      <c r="P71" s="137">
        <f t="shared" si="179"/>
        <v>0</v>
      </c>
      <c r="Q71" s="135"/>
      <c r="R71" s="136"/>
      <c r="S71" s="137">
        <f t="shared" si="180"/>
        <v>0</v>
      </c>
      <c r="T71" s="135"/>
      <c r="U71" s="136"/>
      <c r="V71" s="137">
        <f t="shared" si="181"/>
        <v>0</v>
      </c>
      <c r="W71" s="138">
        <f t="shared" si="182"/>
        <v>0</v>
      </c>
      <c r="X71" s="127">
        <f t="shared" si="183"/>
        <v>0</v>
      </c>
      <c r="Y71" s="127">
        <f t="shared" si="160"/>
        <v>0</v>
      </c>
      <c r="Z71" s="128" t="e">
        <f t="shared" si="161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08" t="s">
        <v>74</v>
      </c>
      <c r="B72" s="155" t="s">
        <v>163</v>
      </c>
      <c r="C72" s="153" t="s">
        <v>164</v>
      </c>
      <c r="D72" s="141"/>
      <c r="E72" s="142">
        <f>SUM(E73:E75)</f>
        <v>0</v>
      </c>
      <c r="F72" s="143"/>
      <c r="G72" s="144">
        <f t="shared" ref="G72:H72" si="184">SUM(G73:G75)</f>
        <v>0</v>
      </c>
      <c r="H72" s="142">
        <f t="shared" si="184"/>
        <v>0</v>
      </c>
      <c r="I72" s="143"/>
      <c r="J72" s="144">
        <f t="shared" ref="J72:K72" si="185">SUM(J73:J75)</f>
        <v>0</v>
      </c>
      <c r="K72" s="142">
        <f t="shared" si="185"/>
        <v>0</v>
      </c>
      <c r="L72" s="143"/>
      <c r="M72" s="144">
        <f t="shared" ref="M72:N72" si="186">SUM(M73:M75)</f>
        <v>0</v>
      </c>
      <c r="N72" s="142">
        <f t="shared" si="186"/>
        <v>0</v>
      </c>
      <c r="O72" s="143"/>
      <c r="P72" s="144">
        <f t="shared" ref="P72:Q72" si="187">SUM(P73:P75)</f>
        <v>0</v>
      </c>
      <c r="Q72" s="142">
        <f t="shared" si="187"/>
        <v>0</v>
      </c>
      <c r="R72" s="143"/>
      <c r="S72" s="144">
        <f t="shared" ref="S72:T72" si="188">SUM(S73:S75)</f>
        <v>0</v>
      </c>
      <c r="T72" s="142">
        <f t="shared" si="188"/>
        <v>0</v>
      </c>
      <c r="U72" s="143"/>
      <c r="V72" s="144">
        <f t="shared" ref="V72:X72" si="189">SUM(V73:V75)</f>
        <v>0</v>
      </c>
      <c r="W72" s="144">
        <f t="shared" si="189"/>
        <v>0</v>
      </c>
      <c r="X72" s="144">
        <f t="shared" si="189"/>
        <v>0</v>
      </c>
      <c r="Y72" s="144">
        <f t="shared" si="160"/>
        <v>0</v>
      </c>
      <c r="Z72" s="144" t="e">
        <f t="shared" si="161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25">
      <c r="A73" s="119" t="s">
        <v>77</v>
      </c>
      <c r="B73" s="120" t="s">
        <v>165</v>
      </c>
      <c r="C73" s="201" t="s">
        <v>166</v>
      </c>
      <c r="D73" s="202" t="s">
        <v>167</v>
      </c>
      <c r="E73" s="123"/>
      <c r="F73" s="124"/>
      <c r="G73" s="125">
        <f t="shared" ref="G73:G75" si="190">E73*F73</f>
        <v>0</v>
      </c>
      <c r="H73" s="123"/>
      <c r="I73" s="124"/>
      <c r="J73" s="125">
        <f t="shared" ref="J73:J75" si="191">H73*I73</f>
        <v>0</v>
      </c>
      <c r="K73" s="123"/>
      <c r="L73" s="124"/>
      <c r="M73" s="125">
        <f t="shared" ref="M73:M75" si="192">K73*L73</f>
        <v>0</v>
      </c>
      <c r="N73" s="123"/>
      <c r="O73" s="124"/>
      <c r="P73" s="125">
        <f t="shared" ref="P73:P75" si="193">N73*O73</f>
        <v>0</v>
      </c>
      <c r="Q73" s="123"/>
      <c r="R73" s="124"/>
      <c r="S73" s="125">
        <f t="shared" ref="S73:S75" si="194">Q73*R73</f>
        <v>0</v>
      </c>
      <c r="T73" s="123"/>
      <c r="U73" s="124"/>
      <c r="V73" s="125">
        <f t="shared" ref="V73:V75" si="195">T73*U73</f>
        <v>0</v>
      </c>
      <c r="W73" s="126">
        <f t="shared" ref="W73:W75" si="196">G73+M73+S73</f>
        <v>0</v>
      </c>
      <c r="X73" s="127">
        <f t="shared" ref="X73:X75" si="197">J73+P73+V73</f>
        <v>0</v>
      </c>
      <c r="Y73" s="127">
        <f t="shared" si="160"/>
        <v>0</v>
      </c>
      <c r="Z73" s="128" t="e">
        <f t="shared" si="161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19" t="s">
        <v>77</v>
      </c>
      <c r="B74" s="120" t="s">
        <v>168</v>
      </c>
      <c r="C74" s="201" t="s">
        <v>169</v>
      </c>
      <c r="D74" s="202" t="s">
        <v>167</v>
      </c>
      <c r="E74" s="123"/>
      <c r="F74" s="124"/>
      <c r="G74" s="125">
        <f t="shared" si="190"/>
        <v>0</v>
      </c>
      <c r="H74" s="123"/>
      <c r="I74" s="124"/>
      <c r="J74" s="125">
        <f t="shared" si="191"/>
        <v>0</v>
      </c>
      <c r="K74" s="123"/>
      <c r="L74" s="124"/>
      <c r="M74" s="125">
        <f t="shared" si="192"/>
        <v>0</v>
      </c>
      <c r="N74" s="123"/>
      <c r="O74" s="124"/>
      <c r="P74" s="125">
        <f t="shared" si="193"/>
        <v>0</v>
      </c>
      <c r="Q74" s="123"/>
      <c r="R74" s="124"/>
      <c r="S74" s="125">
        <f t="shared" si="194"/>
        <v>0</v>
      </c>
      <c r="T74" s="123"/>
      <c r="U74" s="124"/>
      <c r="V74" s="125">
        <f t="shared" si="195"/>
        <v>0</v>
      </c>
      <c r="W74" s="126">
        <f t="shared" si="196"/>
        <v>0</v>
      </c>
      <c r="X74" s="127">
        <f t="shared" si="197"/>
        <v>0</v>
      </c>
      <c r="Y74" s="127">
        <f t="shared" si="160"/>
        <v>0</v>
      </c>
      <c r="Z74" s="128" t="e">
        <f t="shared" si="161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32" t="s">
        <v>77</v>
      </c>
      <c r="B75" s="154" t="s">
        <v>170</v>
      </c>
      <c r="C75" s="203" t="s">
        <v>171</v>
      </c>
      <c r="D75" s="204" t="s">
        <v>167</v>
      </c>
      <c r="E75" s="135"/>
      <c r="F75" s="136"/>
      <c r="G75" s="137">
        <f t="shared" si="190"/>
        <v>0</v>
      </c>
      <c r="H75" s="135"/>
      <c r="I75" s="136"/>
      <c r="J75" s="137">
        <f t="shared" si="191"/>
        <v>0</v>
      </c>
      <c r="K75" s="135"/>
      <c r="L75" s="136"/>
      <c r="M75" s="137">
        <f t="shared" si="192"/>
        <v>0</v>
      </c>
      <c r="N75" s="135"/>
      <c r="O75" s="136"/>
      <c r="P75" s="137">
        <f t="shared" si="193"/>
        <v>0</v>
      </c>
      <c r="Q75" s="135"/>
      <c r="R75" s="136"/>
      <c r="S75" s="137">
        <f t="shared" si="194"/>
        <v>0</v>
      </c>
      <c r="T75" s="135"/>
      <c r="U75" s="136"/>
      <c r="V75" s="137">
        <f t="shared" si="195"/>
        <v>0</v>
      </c>
      <c r="W75" s="138">
        <f t="shared" si="196"/>
        <v>0</v>
      </c>
      <c r="X75" s="127">
        <f t="shared" si="197"/>
        <v>0</v>
      </c>
      <c r="Y75" s="127">
        <f t="shared" si="160"/>
        <v>0</v>
      </c>
      <c r="Z75" s="128" t="e">
        <f t="shared" si="161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08" t="s">
        <v>74</v>
      </c>
      <c r="B76" s="155" t="s">
        <v>172</v>
      </c>
      <c r="C76" s="153" t="s">
        <v>173</v>
      </c>
      <c r="D76" s="141"/>
      <c r="E76" s="142">
        <f>SUM(E77:E79)</f>
        <v>0</v>
      </c>
      <c r="F76" s="143"/>
      <c r="G76" s="144">
        <f t="shared" ref="G76:H76" si="198">SUM(G77:G79)</f>
        <v>0</v>
      </c>
      <c r="H76" s="142">
        <f t="shared" si="198"/>
        <v>0</v>
      </c>
      <c r="I76" s="143"/>
      <c r="J76" s="144">
        <f t="shared" ref="J76:K76" si="199">SUM(J77:J79)</f>
        <v>0</v>
      </c>
      <c r="K76" s="142">
        <f t="shared" si="199"/>
        <v>0</v>
      </c>
      <c r="L76" s="143"/>
      <c r="M76" s="144">
        <f t="shared" ref="M76:N76" si="200">SUM(M77:M79)</f>
        <v>0</v>
      </c>
      <c r="N76" s="142">
        <f t="shared" si="200"/>
        <v>0</v>
      </c>
      <c r="O76" s="143"/>
      <c r="P76" s="144">
        <f t="shared" ref="P76:Q76" si="201">SUM(P77:P79)</f>
        <v>0</v>
      </c>
      <c r="Q76" s="142">
        <f t="shared" si="201"/>
        <v>0</v>
      </c>
      <c r="R76" s="143"/>
      <c r="S76" s="144">
        <f t="shared" ref="S76:T76" si="202">SUM(S77:S79)</f>
        <v>0</v>
      </c>
      <c r="T76" s="142">
        <f t="shared" si="202"/>
        <v>0</v>
      </c>
      <c r="U76" s="143"/>
      <c r="V76" s="144">
        <f t="shared" ref="V76:X76" si="203">SUM(V77:V79)</f>
        <v>0</v>
      </c>
      <c r="W76" s="144">
        <f t="shared" si="203"/>
        <v>0</v>
      </c>
      <c r="X76" s="144">
        <f t="shared" si="203"/>
        <v>0</v>
      </c>
      <c r="Y76" s="144">
        <f t="shared" si="160"/>
        <v>0</v>
      </c>
      <c r="Z76" s="144" t="e">
        <f t="shared" si="161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5">
      <c r="A77" s="119" t="s">
        <v>77</v>
      </c>
      <c r="B77" s="120" t="s">
        <v>174</v>
      </c>
      <c r="C77" s="187" t="s">
        <v>175</v>
      </c>
      <c r="D77" s="202" t="s">
        <v>112</v>
      </c>
      <c r="E77" s="123"/>
      <c r="F77" s="124"/>
      <c r="G77" s="125">
        <f t="shared" ref="G77:G79" si="204">E77*F77</f>
        <v>0</v>
      </c>
      <c r="H77" s="123"/>
      <c r="I77" s="124"/>
      <c r="J77" s="125">
        <f t="shared" ref="J77:J79" si="205">H77*I77</f>
        <v>0</v>
      </c>
      <c r="K77" s="123"/>
      <c r="L77" s="124"/>
      <c r="M77" s="125">
        <f t="shared" ref="M77:M79" si="206">K77*L77</f>
        <v>0</v>
      </c>
      <c r="N77" s="123"/>
      <c r="O77" s="124"/>
      <c r="P77" s="125">
        <f t="shared" ref="P77:P79" si="207">N77*O77</f>
        <v>0</v>
      </c>
      <c r="Q77" s="123"/>
      <c r="R77" s="124"/>
      <c r="S77" s="125">
        <f t="shared" ref="S77:S79" si="208">Q77*R77</f>
        <v>0</v>
      </c>
      <c r="T77" s="123"/>
      <c r="U77" s="124"/>
      <c r="V77" s="125">
        <f t="shared" ref="V77:V79" si="209">T77*U77</f>
        <v>0</v>
      </c>
      <c r="W77" s="126">
        <f t="shared" ref="W77:W79" si="210">G77+M77+S77</f>
        <v>0</v>
      </c>
      <c r="X77" s="127">
        <f t="shared" ref="X77:X79" si="211">J77+P77+V77</f>
        <v>0</v>
      </c>
      <c r="Y77" s="127">
        <f t="shared" si="160"/>
        <v>0</v>
      </c>
      <c r="Z77" s="128" t="e">
        <f t="shared" si="16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19" t="s">
        <v>77</v>
      </c>
      <c r="B78" s="120" t="s">
        <v>176</v>
      </c>
      <c r="C78" s="187" t="s">
        <v>175</v>
      </c>
      <c r="D78" s="202" t="s">
        <v>112</v>
      </c>
      <c r="E78" s="123"/>
      <c r="F78" s="124"/>
      <c r="G78" s="125">
        <f t="shared" si="204"/>
        <v>0</v>
      </c>
      <c r="H78" s="123"/>
      <c r="I78" s="124"/>
      <c r="J78" s="125">
        <f t="shared" si="205"/>
        <v>0</v>
      </c>
      <c r="K78" s="123"/>
      <c r="L78" s="124"/>
      <c r="M78" s="125">
        <f t="shared" si="206"/>
        <v>0</v>
      </c>
      <c r="N78" s="123"/>
      <c r="O78" s="124"/>
      <c r="P78" s="125">
        <f t="shared" si="207"/>
        <v>0</v>
      </c>
      <c r="Q78" s="123"/>
      <c r="R78" s="124"/>
      <c r="S78" s="125">
        <f t="shared" si="208"/>
        <v>0</v>
      </c>
      <c r="T78" s="123"/>
      <c r="U78" s="124"/>
      <c r="V78" s="125">
        <f t="shared" si="209"/>
        <v>0</v>
      </c>
      <c r="W78" s="126">
        <f t="shared" si="210"/>
        <v>0</v>
      </c>
      <c r="X78" s="127">
        <f t="shared" si="211"/>
        <v>0</v>
      </c>
      <c r="Y78" s="127">
        <f t="shared" si="160"/>
        <v>0</v>
      </c>
      <c r="Z78" s="128" t="e">
        <f t="shared" si="16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32" t="s">
        <v>77</v>
      </c>
      <c r="B79" s="133" t="s">
        <v>177</v>
      </c>
      <c r="C79" s="163" t="s">
        <v>175</v>
      </c>
      <c r="D79" s="204" t="s">
        <v>112</v>
      </c>
      <c r="E79" s="135"/>
      <c r="F79" s="136"/>
      <c r="G79" s="137">
        <f t="shared" si="204"/>
        <v>0</v>
      </c>
      <c r="H79" s="135"/>
      <c r="I79" s="136"/>
      <c r="J79" s="137">
        <f t="shared" si="205"/>
        <v>0</v>
      </c>
      <c r="K79" s="135"/>
      <c r="L79" s="136"/>
      <c r="M79" s="137">
        <f t="shared" si="206"/>
        <v>0</v>
      </c>
      <c r="N79" s="135"/>
      <c r="O79" s="136"/>
      <c r="P79" s="137">
        <f t="shared" si="207"/>
        <v>0</v>
      </c>
      <c r="Q79" s="135"/>
      <c r="R79" s="136"/>
      <c r="S79" s="137">
        <f t="shared" si="208"/>
        <v>0</v>
      </c>
      <c r="T79" s="135"/>
      <c r="U79" s="136"/>
      <c r="V79" s="137">
        <f t="shared" si="209"/>
        <v>0</v>
      </c>
      <c r="W79" s="138">
        <f t="shared" si="210"/>
        <v>0</v>
      </c>
      <c r="X79" s="127">
        <f t="shared" si="211"/>
        <v>0</v>
      </c>
      <c r="Y79" s="127">
        <f t="shared" si="160"/>
        <v>0</v>
      </c>
      <c r="Z79" s="128" t="e">
        <f t="shared" si="161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08" t="s">
        <v>74</v>
      </c>
      <c r="B80" s="155" t="s">
        <v>178</v>
      </c>
      <c r="C80" s="153" t="s">
        <v>179</v>
      </c>
      <c r="D80" s="141"/>
      <c r="E80" s="142">
        <f>SUM(E81:E83)</f>
        <v>0</v>
      </c>
      <c r="F80" s="143"/>
      <c r="G80" s="144">
        <f t="shared" ref="G80:H80" si="212">SUM(G81:G83)</f>
        <v>0</v>
      </c>
      <c r="H80" s="142">
        <f t="shared" si="212"/>
        <v>0</v>
      </c>
      <c r="I80" s="143"/>
      <c r="J80" s="144">
        <f t="shared" ref="J80:K80" si="213">SUM(J81:J83)</f>
        <v>0</v>
      </c>
      <c r="K80" s="142">
        <f t="shared" si="213"/>
        <v>0</v>
      </c>
      <c r="L80" s="143"/>
      <c r="M80" s="144">
        <f t="shared" ref="M80:N80" si="214">SUM(M81:M83)</f>
        <v>0</v>
      </c>
      <c r="N80" s="142">
        <f t="shared" si="214"/>
        <v>0</v>
      </c>
      <c r="O80" s="143"/>
      <c r="P80" s="144">
        <f t="shared" ref="P80:Q80" si="215">SUM(P81:P83)</f>
        <v>0</v>
      </c>
      <c r="Q80" s="142">
        <f t="shared" si="215"/>
        <v>0</v>
      </c>
      <c r="R80" s="143"/>
      <c r="S80" s="144">
        <f t="shared" ref="S80:T80" si="216">SUM(S81:S83)</f>
        <v>0</v>
      </c>
      <c r="T80" s="142">
        <f t="shared" si="216"/>
        <v>0</v>
      </c>
      <c r="U80" s="143"/>
      <c r="V80" s="144">
        <f t="shared" ref="V80:X80" si="217">SUM(V81:V83)</f>
        <v>0</v>
      </c>
      <c r="W80" s="144">
        <f t="shared" si="217"/>
        <v>0</v>
      </c>
      <c r="X80" s="144">
        <f t="shared" si="217"/>
        <v>0</v>
      </c>
      <c r="Y80" s="144">
        <f t="shared" si="160"/>
        <v>0</v>
      </c>
      <c r="Z80" s="144" t="e">
        <f t="shared" si="161"/>
        <v>#DIV/0!</v>
      </c>
      <c r="AA80" s="146"/>
      <c r="AB80" s="118"/>
      <c r="AC80" s="118"/>
      <c r="AD80" s="118"/>
      <c r="AE80" s="118"/>
      <c r="AF80" s="118"/>
      <c r="AG80" s="118"/>
    </row>
    <row r="81" spans="1:33" ht="30" customHeight="1" x14ac:dyDescent="0.25">
      <c r="A81" s="119" t="s">
        <v>77</v>
      </c>
      <c r="B81" s="120" t="s">
        <v>180</v>
      </c>
      <c r="C81" s="187" t="s">
        <v>175</v>
      </c>
      <c r="D81" s="202" t="s">
        <v>112</v>
      </c>
      <c r="E81" s="123"/>
      <c r="F81" s="124"/>
      <c r="G81" s="125">
        <f t="shared" ref="G81:G83" si="218">E81*F81</f>
        <v>0</v>
      </c>
      <c r="H81" s="123"/>
      <c r="I81" s="124"/>
      <c r="J81" s="125">
        <f t="shared" ref="J81:J83" si="219">H81*I81</f>
        <v>0</v>
      </c>
      <c r="K81" s="123"/>
      <c r="L81" s="124"/>
      <c r="M81" s="125">
        <f t="shared" ref="M81:M83" si="220">K81*L81</f>
        <v>0</v>
      </c>
      <c r="N81" s="123"/>
      <c r="O81" s="124"/>
      <c r="P81" s="125">
        <f t="shared" ref="P81:P83" si="221">N81*O81</f>
        <v>0</v>
      </c>
      <c r="Q81" s="123"/>
      <c r="R81" s="124"/>
      <c r="S81" s="125">
        <f t="shared" ref="S81:S83" si="222">Q81*R81</f>
        <v>0</v>
      </c>
      <c r="T81" s="123"/>
      <c r="U81" s="124"/>
      <c r="V81" s="125">
        <f t="shared" ref="V81:V83" si="223">T81*U81</f>
        <v>0</v>
      </c>
      <c r="W81" s="126">
        <f t="shared" ref="W81:W83" si="224">G81+M81+S81</f>
        <v>0</v>
      </c>
      <c r="X81" s="127">
        <f t="shared" ref="X81:X83" si="225">J81+P81+V81</f>
        <v>0</v>
      </c>
      <c r="Y81" s="127">
        <f t="shared" si="160"/>
        <v>0</v>
      </c>
      <c r="Z81" s="128" t="e">
        <f t="shared" si="161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77</v>
      </c>
      <c r="B82" s="120" t="s">
        <v>181</v>
      </c>
      <c r="C82" s="187" t="s">
        <v>175</v>
      </c>
      <c r="D82" s="202" t="s">
        <v>112</v>
      </c>
      <c r="E82" s="123"/>
      <c r="F82" s="124"/>
      <c r="G82" s="125">
        <f t="shared" si="218"/>
        <v>0</v>
      </c>
      <c r="H82" s="123"/>
      <c r="I82" s="124"/>
      <c r="J82" s="125">
        <f t="shared" si="219"/>
        <v>0</v>
      </c>
      <c r="K82" s="123"/>
      <c r="L82" s="124"/>
      <c r="M82" s="125">
        <f t="shared" si="220"/>
        <v>0</v>
      </c>
      <c r="N82" s="123"/>
      <c r="O82" s="124"/>
      <c r="P82" s="125">
        <f t="shared" si="221"/>
        <v>0</v>
      </c>
      <c r="Q82" s="123"/>
      <c r="R82" s="124"/>
      <c r="S82" s="125">
        <f t="shared" si="222"/>
        <v>0</v>
      </c>
      <c r="T82" s="123"/>
      <c r="U82" s="124"/>
      <c r="V82" s="125">
        <f t="shared" si="223"/>
        <v>0</v>
      </c>
      <c r="W82" s="126">
        <f t="shared" si="224"/>
        <v>0</v>
      </c>
      <c r="X82" s="127">
        <f t="shared" si="225"/>
        <v>0</v>
      </c>
      <c r="Y82" s="127">
        <f t="shared" si="160"/>
        <v>0</v>
      </c>
      <c r="Z82" s="128" t="e">
        <f t="shared" si="161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77</v>
      </c>
      <c r="B83" s="154" t="s">
        <v>182</v>
      </c>
      <c r="C83" s="163" t="s">
        <v>175</v>
      </c>
      <c r="D83" s="204" t="s">
        <v>112</v>
      </c>
      <c r="E83" s="135"/>
      <c r="F83" s="136"/>
      <c r="G83" s="137">
        <f t="shared" si="218"/>
        <v>0</v>
      </c>
      <c r="H83" s="135"/>
      <c r="I83" s="136"/>
      <c r="J83" s="137">
        <f t="shared" si="219"/>
        <v>0</v>
      </c>
      <c r="K83" s="135"/>
      <c r="L83" s="136"/>
      <c r="M83" s="137">
        <f t="shared" si="220"/>
        <v>0</v>
      </c>
      <c r="N83" s="135"/>
      <c r="O83" s="136"/>
      <c r="P83" s="137">
        <f t="shared" si="221"/>
        <v>0</v>
      </c>
      <c r="Q83" s="135"/>
      <c r="R83" s="136"/>
      <c r="S83" s="137">
        <f t="shared" si="222"/>
        <v>0</v>
      </c>
      <c r="T83" s="135"/>
      <c r="U83" s="136"/>
      <c r="V83" s="137">
        <f t="shared" si="223"/>
        <v>0</v>
      </c>
      <c r="W83" s="138">
        <f t="shared" si="224"/>
        <v>0</v>
      </c>
      <c r="X83" s="127">
        <f t="shared" si="225"/>
        <v>0</v>
      </c>
      <c r="Y83" s="165">
        <f t="shared" si="160"/>
        <v>0</v>
      </c>
      <c r="Z83" s="128" t="e">
        <f t="shared" si="161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66" t="s">
        <v>183</v>
      </c>
      <c r="B84" s="167"/>
      <c r="C84" s="168"/>
      <c r="D84" s="169"/>
      <c r="E84" s="173">
        <f>E80+E76+E72+E68+E64</f>
        <v>0</v>
      </c>
      <c r="F84" s="189"/>
      <c r="G84" s="172">
        <f t="shared" ref="G84:H84" si="226">G80+G76+G72+G68+G64</f>
        <v>0</v>
      </c>
      <c r="H84" s="173">
        <f t="shared" si="226"/>
        <v>0</v>
      </c>
      <c r="I84" s="189"/>
      <c r="J84" s="172">
        <f t="shared" ref="J84:K84" si="227">J80+J76+J72+J68+J64</f>
        <v>0</v>
      </c>
      <c r="K84" s="190">
        <f t="shared" si="227"/>
        <v>0</v>
      </c>
      <c r="L84" s="189"/>
      <c r="M84" s="172">
        <f t="shared" ref="M84:N84" si="228">M80+M76+M72+M68+M64</f>
        <v>0</v>
      </c>
      <c r="N84" s="190">
        <f t="shared" si="228"/>
        <v>0</v>
      </c>
      <c r="O84" s="189"/>
      <c r="P84" s="172">
        <f t="shared" ref="P84:Q84" si="229">P80+P76+P72+P68+P64</f>
        <v>0</v>
      </c>
      <c r="Q84" s="190">
        <f t="shared" si="229"/>
        <v>0</v>
      </c>
      <c r="R84" s="189"/>
      <c r="S84" s="172">
        <f t="shared" ref="S84:T84" si="230">S80+S76+S72+S68+S64</f>
        <v>0</v>
      </c>
      <c r="T84" s="190">
        <f t="shared" si="230"/>
        <v>0</v>
      </c>
      <c r="U84" s="189"/>
      <c r="V84" s="172">
        <f t="shared" ref="V84:X84" si="231">V80+V76+V72+V68+V64</f>
        <v>0</v>
      </c>
      <c r="W84" s="191">
        <f t="shared" si="231"/>
        <v>0</v>
      </c>
      <c r="X84" s="205">
        <f t="shared" si="231"/>
        <v>0</v>
      </c>
      <c r="Y84" s="206">
        <f t="shared" si="160"/>
        <v>0</v>
      </c>
      <c r="Z84" s="206" t="e">
        <f t="shared" si="161"/>
        <v>#DIV/0!</v>
      </c>
      <c r="AA84" s="177"/>
      <c r="AB84" s="7"/>
      <c r="AC84" s="7"/>
      <c r="AD84" s="7"/>
      <c r="AE84" s="7"/>
      <c r="AF84" s="7"/>
      <c r="AG84" s="7"/>
    </row>
    <row r="85" spans="1:33" ht="30" customHeight="1" x14ac:dyDescent="0.25">
      <c r="A85" s="207" t="s">
        <v>72</v>
      </c>
      <c r="B85" s="208">
        <v>5</v>
      </c>
      <c r="C85" s="209" t="s">
        <v>184</v>
      </c>
      <c r="D85" s="104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6"/>
      <c r="X85" s="106"/>
      <c r="Y85" s="210"/>
      <c r="Z85" s="106"/>
      <c r="AA85" s="107"/>
      <c r="AB85" s="7"/>
      <c r="AC85" s="7"/>
      <c r="AD85" s="7"/>
      <c r="AE85" s="7"/>
      <c r="AF85" s="7"/>
      <c r="AG85" s="7"/>
    </row>
    <row r="86" spans="1:33" ht="30" customHeight="1" x14ac:dyDescent="0.25">
      <c r="A86" s="108" t="s">
        <v>74</v>
      </c>
      <c r="B86" s="155" t="s">
        <v>185</v>
      </c>
      <c r="C86" s="140" t="s">
        <v>186</v>
      </c>
      <c r="D86" s="141"/>
      <c r="E86" s="142">
        <f>SUM(E87:E89)</f>
        <v>0</v>
      </c>
      <c r="F86" s="143"/>
      <c r="G86" s="144">
        <f t="shared" ref="G86:H86" si="232">SUM(G87:G89)</f>
        <v>0</v>
      </c>
      <c r="H86" s="142">
        <f t="shared" si="232"/>
        <v>0</v>
      </c>
      <c r="I86" s="143"/>
      <c r="J86" s="144">
        <f t="shared" ref="J86:K86" si="233">SUM(J87:J89)</f>
        <v>0</v>
      </c>
      <c r="K86" s="142">
        <f t="shared" si="233"/>
        <v>0</v>
      </c>
      <c r="L86" s="143"/>
      <c r="M86" s="144">
        <f t="shared" ref="M86:N86" si="234">SUM(M87:M89)</f>
        <v>0</v>
      </c>
      <c r="N86" s="142">
        <f t="shared" si="234"/>
        <v>0</v>
      </c>
      <c r="O86" s="143"/>
      <c r="P86" s="144">
        <f t="shared" ref="P86:Q86" si="235">SUM(P87:P89)</f>
        <v>0</v>
      </c>
      <c r="Q86" s="142">
        <f t="shared" si="235"/>
        <v>0</v>
      </c>
      <c r="R86" s="143"/>
      <c r="S86" s="144">
        <f t="shared" ref="S86:T86" si="236">SUM(S87:S89)</f>
        <v>0</v>
      </c>
      <c r="T86" s="142">
        <f t="shared" si="236"/>
        <v>0</v>
      </c>
      <c r="U86" s="143"/>
      <c r="V86" s="144">
        <f t="shared" ref="V86:X86" si="237">SUM(V87:V89)</f>
        <v>0</v>
      </c>
      <c r="W86" s="211">
        <f t="shared" si="237"/>
        <v>0</v>
      </c>
      <c r="X86" s="211">
        <f t="shared" si="237"/>
        <v>0</v>
      </c>
      <c r="Y86" s="211">
        <f t="shared" ref="Y86:Y98" si="238">W86-X86</f>
        <v>0</v>
      </c>
      <c r="Z86" s="116" t="e">
        <f t="shared" ref="Z86:Z98" si="239">Y86/W86</f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19" t="s">
        <v>77</v>
      </c>
      <c r="B87" s="120" t="s">
        <v>187</v>
      </c>
      <c r="C87" s="212" t="s">
        <v>188</v>
      </c>
      <c r="D87" s="202" t="s">
        <v>189</v>
      </c>
      <c r="E87" s="123"/>
      <c r="F87" s="124"/>
      <c r="G87" s="125">
        <f t="shared" ref="G87:G89" si="240">E87*F87</f>
        <v>0</v>
      </c>
      <c r="H87" s="123"/>
      <c r="I87" s="124"/>
      <c r="J87" s="125">
        <f t="shared" ref="J87:J89" si="241">H87*I87</f>
        <v>0</v>
      </c>
      <c r="K87" s="123"/>
      <c r="L87" s="124"/>
      <c r="M87" s="125">
        <f t="shared" ref="M87:M89" si="242">K87*L87</f>
        <v>0</v>
      </c>
      <c r="N87" s="123"/>
      <c r="O87" s="124"/>
      <c r="P87" s="125">
        <f t="shared" ref="P87:P89" si="243">N87*O87</f>
        <v>0</v>
      </c>
      <c r="Q87" s="123"/>
      <c r="R87" s="124"/>
      <c r="S87" s="125">
        <f t="shared" ref="S87:S89" si="244">Q87*R87</f>
        <v>0</v>
      </c>
      <c r="T87" s="123"/>
      <c r="U87" s="124"/>
      <c r="V87" s="125">
        <f t="shared" ref="V87:V89" si="245">T87*U87</f>
        <v>0</v>
      </c>
      <c r="W87" s="126">
        <f t="shared" ref="W87:W89" si="246">G87+M87+S87</f>
        <v>0</v>
      </c>
      <c r="X87" s="127">
        <f t="shared" ref="X87:X89" si="247">J87+P87+V87</f>
        <v>0</v>
      </c>
      <c r="Y87" s="127">
        <f t="shared" si="238"/>
        <v>0</v>
      </c>
      <c r="Z87" s="128" t="e">
        <f t="shared" si="239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19" t="s">
        <v>77</v>
      </c>
      <c r="B88" s="120" t="s">
        <v>190</v>
      </c>
      <c r="C88" s="212" t="s">
        <v>188</v>
      </c>
      <c r="D88" s="202" t="s">
        <v>189</v>
      </c>
      <c r="E88" s="123"/>
      <c r="F88" s="124"/>
      <c r="G88" s="125">
        <f t="shared" si="240"/>
        <v>0</v>
      </c>
      <c r="H88" s="123"/>
      <c r="I88" s="124"/>
      <c r="J88" s="125">
        <f t="shared" si="241"/>
        <v>0</v>
      </c>
      <c r="K88" s="123"/>
      <c r="L88" s="124"/>
      <c r="M88" s="125">
        <f t="shared" si="242"/>
        <v>0</v>
      </c>
      <c r="N88" s="123"/>
      <c r="O88" s="124"/>
      <c r="P88" s="125">
        <f t="shared" si="243"/>
        <v>0</v>
      </c>
      <c r="Q88" s="123"/>
      <c r="R88" s="124"/>
      <c r="S88" s="125">
        <f t="shared" si="244"/>
        <v>0</v>
      </c>
      <c r="T88" s="123"/>
      <c r="U88" s="124"/>
      <c r="V88" s="125">
        <f t="shared" si="245"/>
        <v>0</v>
      </c>
      <c r="W88" s="126">
        <f t="shared" si="246"/>
        <v>0</v>
      </c>
      <c r="X88" s="127">
        <f t="shared" si="247"/>
        <v>0</v>
      </c>
      <c r="Y88" s="127">
        <f t="shared" si="238"/>
        <v>0</v>
      </c>
      <c r="Z88" s="128" t="e">
        <f t="shared" si="239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32" t="s">
        <v>77</v>
      </c>
      <c r="B89" s="133" t="s">
        <v>191</v>
      </c>
      <c r="C89" s="212" t="s">
        <v>188</v>
      </c>
      <c r="D89" s="204" t="s">
        <v>189</v>
      </c>
      <c r="E89" s="135"/>
      <c r="F89" s="136"/>
      <c r="G89" s="137">
        <f t="shared" si="240"/>
        <v>0</v>
      </c>
      <c r="H89" s="135"/>
      <c r="I89" s="136"/>
      <c r="J89" s="137">
        <f t="shared" si="241"/>
        <v>0</v>
      </c>
      <c r="K89" s="135"/>
      <c r="L89" s="136"/>
      <c r="M89" s="137">
        <f t="shared" si="242"/>
        <v>0</v>
      </c>
      <c r="N89" s="135"/>
      <c r="O89" s="136"/>
      <c r="P89" s="137">
        <f t="shared" si="243"/>
        <v>0</v>
      </c>
      <c r="Q89" s="135"/>
      <c r="R89" s="136"/>
      <c r="S89" s="137">
        <f t="shared" si="244"/>
        <v>0</v>
      </c>
      <c r="T89" s="135"/>
      <c r="U89" s="136"/>
      <c r="V89" s="137">
        <f t="shared" si="245"/>
        <v>0</v>
      </c>
      <c r="W89" s="138">
        <f t="shared" si="246"/>
        <v>0</v>
      </c>
      <c r="X89" s="127">
        <f t="shared" si="247"/>
        <v>0</v>
      </c>
      <c r="Y89" s="127">
        <f t="shared" si="238"/>
        <v>0</v>
      </c>
      <c r="Z89" s="128" t="e">
        <f t="shared" si="239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08" t="s">
        <v>74</v>
      </c>
      <c r="B90" s="155" t="s">
        <v>192</v>
      </c>
      <c r="C90" s="140" t="s">
        <v>193</v>
      </c>
      <c r="D90" s="213"/>
      <c r="E90" s="214">
        <f>SUM(E91:E93)</f>
        <v>0</v>
      </c>
      <c r="F90" s="143"/>
      <c r="G90" s="144">
        <f t="shared" ref="G90:H90" si="248">SUM(G91:G93)</f>
        <v>0</v>
      </c>
      <c r="H90" s="214">
        <f t="shared" si="248"/>
        <v>0</v>
      </c>
      <c r="I90" s="143"/>
      <c r="J90" s="144">
        <f t="shared" ref="J90:K90" si="249">SUM(J91:J93)</f>
        <v>0</v>
      </c>
      <c r="K90" s="214">
        <f t="shared" si="249"/>
        <v>0</v>
      </c>
      <c r="L90" s="143"/>
      <c r="M90" s="144">
        <f t="shared" ref="M90:N90" si="250">SUM(M91:M93)</f>
        <v>0</v>
      </c>
      <c r="N90" s="214">
        <f t="shared" si="250"/>
        <v>0</v>
      </c>
      <c r="O90" s="143"/>
      <c r="P90" s="144">
        <f t="shared" ref="P90:Q90" si="251">SUM(P91:P93)</f>
        <v>0</v>
      </c>
      <c r="Q90" s="214">
        <f t="shared" si="251"/>
        <v>0</v>
      </c>
      <c r="R90" s="143"/>
      <c r="S90" s="144">
        <f t="shared" ref="S90:T90" si="252">SUM(S91:S93)</f>
        <v>0</v>
      </c>
      <c r="T90" s="214">
        <f t="shared" si="252"/>
        <v>0</v>
      </c>
      <c r="U90" s="143"/>
      <c r="V90" s="144">
        <f t="shared" ref="V90:X90" si="253">SUM(V91:V93)</f>
        <v>0</v>
      </c>
      <c r="W90" s="211">
        <f t="shared" si="253"/>
        <v>0</v>
      </c>
      <c r="X90" s="211">
        <f t="shared" si="253"/>
        <v>0</v>
      </c>
      <c r="Y90" s="211">
        <f t="shared" si="238"/>
        <v>0</v>
      </c>
      <c r="Z90" s="211" t="e">
        <f t="shared" si="239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19" t="s">
        <v>77</v>
      </c>
      <c r="B91" s="120" t="s">
        <v>194</v>
      </c>
      <c r="C91" s="212" t="s">
        <v>195</v>
      </c>
      <c r="D91" s="215" t="s">
        <v>112</v>
      </c>
      <c r="E91" s="123"/>
      <c r="F91" s="124"/>
      <c r="G91" s="125">
        <f t="shared" ref="G91:G93" si="254">E91*F91</f>
        <v>0</v>
      </c>
      <c r="H91" s="123"/>
      <c r="I91" s="124"/>
      <c r="J91" s="125">
        <f t="shared" ref="J91:J93" si="255">H91*I91</f>
        <v>0</v>
      </c>
      <c r="K91" s="123"/>
      <c r="L91" s="124"/>
      <c r="M91" s="125">
        <f t="shared" ref="M91:M93" si="256">K91*L91</f>
        <v>0</v>
      </c>
      <c r="N91" s="123"/>
      <c r="O91" s="124"/>
      <c r="P91" s="125">
        <f t="shared" ref="P91:P93" si="257">N91*O91</f>
        <v>0</v>
      </c>
      <c r="Q91" s="123"/>
      <c r="R91" s="124"/>
      <c r="S91" s="125">
        <f t="shared" ref="S91:S93" si="258">Q91*R91</f>
        <v>0</v>
      </c>
      <c r="T91" s="123"/>
      <c r="U91" s="124"/>
      <c r="V91" s="125">
        <f t="shared" ref="V91:V93" si="259">T91*U91</f>
        <v>0</v>
      </c>
      <c r="W91" s="126">
        <f t="shared" ref="W91:W93" si="260">G91+M91+S91</f>
        <v>0</v>
      </c>
      <c r="X91" s="127">
        <f t="shared" ref="X91:X93" si="261">J91+P91+V91</f>
        <v>0</v>
      </c>
      <c r="Y91" s="127">
        <f t="shared" si="238"/>
        <v>0</v>
      </c>
      <c r="Z91" s="128" t="e">
        <f t="shared" si="23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19" t="s">
        <v>77</v>
      </c>
      <c r="B92" s="120" t="s">
        <v>196</v>
      </c>
      <c r="C92" s="187" t="s">
        <v>195</v>
      </c>
      <c r="D92" s="202" t="s">
        <v>112</v>
      </c>
      <c r="E92" s="123"/>
      <c r="F92" s="124"/>
      <c r="G92" s="125">
        <f t="shared" si="254"/>
        <v>0</v>
      </c>
      <c r="H92" s="123"/>
      <c r="I92" s="124"/>
      <c r="J92" s="125">
        <f t="shared" si="255"/>
        <v>0</v>
      </c>
      <c r="K92" s="123"/>
      <c r="L92" s="124"/>
      <c r="M92" s="125">
        <f t="shared" si="256"/>
        <v>0</v>
      </c>
      <c r="N92" s="123"/>
      <c r="O92" s="124"/>
      <c r="P92" s="125">
        <f t="shared" si="257"/>
        <v>0</v>
      </c>
      <c r="Q92" s="123"/>
      <c r="R92" s="124"/>
      <c r="S92" s="125">
        <f t="shared" si="258"/>
        <v>0</v>
      </c>
      <c r="T92" s="123"/>
      <c r="U92" s="124"/>
      <c r="V92" s="125">
        <f t="shared" si="259"/>
        <v>0</v>
      </c>
      <c r="W92" s="126">
        <f t="shared" si="260"/>
        <v>0</v>
      </c>
      <c r="X92" s="127">
        <f t="shared" si="261"/>
        <v>0</v>
      </c>
      <c r="Y92" s="127">
        <f t="shared" si="238"/>
        <v>0</v>
      </c>
      <c r="Z92" s="128" t="e">
        <f t="shared" si="239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32" t="s">
        <v>77</v>
      </c>
      <c r="B93" s="133" t="s">
        <v>197</v>
      </c>
      <c r="C93" s="163" t="s">
        <v>195</v>
      </c>
      <c r="D93" s="204" t="s">
        <v>112</v>
      </c>
      <c r="E93" s="135"/>
      <c r="F93" s="136"/>
      <c r="G93" s="137">
        <f t="shared" si="254"/>
        <v>0</v>
      </c>
      <c r="H93" s="135"/>
      <c r="I93" s="136"/>
      <c r="J93" s="137">
        <f t="shared" si="255"/>
        <v>0</v>
      </c>
      <c r="K93" s="135"/>
      <c r="L93" s="136"/>
      <c r="M93" s="137">
        <f t="shared" si="256"/>
        <v>0</v>
      </c>
      <c r="N93" s="135"/>
      <c r="O93" s="136"/>
      <c r="P93" s="137">
        <f t="shared" si="257"/>
        <v>0</v>
      </c>
      <c r="Q93" s="135"/>
      <c r="R93" s="136"/>
      <c r="S93" s="137">
        <f t="shared" si="258"/>
        <v>0</v>
      </c>
      <c r="T93" s="135"/>
      <c r="U93" s="136"/>
      <c r="V93" s="137">
        <f t="shared" si="259"/>
        <v>0</v>
      </c>
      <c r="W93" s="138">
        <f t="shared" si="260"/>
        <v>0</v>
      </c>
      <c r="X93" s="127">
        <f t="shared" si="261"/>
        <v>0</v>
      </c>
      <c r="Y93" s="127">
        <f t="shared" si="238"/>
        <v>0</v>
      </c>
      <c r="Z93" s="128" t="e">
        <f t="shared" si="239"/>
        <v>#DIV/0!</v>
      </c>
      <c r="AA93" s="139"/>
      <c r="AB93" s="131"/>
      <c r="AC93" s="131"/>
      <c r="AD93" s="131"/>
      <c r="AE93" s="131"/>
      <c r="AF93" s="131"/>
      <c r="AG93" s="131"/>
    </row>
    <row r="94" spans="1:33" ht="30" customHeight="1" x14ac:dyDescent="0.25">
      <c r="A94" s="108" t="s">
        <v>74</v>
      </c>
      <c r="B94" s="155" t="s">
        <v>198</v>
      </c>
      <c r="C94" s="216" t="s">
        <v>199</v>
      </c>
      <c r="D94" s="217"/>
      <c r="E94" s="214">
        <f>SUM(E95:E97)</f>
        <v>0</v>
      </c>
      <c r="F94" s="143"/>
      <c r="G94" s="144">
        <f t="shared" ref="G94:H94" si="262">SUM(G95:G97)</f>
        <v>0</v>
      </c>
      <c r="H94" s="214">
        <f t="shared" si="262"/>
        <v>0</v>
      </c>
      <c r="I94" s="143"/>
      <c r="J94" s="144">
        <f t="shared" ref="J94:K94" si="263">SUM(J95:J97)</f>
        <v>0</v>
      </c>
      <c r="K94" s="214">
        <f t="shared" si="263"/>
        <v>0</v>
      </c>
      <c r="L94" s="143"/>
      <c r="M94" s="144">
        <f t="shared" ref="M94:N94" si="264">SUM(M95:M97)</f>
        <v>0</v>
      </c>
      <c r="N94" s="214">
        <f t="shared" si="264"/>
        <v>0</v>
      </c>
      <c r="O94" s="143"/>
      <c r="P94" s="144">
        <f t="shared" ref="P94:Q94" si="265">SUM(P95:P97)</f>
        <v>0</v>
      </c>
      <c r="Q94" s="214">
        <f t="shared" si="265"/>
        <v>0</v>
      </c>
      <c r="R94" s="143"/>
      <c r="S94" s="144">
        <f t="shared" ref="S94:T94" si="266">SUM(S95:S97)</f>
        <v>0</v>
      </c>
      <c r="T94" s="214">
        <f t="shared" si="266"/>
        <v>0</v>
      </c>
      <c r="U94" s="143"/>
      <c r="V94" s="144">
        <f t="shared" ref="V94:X94" si="267">SUM(V95:V97)</f>
        <v>0</v>
      </c>
      <c r="W94" s="211">
        <f t="shared" si="267"/>
        <v>0</v>
      </c>
      <c r="X94" s="211">
        <f t="shared" si="267"/>
        <v>0</v>
      </c>
      <c r="Y94" s="211">
        <f t="shared" si="238"/>
        <v>0</v>
      </c>
      <c r="Z94" s="211" t="e">
        <f t="shared" si="239"/>
        <v>#DIV/0!</v>
      </c>
      <c r="AA94" s="146"/>
      <c r="AB94" s="131"/>
      <c r="AC94" s="131"/>
      <c r="AD94" s="131"/>
      <c r="AE94" s="131"/>
      <c r="AF94" s="131"/>
      <c r="AG94" s="131"/>
    </row>
    <row r="95" spans="1:33" ht="30" customHeight="1" x14ac:dyDescent="0.25">
      <c r="A95" s="119" t="s">
        <v>77</v>
      </c>
      <c r="B95" s="120" t="s">
        <v>200</v>
      </c>
      <c r="C95" s="218" t="s">
        <v>118</v>
      </c>
      <c r="D95" s="219" t="s">
        <v>119</v>
      </c>
      <c r="E95" s="123"/>
      <c r="F95" s="124"/>
      <c r="G95" s="125">
        <f t="shared" ref="G95:G97" si="268">E95*F95</f>
        <v>0</v>
      </c>
      <c r="H95" s="123"/>
      <c r="I95" s="124"/>
      <c r="J95" s="125">
        <f t="shared" ref="J95:J97" si="269">H95*I95</f>
        <v>0</v>
      </c>
      <c r="K95" s="123"/>
      <c r="L95" s="124"/>
      <c r="M95" s="125">
        <f t="shared" ref="M95:M97" si="270">K95*L95</f>
        <v>0</v>
      </c>
      <c r="N95" s="123"/>
      <c r="O95" s="124"/>
      <c r="P95" s="125">
        <f t="shared" ref="P95:P97" si="271">N95*O95</f>
        <v>0</v>
      </c>
      <c r="Q95" s="123"/>
      <c r="R95" s="124"/>
      <c r="S95" s="125">
        <f t="shared" ref="S95:S97" si="272">Q95*R95</f>
        <v>0</v>
      </c>
      <c r="T95" s="123"/>
      <c r="U95" s="124"/>
      <c r="V95" s="125">
        <f t="shared" ref="V95:V97" si="273">T95*U95</f>
        <v>0</v>
      </c>
      <c r="W95" s="126">
        <f t="shared" ref="W95:W97" si="274">G95+M95+S95</f>
        <v>0</v>
      </c>
      <c r="X95" s="127">
        <f t="shared" ref="X95:X97" si="275">J95+P95+V95</f>
        <v>0</v>
      </c>
      <c r="Y95" s="127">
        <f t="shared" si="238"/>
        <v>0</v>
      </c>
      <c r="Z95" s="128" t="e">
        <f t="shared" si="239"/>
        <v>#DIV/0!</v>
      </c>
      <c r="AA95" s="129"/>
      <c r="AB95" s="130"/>
      <c r="AC95" s="131"/>
      <c r="AD95" s="131"/>
      <c r="AE95" s="131"/>
      <c r="AF95" s="131"/>
      <c r="AG95" s="131"/>
    </row>
    <row r="96" spans="1:33" ht="30" customHeight="1" x14ac:dyDescent="0.25">
      <c r="A96" s="119" t="s">
        <v>77</v>
      </c>
      <c r="B96" s="120" t="s">
        <v>201</v>
      </c>
      <c r="C96" s="218" t="s">
        <v>118</v>
      </c>
      <c r="D96" s="219" t="s">
        <v>119</v>
      </c>
      <c r="E96" s="123"/>
      <c r="F96" s="124"/>
      <c r="G96" s="125">
        <f t="shared" si="268"/>
        <v>0</v>
      </c>
      <c r="H96" s="123"/>
      <c r="I96" s="124"/>
      <c r="J96" s="125">
        <f t="shared" si="269"/>
        <v>0</v>
      </c>
      <c r="K96" s="123"/>
      <c r="L96" s="124"/>
      <c r="M96" s="125">
        <f t="shared" si="270"/>
        <v>0</v>
      </c>
      <c r="N96" s="123"/>
      <c r="O96" s="124"/>
      <c r="P96" s="125">
        <f t="shared" si="271"/>
        <v>0</v>
      </c>
      <c r="Q96" s="123"/>
      <c r="R96" s="124"/>
      <c r="S96" s="125">
        <f t="shared" si="272"/>
        <v>0</v>
      </c>
      <c r="T96" s="123"/>
      <c r="U96" s="124"/>
      <c r="V96" s="125">
        <f t="shared" si="273"/>
        <v>0</v>
      </c>
      <c r="W96" s="126">
        <f t="shared" si="274"/>
        <v>0</v>
      </c>
      <c r="X96" s="127">
        <f t="shared" si="275"/>
        <v>0</v>
      </c>
      <c r="Y96" s="127">
        <f t="shared" si="238"/>
        <v>0</v>
      </c>
      <c r="Z96" s="128" t="e">
        <f t="shared" si="239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77</v>
      </c>
      <c r="B97" s="133" t="s">
        <v>202</v>
      </c>
      <c r="C97" s="220" t="s">
        <v>118</v>
      </c>
      <c r="D97" s="219" t="s">
        <v>119</v>
      </c>
      <c r="E97" s="149"/>
      <c r="F97" s="150"/>
      <c r="G97" s="151">
        <f t="shared" si="268"/>
        <v>0</v>
      </c>
      <c r="H97" s="149"/>
      <c r="I97" s="150"/>
      <c r="J97" s="151">
        <f t="shared" si="269"/>
        <v>0</v>
      </c>
      <c r="K97" s="149"/>
      <c r="L97" s="150"/>
      <c r="M97" s="151">
        <f t="shared" si="270"/>
        <v>0</v>
      </c>
      <c r="N97" s="149"/>
      <c r="O97" s="150"/>
      <c r="P97" s="151">
        <f t="shared" si="271"/>
        <v>0</v>
      </c>
      <c r="Q97" s="149"/>
      <c r="R97" s="150"/>
      <c r="S97" s="151">
        <f t="shared" si="272"/>
        <v>0</v>
      </c>
      <c r="T97" s="149"/>
      <c r="U97" s="150"/>
      <c r="V97" s="151">
        <f t="shared" si="273"/>
        <v>0</v>
      </c>
      <c r="W97" s="138">
        <f t="shared" si="274"/>
        <v>0</v>
      </c>
      <c r="X97" s="127">
        <f t="shared" si="275"/>
        <v>0</v>
      </c>
      <c r="Y97" s="127">
        <f t="shared" si="238"/>
        <v>0</v>
      </c>
      <c r="Z97" s="128" t="e">
        <f t="shared" si="239"/>
        <v>#DIV/0!</v>
      </c>
      <c r="AA97" s="152"/>
      <c r="AB97" s="131"/>
      <c r="AC97" s="131"/>
      <c r="AD97" s="131"/>
      <c r="AE97" s="131"/>
      <c r="AF97" s="131"/>
      <c r="AG97" s="131"/>
    </row>
    <row r="98" spans="1:33" ht="39.75" customHeight="1" x14ac:dyDescent="0.25">
      <c r="A98" s="388" t="s">
        <v>203</v>
      </c>
      <c r="B98" s="370"/>
      <c r="C98" s="370"/>
      <c r="D98" s="371"/>
      <c r="E98" s="189"/>
      <c r="F98" s="189"/>
      <c r="G98" s="172">
        <f>G86+G90+G94</f>
        <v>0</v>
      </c>
      <c r="H98" s="189"/>
      <c r="I98" s="189"/>
      <c r="J98" s="172">
        <f>J86+J90+J94</f>
        <v>0</v>
      </c>
      <c r="K98" s="189"/>
      <c r="L98" s="189"/>
      <c r="M98" s="172">
        <f>M86+M90+M94</f>
        <v>0</v>
      </c>
      <c r="N98" s="189"/>
      <c r="O98" s="189"/>
      <c r="P98" s="172">
        <f>P86+P90+P94</f>
        <v>0</v>
      </c>
      <c r="Q98" s="189"/>
      <c r="R98" s="189"/>
      <c r="S98" s="172">
        <f>S86+S90+S94</f>
        <v>0</v>
      </c>
      <c r="T98" s="189"/>
      <c r="U98" s="189"/>
      <c r="V98" s="172">
        <f t="shared" ref="V98:X98" si="276">V86+V90+V94</f>
        <v>0</v>
      </c>
      <c r="W98" s="191">
        <f t="shared" si="276"/>
        <v>0</v>
      </c>
      <c r="X98" s="191">
        <f t="shared" si="276"/>
        <v>0</v>
      </c>
      <c r="Y98" s="191">
        <f t="shared" si="238"/>
        <v>0</v>
      </c>
      <c r="Z98" s="191" t="e">
        <f t="shared" si="239"/>
        <v>#DIV/0!</v>
      </c>
      <c r="AA98" s="177"/>
      <c r="AB98" s="5"/>
      <c r="AC98" s="7"/>
      <c r="AD98" s="7"/>
      <c r="AE98" s="7"/>
      <c r="AF98" s="7"/>
      <c r="AG98" s="7"/>
    </row>
    <row r="99" spans="1:33" ht="30" customHeight="1" x14ac:dyDescent="0.25">
      <c r="A99" s="178" t="s">
        <v>72</v>
      </c>
      <c r="B99" s="179">
        <v>6</v>
      </c>
      <c r="C99" s="180" t="s">
        <v>204</v>
      </c>
      <c r="D99" s="181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6"/>
      <c r="X99" s="106"/>
      <c r="Y99" s="210"/>
      <c r="Z99" s="106"/>
      <c r="AA99" s="107"/>
      <c r="AB99" s="7"/>
      <c r="AC99" s="7"/>
      <c r="AD99" s="7"/>
      <c r="AE99" s="7"/>
      <c r="AF99" s="7"/>
      <c r="AG99" s="7"/>
    </row>
    <row r="100" spans="1:33" ht="30" customHeight="1" x14ac:dyDescent="0.25">
      <c r="A100" s="108" t="s">
        <v>74</v>
      </c>
      <c r="B100" s="155" t="s">
        <v>205</v>
      </c>
      <c r="C100" s="221" t="s">
        <v>206</v>
      </c>
      <c r="D100" s="111"/>
      <c r="E100" s="112">
        <f>SUM(E101:E103)</f>
        <v>60</v>
      </c>
      <c r="F100" s="113"/>
      <c r="G100" s="114">
        <f t="shared" ref="G100:H100" si="277">SUM(G101:G103)</f>
        <v>24000</v>
      </c>
      <c r="H100" s="112">
        <f t="shared" si="277"/>
        <v>60</v>
      </c>
      <c r="I100" s="113"/>
      <c r="J100" s="114">
        <f t="shared" ref="J100:K100" si="278">SUM(J101:J103)</f>
        <v>24000</v>
      </c>
      <c r="K100" s="112">
        <f t="shared" si="278"/>
        <v>0</v>
      </c>
      <c r="L100" s="113"/>
      <c r="M100" s="114">
        <f t="shared" ref="M100:N100" si="279">SUM(M101:M103)</f>
        <v>0</v>
      </c>
      <c r="N100" s="112">
        <f t="shared" si="279"/>
        <v>0</v>
      </c>
      <c r="O100" s="113"/>
      <c r="P100" s="114">
        <f t="shared" ref="P100:Q100" si="280">SUM(P101:P103)</f>
        <v>0</v>
      </c>
      <c r="Q100" s="112">
        <f t="shared" si="280"/>
        <v>0</v>
      </c>
      <c r="R100" s="113"/>
      <c r="S100" s="114">
        <f t="shared" ref="S100:T100" si="281">SUM(S101:S103)</f>
        <v>0</v>
      </c>
      <c r="T100" s="112">
        <f t="shared" si="281"/>
        <v>0</v>
      </c>
      <c r="U100" s="113"/>
      <c r="V100" s="114">
        <f t="shared" ref="V100:X100" si="282">SUM(V101:V103)</f>
        <v>0</v>
      </c>
      <c r="W100" s="114">
        <f t="shared" si="282"/>
        <v>24000</v>
      </c>
      <c r="X100" s="114">
        <f t="shared" si="282"/>
        <v>24000</v>
      </c>
      <c r="Y100" s="114">
        <f t="shared" ref="Y100:Y112" si="283">W100-X100</f>
        <v>0</v>
      </c>
      <c r="Z100" s="116">
        <f t="shared" ref="Z100:Z112" si="284">Y100/W100</f>
        <v>0</v>
      </c>
      <c r="AA100" s="117"/>
      <c r="AB100" s="118"/>
      <c r="AC100" s="118"/>
      <c r="AD100" s="118"/>
      <c r="AE100" s="118"/>
      <c r="AF100" s="118"/>
      <c r="AG100" s="118"/>
    </row>
    <row r="101" spans="1:33" ht="38.25" x14ac:dyDescent="0.25">
      <c r="A101" s="119" t="s">
        <v>77</v>
      </c>
      <c r="B101" s="120" t="s">
        <v>207</v>
      </c>
      <c r="C101" s="187" t="s">
        <v>362</v>
      </c>
      <c r="D101" s="122" t="s">
        <v>363</v>
      </c>
      <c r="E101" s="123">
        <v>60</v>
      </c>
      <c r="F101" s="124">
        <v>400</v>
      </c>
      <c r="G101" s="125">
        <f t="shared" ref="G101:G103" si="285">E101*F101</f>
        <v>24000</v>
      </c>
      <c r="H101" s="123">
        <v>60</v>
      </c>
      <c r="I101" s="124">
        <v>400</v>
      </c>
      <c r="J101" s="125">
        <f t="shared" ref="J101:J103" si="286">H101*I101</f>
        <v>24000</v>
      </c>
      <c r="K101" s="123"/>
      <c r="L101" s="124"/>
      <c r="M101" s="125">
        <f t="shared" ref="M101:M103" si="287">K101*L101</f>
        <v>0</v>
      </c>
      <c r="N101" s="123"/>
      <c r="O101" s="124"/>
      <c r="P101" s="125">
        <f t="shared" ref="P101:P103" si="288">N101*O101</f>
        <v>0</v>
      </c>
      <c r="Q101" s="123"/>
      <c r="R101" s="124"/>
      <c r="S101" s="125">
        <f t="shared" ref="S101:S103" si="289">Q101*R101</f>
        <v>0</v>
      </c>
      <c r="T101" s="123"/>
      <c r="U101" s="124"/>
      <c r="V101" s="125">
        <f t="shared" ref="V101:V103" si="290">T101*U101</f>
        <v>0</v>
      </c>
      <c r="W101" s="126">
        <f t="shared" ref="W101:W103" si="291">G101+M101+S101</f>
        <v>24000</v>
      </c>
      <c r="X101" s="127">
        <f t="shared" ref="X101:X103" si="292">J101+P101+V101</f>
        <v>24000</v>
      </c>
      <c r="Y101" s="127">
        <f t="shared" si="283"/>
        <v>0</v>
      </c>
      <c r="Z101" s="128">
        <f t="shared" si="284"/>
        <v>0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19" t="s">
        <v>77</v>
      </c>
      <c r="B102" s="120" t="s">
        <v>209</v>
      </c>
      <c r="C102" s="187" t="s">
        <v>208</v>
      </c>
      <c r="D102" s="122" t="s">
        <v>112</v>
      </c>
      <c r="E102" s="123"/>
      <c r="F102" s="124"/>
      <c r="G102" s="125">
        <f t="shared" si="285"/>
        <v>0</v>
      </c>
      <c r="H102" s="123"/>
      <c r="I102" s="124"/>
      <c r="J102" s="125">
        <f t="shared" si="286"/>
        <v>0</v>
      </c>
      <c r="K102" s="123"/>
      <c r="L102" s="124"/>
      <c r="M102" s="125">
        <f t="shared" si="287"/>
        <v>0</v>
      </c>
      <c r="N102" s="123"/>
      <c r="O102" s="124"/>
      <c r="P102" s="125">
        <f t="shared" si="288"/>
        <v>0</v>
      </c>
      <c r="Q102" s="123"/>
      <c r="R102" s="124"/>
      <c r="S102" s="125">
        <f t="shared" si="289"/>
        <v>0</v>
      </c>
      <c r="T102" s="123"/>
      <c r="U102" s="124"/>
      <c r="V102" s="125">
        <f t="shared" si="290"/>
        <v>0</v>
      </c>
      <c r="W102" s="126">
        <f t="shared" si="291"/>
        <v>0</v>
      </c>
      <c r="X102" s="127">
        <f t="shared" si="292"/>
        <v>0</v>
      </c>
      <c r="Y102" s="127">
        <f t="shared" si="283"/>
        <v>0</v>
      </c>
      <c r="Z102" s="128" t="e">
        <f t="shared" si="284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32" t="s">
        <v>77</v>
      </c>
      <c r="B103" s="133" t="s">
        <v>210</v>
      </c>
      <c r="C103" s="163" t="s">
        <v>208</v>
      </c>
      <c r="D103" s="134" t="s">
        <v>112</v>
      </c>
      <c r="E103" s="135"/>
      <c r="F103" s="136"/>
      <c r="G103" s="137">
        <f t="shared" si="285"/>
        <v>0</v>
      </c>
      <c r="H103" s="135"/>
      <c r="I103" s="136"/>
      <c r="J103" s="137">
        <f t="shared" si="286"/>
        <v>0</v>
      </c>
      <c r="K103" s="135"/>
      <c r="L103" s="136"/>
      <c r="M103" s="137">
        <f t="shared" si="287"/>
        <v>0</v>
      </c>
      <c r="N103" s="135"/>
      <c r="O103" s="136"/>
      <c r="P103" s="137">
        <f t="shared" si="288"/>
        <v>0</v>
      </c>
      <c r="Q103" s="135"/>
      <c r="R103" s="136"/>
      <c r="S103" s="137">
        <f t="shared" si="289"/>
        <v>0</v>
      </c>
      <c r="T103" s="135"/>
      <c r="U103" s="136"/>
      <c r="V103" s="137">
        <f t="shared" si="290"/>
        <v>0</v>
      </c>
      <c r="W103" s="138">
        <f t="shared" si="291"/>
        <v>0</v>
      </c>
      <c r="X103" s="127">
        <f t="shared" si="292"/>
        <v>0</v>
      </c>
      <c r="Y103" s="127">
        <f t="shared" si="283"/>
        <v>0</v>
      </c>
      <c r="Z103" s="128" t="e">
        <f t="shared" si="284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08" t="s">
        <v>72</v>
      </c>
      <c r="B104" s="155" t="s">
        <v>211</v>
      </c>
      <c r="C104" s="222" t="s">
        <v>212</v>
      </c>
      <c r="D104" s="141"/>
      <c r="E104" s="142">
        <f>SUM(E105:E107)</f>
        <v>0</v>
      </c>
      <c r="F104" s="143"/>
      <c r="G104" s="144">
        <f t="shared" ref="G104:H104" si="293">SUM(G105:G107)</f>
        <v>0</v>
      </c>
      <c r="H104" s="142">
        <f t="shared" si="293"/>
        <v>0</v>
      </c>
      <c r="I104" s="143"/>
      <c r="J104" s="144">
        <f t="shared" ref="J104:K104" si="294">SUM(J105:J107)</f>
        <v>0</v>
      </c>
      <c r="K104" s="142">
        <f t="shared" si="294"/>
        <v>0</v>
      </c>
      <c r="L104" s="143"/>
      <c r="M104" s="144">
        <f t="shared" ref="M104:N104" si="295">SUM(M105:M107)</f>
        <v>0</v>
      </c>
      <c r="N104" s="142">
        <f t="shared" si="295"/>
        <v>0</v>
      </c>
      <c r="O104" s="143"/>
      <c r="P104" s="144">
        <f t="shared" ref="P104:Q104" si="296">SUM(P105:P107)</f>
        <v>0</v>
      </c>
      <c r="Q104" s="142">
        <f t="shared" si="296"/>
        <v>0</v>
      </c>
      <c r="R104" s="143"/>
      <c r="S104" s="144">
        <f t="shared" ref="S104:T104" si="297">SUM(S105:S107)</f>
        <v>0</v>
      </c>
      <c r="T104" s="142">
        <f t="shared" si="297"/>
        <v>0</v>
      </c>
      <c r="U104" s="143"/>
      <c r="V104" s="144">
        <f t="shared" ref="V104:X104" si="298">SUM(V105:V107)</f>
        <v>0</v>
      </c>
      <c r="W104" s="144">
        <f t="shared" si="298"/>
        <v>0</v>
      </c>
      <c r="X104" s="144">
        <f t="shared" si="298"/>
        <v>0</v>
      </c>
      <c r="Y104" s="144">
        <f t="shared" si="283"/>
        <v>0</v>
      </c>
      <c r="Z104" s="144" t="e">
        <f t="shared" si="284"/>
        <v>#DIV/0!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25">
      <c r="A105" s="119" t="s">
        <v>77</v>
      </c>
      <c r="B105" s="120" t="s">
        <v>213</v>
      </c>
      <c r="C105" s="187" t="s">
        <v>208</v>
      </c>
      <c r="D105" s="122" t="s">
        <v>112</v>
      </c>
      <c r="E105" s="123"/>
      <c r="F105" s="124"/>
      <c r="G105" s="125">
        <f t="shared" ref="G105:G107" si="299">E105*F105</f>
        <v>0</v>
      </c>
      <c r="H105" s="123"/>
      <c r="I105" s="124"/>
      <c r="J105" s="125">
        <f t="shared" ref="J105:J107" si="300">H105*I105</f>
        <v>0</v>
      </c>
      <c r="K105" s="123"/>
      <c r="L105" s="124"/>
      <c r="M105" s="125">
        <f t="shared" ref="M105:M107" si="301">K105*L105</f>
        <v>0</v>
      </c>
      <c r="N105" s="123"/>
      <c r="O105" s="124"/>
      <c r="P105" s="125">
        <f t="shared" ref="P105:P107" si="302">N105*O105</f>
        <v>0</v>
      </c>
      <c r="Q105" s="123"/>
      <c r="R105" s="124"/>
      <c r="S105" s="125">
        <f t="shared" ref="S105:S107" si="303">Q105*R105</f>
        <v>0</v>
      </c>
      <c r="T105" s="123"/>
      <c r="U105" s="124"/>
      <c r="V105" s="125">
        <f t="shared" ref="V105:V107" si="304">T105*U105</f>
        <v>0</v>
      </c>
      <c r="W105" s="126">
        <f t="shared" ref="W105:W107" si="305">G105+M105+S105</f>
        <v>0</v>
      </c>
      <c r="X105" s="127">
        <f t="shared" ref="X105:X107" si="306">J105+P105+V105</f>
        <v>0</v>
      </c>
      <c r="Y105" s="127">
        <f t="shared" si="283"/>
        <v>0</v>
      </c>
      <c r="Z105" s="128" t="e">
        <f t="shared" si="284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19" t="s">
        <v>77</v>
      </c>
      <c r="B106" s="120" t="s">
        <v>214</v>
      </c>
      <c r="C106" s="187" t="s">
        <v>208</v>
      </c>
      <c r="D106" s="122" t="s">
        <v>112</v>
      </c>
      <c r="E106" s="123"/>
      <c r="F106" s="124"/>
      <c r="G106" s="125">
        <f t="shared" si="299"/>
        <v>0</v>
      </c>
      <c r="H106" s="123"/>
      <c r="I106" s="124"/>
      <c r="J106" s="125">
        <f t="shared" si="300"/>
        <v>0</v>
      </c>
      <c r="K106" s="123"/>
      <c r="L106" s="124"/>
      <c r="M106" s="125">
        <f t="shared" si="301"/>
        <v>0</v>
      </c>
      <c r="N106" s="123"/>
      <c r="O106" s="124"/>
      <c r="P106" s="125">
        <f t="shared" si="302"/>
        <v>0</v>
      </c>
      <c r="Q106" s="123"/>
      <c r="R106" s="124"/>
      <c r="S106" s="125">
        <f t="shared" si="303"/>
        <v>0</v>
      </c>
      <c r="T106" s="123"/>
      <c r="U106" s="124"/>
      <c r="V106" s="125">
        <f t="shared" si="304"/>
        <v>0</v>
      </c>
      <c r="W106" s="126">
        <f t="shared" si="305"/>
        <v>0</v>
      </c>
      <c r="X106" s="127">
        <f t="shared" si="306"/>
        <v>0</v>
      </c>
      <c r="Y106" s="127">
        <f t="shared" si="283"/>
        <v>0</v>
      </c>
      <c r="Z106" s="128" t="e">
        <f t="shared" si="284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32" t="s">
        <v>77</v>
      </c>
      <c r="B107" s="133" t="s">
        <v>215</v>
      </c>
      <c r="C107" s="163" t="s">
        <v>208</v>
      </c>
      <c r="D107" s="134" t="s">
        <v>112</v>
      </c>
      <c r="E107" s="135"/>
      <c r="F107" s="136"/>
      <c r="G107" s="137">
        <f t="shared" si="299"/>
        <v>0</v>
      </c>
      <c r="H107" s="135"/>
      <c r="I107" s="136"/>
      <c r="J107" s="137">
        <f t="shared" si="300"/>
        <v>0</v>
      </c>
      <c r="K107" s="135"/>
      <c r="L107" s="136"/>
      <c r="M107" s="137">
        <f t="shared" si="301"/>
        <v>0</v>
      </c>
      <c r="N107" s="135"/>
      <c r="O107" s="136"/>
      <c r="P107" s="137">
        <f t="shared" si="302"/>
        <v>0</v>
      </c>
      <c r="Q107" s="135"/>
      <c r="R107" s="136"/>
      <c r="S107" s="137">
        <f t="shared" si="303"/>
        <v>0</v>
      </c>
      <c r="T107" s="135"/>
      <c r="U107" s="136"/>
      <c r="V107" s="137">
        <f t="shared" si="304"/>
        <v>0</v>
      </c>
      <c r="W107" s="138">
        <f t="shared" si="305"/>
        <v>0</v>
      </c>
      <c r="X107" s="127">
        <f t="shared" si="306"/>
        <v>0</v>
      </c>
      <c r="Y107" s="127">
        <f t="shared" si="283"/>
        <v>0</v>
      </c>
      <c r="Z107" s="128" t="e">
        <f t="shared" si="284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08" t="s">
        <v>72</v>
      </c>
      <c r="B108" s="155" t="s">
        <v>216</v>
      </c>
      <c r="C108" s="222" t="s">
        <v>217</v>
      </c>
      <c r="D108" s="141"/>
      <c r="E108" s="142">
        <f>SUM(E109:E111)</f>
        <v>0</v>
      </c>
      <c r="F108" s="143"/>
      <c r="G108" s="144">
        <f t="shared" ref="G108:H108" si="307">SUM(G109:G111)</f>
        <v>0</v>
      </c>
      <c r="H108" s="142">
        <f t="shared" si="307"/>
        <v>0</v>
      </c>
      <c r="I108" s="143"/>
      <c r="J108" s="144">
        <f t="shared" ref="J108:K108" si="308">SUM(J109:J111)</f>
        <v>0</v>
      </c>
      <c r="K108" s="142">
        <f t="shared" si="308"/>
        <v>0</v>
      </c>
      <c r="L108" s="143"/>
      <c r="M108" s="144">
        <f t="shared" ref="M108:N108" si="309">SUM(M109:M111)</f>
        <v>0</v>
      </c>
      <c r="N108" s="142">
        <f t="shared" si="309"/>
        <v>0</v>
      </c>
      <c r="O108" s="143"/>
      <c r="P108" s="144">
        <f t="shared" ref="P108:Q108" si="310">SUM(P109:P111)</f>
        <v>0</v>
      </c>
      <c r="Q108" s="142">
        <f t="shared" si="310"/>
        <v>0</v>
      </c>
      <c r="R108" s="143"/>
      <c r="S108" s="144">
        <f t="shared" ref="S108:T108" si="311">SUM(S109:S111)</f>
        <v>0</v>
      </c>
      <c r="T108" s="142">
        <f t="shared" si="311"/>
        <v>0</v>
      </c>
      <c r="U108" s="143"/>
      <c r="V108" s="144">
        <f t="shared" ref="V108:X108" si="312">SUM(V109:V111)</f>
        <v>0</v>
      </c>
      <c r="W108" s="144">
        <f t="shared" si="312"/>
        <v>0</v>
      </c>
      <c r="X108" s="144">
        <f t="shared" si="312"/>
        <v>0</v>
      </c>
      <c r="Y108" s="144">
        <f t="shared" si="283"/>
        <v>0</v>
      </c>
      <c r="Z108" s="144" t="e">
        <f t="shared" si="284"/>
        <v>#DIV/0!</v>
      </c>
      <c r="AA108" s="146"/>
      <c r="AB108" s="118"/>
      <c r="AC108" s="118"/>
      <c r="AD108" s="118"/>
      <c r="AE108" s="118"/>
      <c r="AF108" s="118"/>
      <c r="AG108" s="118"/>
    </row>
    <row r="109" spans="1:33" ht="30" customHeight="1" x14ac:dyDescent="0.25">
      <c r="A109" s="119" t="s">
        <v>77</v>
      </c>
      <c r="B109" s="120" t="s">
        <v>218</v>
      </c>
      <c r="C109" s="187" t="s">
        <v>208</v>
      </c>
      <c r="D109" s="122" t="s">
        <v>112</v>
      </c>
      <c r="E109" s="123"/>
      <c r="F109" s="124"/>
      <c r="G109" s="125">
        <f t="shared" ref="G109:G111" si="313">E109*F109</f>
        <v>0</v>
      </c>
      <c r="H109" s="123"/>
      <c r="I109" s="124"/>
      <c r="J109" s="125">
        <f t="shared" ref="J109:J111" si="314">H109*I109</f>
        <v>0</v>
      </c>
      <c r="K109" s="123"/>
      <c r="L109" s="124"/>
      <c r="M109" s="125">
        <f t="shared" ref="M109:M111" si="315">K109*L109</f>
        <v>0</v>
      </c>
      <c r="N109" s="123"/>
      <c r="O109" s="124"/>
      <c r="P109" s="125">
        <f t="shared" ref="P109:P111" si="316">N109*O109</f>
        <v>0</v>
      </c>
      <c r="Q109" s="123"/>
      <c r="R109" s="124"/>
      <c r="S109" s="125">
        <f t="shared" ref="S109:S111" si="317">Q109*R109</f>
        <v>0</v>
      </c>
      <c r="T109" s="123"/>
      <c r="U109" s="124"/>
      <c r="V109" s="125">
        <f t="shared" ref="V109:V111" si="318">T109*U109</f>
        <v>0</v>
      </c>
      <c r="W109" s="126">
        <f t="shared" ref="W109:W111" si="319">G109+M109+S109</f>
        <v>0</v>
      </c>
      <c r="X109" s="127">
        <f t="shared" ref="X109:X111" si="320">J109+P109+V109</f>
        <v>0</v>
      </c>
      <c r="Y109" s="127">
        <f t="shared" si="283"/>
        <v>0</v>
      </c>
      <c r="Z109" s="128" t="e">
        <f t="shared" si="284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77</v>
      </c>
      <c r="B110" s="120" t="s">
        <v>219</v>
      </c>
      <c r="C110" s="187" t="s">
        <v>208</v>
      </c>
      <c r="D110" s="122" t="s">
        <v>112</v>
      </c>
      <c r="E110" s="123"/>
      <c r="F110" s="124"/>
      <c r="G110" s="125">
        <f t="shared" si="313"/>
        <v>0</v>
      </c>
      <c r="H110" s="123"/>
      <c r="I110" s="124"/>
      <c r="J110" s="125">
        <f t="shared" si="314"/>
        <v>0</v>
      </c>
      <c r="K110" s="123"/>
      <c r="L110" s="124"/>
      <c r="M110" s="125">
        <f t="shared" si="315"/>
        <v>0</v>
      </c>
      <c r="N110" s="123"/>
      <c r="O110" s="124"/>
      <c r="P110" s="125">
        <f t="shared" si="316"/>
        <v>0</v>
      </c>
      <c r="Q110" s="123"/>
      <c r="R110" s="124"/>
      <c r="S110" s="125">
        <f t="shared" si="317"/>
        <v>0</v>
      </c>
      <c r="T110" s="123"/>
      <c r="U110" s="124"/>
      <c r="V110" s="125">
        <f t="shared" si="318"/>
        <v>0</v>
      </c>
      <c r="W110" s="126">
        <f t="shared" si="319"/>
        <v>0</v>
      </c>
      <c r="X110" s="127">
        <f t="shared" si="320"/>
        <v>0</v>
      </c>
      <c r="Y110" s="127">
        <f t="shared" si="283"/>
        <v>0</v>
      </c>
      <c r="Z110" s="128" t="e">
        <f t="shared" si="284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32" t="s">
        <v>77</v>
      </c>
      <c r="B111" s="133" t="s">
        <v>220</v>
      </c>
      <c r="C111" s="163" t="s">
        <v>208</v>
      </c>
      <c r="D111" s="134" t="s">
        <v>112</v>
      </c>
      <c r="E111" s="149"/>
      <c r="F111" s="150"/>
      <c r="G111" s="151">
        <f t="shared" si="313"/>
        <v>0</v>
      </c>
      <c r="H111" s="149"/>
      <c r="I111" s="150"/>
      <c r="J111" s="151">
        <f t="shared" si="314"/>
        <v>0</v>
      </c>
      <c r="K111" s="149"/>
      <c r="L111" s="150"/>
      <c r="M111" s="151">
        <f t="shared" si="315"/>
        <v>0</v>
      </c>
      <c r="N111" s="149"/>
      <c r="O111" s="150"/>
      <c r="P111" s="151">
        <f t="shared" si="316"/>
        <v>0</v>
      </c>
      <c r="Q111" s="149"/>
      <c r="R111" s="150"/>
      <c r="S111" s="151">
        <f t="shared" si="317"/>
        <v>0</v>
      </c>
      <c r="T111" s="149"/>
      <c r="U111" s="150"/>
      <c r="V111" s="151">
        <f t="shared" si="318"/>
        <v>0</v>
      </c>
      <c r="W111" s="138">
        <f t="shared" si="319"/>
        <v>0</v>
      </c>
      <c r="X111" s="165">
        <f t="shared" si="320"/>
        <v>0</v>
      </c>
      <c r="Y111" s="165">
        <f t="shared" si="283"/>
        <v>0</v>
      </c>
      <c r="Z111" s="223" t="e">
        <f t="shared" si="284"/>
        <v>#DIV/0!</v>
      </c>
      <c r="AA111" s="13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66" t="s">
        <v>221</v>
      </c>
      <c r="B112" s="167"/>
      <c r="C112" s="168"/>
      <c r="D112" s="169"/>
      <c r="E112" s="173">
        <f>E108+E104+E100</f>
        <v>60</v>
      </c>
      <c r="F112" s="189"/>
      <c r="G112" s="172">
        <f t="shared" ref="G112:H112" si="321">G108+G104+G100</f>
        <v>24000</v>
      </c>
      <c r="H112" s="173">
        <f t="shared" si="321"/>
        <v>60</v>
      </c>
      <c r="I112" s="189"/>
      <c r="J112" s="172">
        <f t="shared" ref="J112:K112" si="322">J108+J104+J100</f>
        <v>24000</v>
      </c>
      <c r="K112" s="190">
        <f t="shared" si="322"/>
        <v>0</v>
      </c>
      <c r="L112" s="189"/>
      <c r="M112" s="172">
        <f t="shared" ref="M112:N112" si="323">M108+M104+M100</f>
        <v>0</v>
      </c>
      <c r="N112" s="190">
        <f t="shared" si="323"/>
        <v>0</v>
      </c>
      <c r="O112" s="189"/>
      <c r="P112" s="172">
        <f t="shared" ref="P112:Q112" si="324">P108+P104+P100</f>
        <v>0</v>
      </c>
      <c r="Q112" s="190">
        <f t="shared" si="324"/>
        <v>0</v>
      </c>
      <c r="R112" s="189"/>
      <c r="S112" s="172">
        <f t="shared" ref="S112:T112" si="325">S108+S104+S100</f>
        <v>0</v>
      </c>
      <c r="T112" s="190">
        <f t="shared" si="325"/>
        <v>0</v>
      </c>
      <c r="U112" s="189"/>
      <c r="V112" s="174">
        <f t="shared" ref="V112:X112" si="326">V108+V104+V100</f>
        <v>0</v>
      </c>
      <c r="W112" s="224">
        <f t="shared" si="326"/>
        <v>24000</v>
      </c>
      <c r="X112" s="225">
        <f t="shared" si="326"/>
        <v>24000</v>
      </c>
      <c r="Y112" s="225">
        <f t="shared" si="283"/>
        <v>0</v>
      </c>
      <c r="Z112" s="225">
        <f t="shared" si="284"/>
        <v>0</v>
      </c>
      <c r="AA112" s="226"/>
      <c r="AB112" s="7"/>
      <c r="AC112" s="7"/>
      <c r="AD112" s="7"/>
      <c r="AE112" s="7"/>
      <c r="AF112" s="7"/>
      <c r="AG112" s="7"/>
    </row>
    <row r="113" spans="1:33" ht="30" customHeight="1" x14ac:dyDescent="0.25">
      <c r="A113" s="178" t="s">
        <v>72</v>
      </c>
      <c r="B113" s="208">
        <v>7</v>
      </c>
      <c r="C113" s="180" t="s">
        <v>222</v>
      </c>
      <c r="D113" s="181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227"/>
      <c r="X113" s="227"/>
      <c r="Y113" s="182"/>
      <c r="Z113" s="227"/>
      <c r="AA113" s="228"/>
      <c r="AB113" s="7"/>
      <c r="AC113" s="7"/>
      <c r="AD113" s="7"/>
      <c r="AE113" s="7"/>
      <c r="AF113" s="7"/>
      <c r="AG113" s="7"/>
    </row>
    <row r="114" spans="1:33" ht="30" customHeight="1" x14ac:dyDescent="0.25">
      <c r="A114" s="119" t="s">
        <v>77</v>
      </c>
      <c r="B114" s="120" t="s">
        <v>223</v>
      </c>
      <c r="C114" s="187" t="s">
        <v>224</v>
      </c>
      <c r="D114" s="122" t="s">
        <v>112</v>
      </c>
      <c r="E114" s="123"/>
      <c r="F114" s="124"/>
      <c r="G114" s="125">
        <f t="shared" ref="G114:G124" si="327">E114*F114</f>
        <v>0</v>
      </c>
      <c r="H114" s="123"/>
      <c r="I114" s="124"/>
      <c r="J114" s="125">
        <f t="shared" ref="J114:J124" si="328">H114*I114</f>
        <v>0</v>
      </c>
      <c r="K114" s="123"/>
      <c r="L114" s="124"/>
      <c r="M114" s="125">
        <f t="shared" ref="M114:M124" si="329">K114*L114</f>
        <v>0</v>
      </c>
      <c r="N114" s="123"/>
      <c r="O114" s="124"/>
      <c r="P114" s="125">
        <f t="shared" ref="P114:P124" si="330">N114*O114</f>
        <v>0</v>
      </c>
      <c r="Q114" s="123"/>
      <c r="R114" s="124"/>
      <c r="S114" s="125">
        <f t="shared" ref="S114:S124" si="331">Q114*R114</f>
        <v>0</v>
      </c>
      <c r="T114" s="123"/>
      <c r="U114" s="124"/>
      <c r="V114" s="229">
        <f t="shared" ref="V114:V124" si="332">T114*U114</f>
        <v>0</v>
      </c>
      <c r="W114" s="230">
        <f t="shared" ref="W114:W124" si="333">G114+M114+S114</f>
        <v>0</v>
      </c>
      <c r="X114" s="231">
        <f t="shared" ref="X114:X124" si="334">J114+P114+V114</f>
        <v>0</v>
      </c>
      <c r="Y114" s="231">
        <f t="shared" ref="Y114:Y125" si="335">W114-X114</f>
        <v>0</v>
      </c>
      <c r="Z114" s="232" t="e">
        <f t="shared" ref="Z114:Z125" si="336">Y114/W114</f>
        <v>#DIV/0!</v>
      </c>
      <c r="AA114" s="233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77</v>
      </c>
      <c r="B115" s="120" t="s">
        <v>225</v>
      </c>
      <c r="C115" s="187" t="s">
        <v>226</v>
      </c>
      <c r="D115" s="122" t="s">
        <v>112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77</v>
      </c>
      <c r="B116" s="120" t="s">
        <v>227</v>
      </c>
      <c r="C116" s="187" t="s">
        <v>228</v>
      </c>
      <c r="D116" s="122" t="s">
        <v>112</v>
      </c>
      <c r="E116" s="123"/>
      <c r="F116" s="124"/>
      <c r="G116" s="125">
        <f t="shared" si="327"/>
        <v>0</v>
      </c>
      <c r="H116" s="123"/>
      <c r="I116" s="124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77</v>
      </c>
      <c r="B117" s="120" t="s">
        <v>229</v>
      </c>
      <c r="C117" s="187" t="s">
        <v>230</v>
      </c>
      <c r="D117" s="122" t="s">
        <v>112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77</v>
      </c>
      <c r="B118" s="120" t="s">
        <v>231</v>
      </c>
      <c r="C118" s="187" t="s">
        <v>232</v>
      </c>
      <c r="D118" s="122" t="s">
        <v>112</v>
      </c>
      <c r="E118" s="123"/>
      <c r="F118" s="124"/>
      <c r="G118" s="125">
        <f t="shared" si="327"/>
        <v>0</v>
      </c>
      <c r="H118" s="123"/>
      <c r="I118" s="124"/>
      <c r="J118" s="125">
        <f t="shared" si="328"/>
        <v>0</v>
      </c>
      <c r="K118" s="123"/>
      <c r="L118" s="124"/>
      <c r="M118" s="125">
        <f t="shared" si="329"/>
        <v>0</v>
      </c>
      <c r="N118" s="123"/>
      <c r="O118" s="124"/>
      <c r="P118" s="125">
        <f t="shared" si="330"/>
        <v>0</v>
      </c>
      <c r="Q118" s="123"/>
      <c r="R118" s="124"/>
      <c r="S118" s="125">
        <f t="shared" si="331"/>
        <v>0</v>
      </c>
      <c r="T118" s="123"/>
      <c r="U118" s="124"/>
      <c r="V118" s="229">
        <f t="shared" si="332"/>
        <v>0</v>
      </c>
      <c r="W118" s="234">
        <f t="shared" si="333"/>
        <v>0</v>
      </c>
      <c r="X118" s="127">
        <f t="shared" si="334"/>
        <v>0</v>
      </c>
      <c r="Y118" s="127">
        <f t="shared" si="335"/>
        <v>0</v>
      </c>
      <c r="Z118" s="128" t="e">
        <f t="shared" si="33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19" t="s">
        <v>77</v>
      </c>
      <c r="B119" s="120" t="s">
        <v>233</v>
      </c>
      <c r="C119" s="187" t="s">
        <v>234</v>
      </c>
      <c r="D119" s="122" t="s">
        <v>112</v>
      </c>
      <c r="E119" s="123"/>
      <c r="F119" s="124"/>
      <c r="G119" s="125">
        <f t="shared" si="327"/>
        <v>0</v>
      </c>
      <c r="H119" s="123"/>
      <c r="I119" s="124"/>
      <c r="J119" s="125">
        <f t="shared" si="328"/>
        <v>0</v>
      </c>
      <c r="K119" s="123"/>
      <c r="L119" s="124"/>
      <c r="M119" s="125">
        <f t="shared" si="329"/>
        <v>0</v>
      </c>
      <c r="N119" s="123"/>
      <c r="O119" s="124"/>
      <c r="P119" s="125">
        <f t="shared" si="330"/>
        <v>0</v>
      </c>
      <c r="Q119" s="123"/>
      <c r="R119" s="124"/>
      <c r="S119" s="125">
        <f t="shared" si="331"/>
        <v>0</v>
      </c>
      <c r="T119" s="123"/>
      <c r="U119" s="124"/>
      <c r="V119" s="229">
        <f t="shared" si="332"/>
        <v>0</v>
      </c>
      <c r="W119" s="234">
        <f t="shared" si="333"/>
        <v>0</v>
      </c>
      <c r="X119" s="127">
        <f t="shared" si="334"/>
        <v>0</v>
      </c>
      <c r="Y119" s="127">
        <f t="shared" si="335"/>
        <v>0</v>
      </c>
      <c r="Z119" s="128" t="e">
        <f t="shared" si="33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19" t="s">
        <v>77</v>
      </c>
      <c r="B120" s="120" t="s">
        <v>235</v>
      </c>
      <c r="C120" s="187" t="s">
        <v>236</v>
      </c>
      <c r="D120" s="122" t="s">
        <v>112</v>
      </c>
      <c r="E120" s="123"/>
      <c r="F120" s="124"/>
      <c r="G120" s="125">
        <f t="shared" si="327"/>
        <v>0</v>
      </c>
      <c r="H120" s="123"/>
      <c r="I120" s="124"/>
      <c r="J120" s="125">
        <f t="shared" si="328"/>
        <v>0</v>
      </c>
      <c r="K120" s="123"/>
      <c r="L120" s="124"/>
      <c r="M120" s="125">
        <f t="shared" si="329"/>
        <v>0</v>
      </c>
      <c r="N120" s="123"/>
      <c r="O120" s="124"/>
      <c r="P120" s="125">
        <f t="shared" si="330"/>
        <v>0</v>
      </c>
      <c r="Q120" s="123"/>
      <c r="R120" s="124"/>
      <c r="S120" s="125">
        <f t="shared" si="331"/>
        <v>0</v>
      </c>
      <c r="T120" s="123"/>
      <c r="U120" s="124"/>
      <c r="V120" s="229">
        <f t="shared" si="332"/>
        <v>0</v>
      </c>
      <c r="W120" s="234">
        <f t="shared" si="333"/>
        <v>0</v>
      </c>
      <c r="X120" s="127">
        <f t="shared" si="334"/>
        <v>0</v>
      </c>
      <c r="Y120" s="127">
        <f t="shared" si="335"/>
        <v>0</v>
      </c>
      <c r="Z120" s="128" t="e">
        <f t="shared" si="336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19" t="s">
        <v>77</v>
      </c>
      <c r="B121" s="120" t="s">
        <v>237</v>
      </c>
      <c r="C121" s="187" t="s">
        <v>238</v>
      </c>
      <c r="D121" s="122" t="s">
        <v>112</v>
      </c>
      <c r="E121" s="123"/>
      <c r="F121" s="124"/>
      <c r="G121" s="125">
        <f t="shared" si="327"/>
        <v>0</v>
      </c>
      <c r="H121" s="123"/>
      <c r="I121" s="124"/>
      <c r="J121" s="125">
        <f t="shared" si="328"/>
        <v>0</v>
      </c>
      <c r="K121" s="123"/>
      <c r="L121" s="124"/>
      <c r="M121" s="125">
        <f t="shared" si="329"/>
        <v>0</v>
      </c>
      <c r="N121" s="123"/>
      <c r="O121" s="124"/>
      <c r="P121" s="125">
        <f t="shared" si="330"/>
        <v>0</v>
      </c>
      <c r="Q121" s="123"/>
      <c r="R121" s="124"/>
      <c r="S121" s="125">
        <f t="shared" si="331"/>
        <v>0</v>
      </c>
      <c r="T121" s="123"/>
      <c r="U121" s="124"/>
      <c r="V121" s="229">
        <f t="shared" si="332"/>
        <v>0</v>
      </c>
      <c r="W121" s="234">
        <f t="shared" si="333"/>
        <v>0</v>
      </c>
      <c r="X121" s="127">
        <f t="shared" si="334"/>
        <v>0</v>
      </c>
      <c r="Y121" s="127">
        <f t="shared" si="335"/>
        <v>0</v>
      </c>
      <c r="Z121" s="128" t="e">
        <f t="shared" si="336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32" t="s">
        <v>77</v>
      </c>
      <c r="B122" s="120" t="s">
        <v>239</v>
      </c>
      <c r="C122" s="163" t="s">
        <v>240</v>
      </c>
      <c r="D122" s="122" t="s">
        <v>112</v>
      </c>
      <c r="E122" s="135"/>
      <c r="F122" s="136"/>
      <c r="G122" s="125">
        <f t="shared" si="327"/>
        <v>0</v>
      </c>
      <c r="H122" s="135"/>
      <c r="I122" s="136"/>
      <c r="J122" s="125">
        <f t="shared" si="328"/>
        <v>0</v>
      </c>
      <c r="K122" s="123"/>
      <c r="L122" s="124"/>
      <c r="M122" s="125">
        <f t="shared" si="329"/>
        <v>0</v>
      </c>
      <c r="N122" s="123"/>
      <c r="O122" s="124"/>
      <c r="P122" s="125">
        <f t="shared" si="330"/>
        <v>0</v>
      </c>
      <c r="Q122" s="123"/>
      <c r="R122" s="124"/>
      <c r="S122" s="125">
        <f t="shared" si="331"/>
        <v>0</v>
      </c>
      <c r="T122" s="123"/>
      <c r="U122" s="124"/>
      <c r="V122" s="229">
        <f t="shared" si="332"/>
        <v>0</v>
      </c>
      <c r="W122" s="234">
        <f t="shared" si="333"/>
        <v>0</v>
      </c>
      <c r="X122" s="127">
        <f t="shared" si="334"/>
        <v>0</v>
      </c>
      <c r="Y122" s="127">
        <f t="shared" si="335"/>
        <v>0</v>
      </c>
      <c r="Z122" s="128" t="e">
        <f t="shared" si="336"/>
        <v>#DIV/0!</v>
      </c>
      <c r="AA122" s="13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32" t="s">
        <v>77</v>
      </c>
      <c r="B123" s="120" t="s">
        <v>241</v>
      </c>
      <c r="C123" s="163" t="s">
        <v>364</v>
      </c>
      <c r="D123" s="134" t="s">
        <v>143</v>
      </c>
      <c r="E123" s="123">
        <v>1</v>
      </c>
      <c r="F123" s="124">
        <v>7600</v>
      </c>
      <c r="G123" s="125">
        <f t="shared" si="327"/>
        <v>7600</v>
      </c>
      <c r="H123" s="123">
        <v>1</v>
      </c>
      <c r="I123" s="124">
        <v>7600</v>
      </c>
      <c r="J123" s="125">
        <f t="shared" si="328"/>
        <v>7600</v>
      </c>
      <c r="K123" s="123"/>
      <c r="L123" s="124"/>
      <c r="M123" s="125">
        <f t="shared" si="329"/>
        <v>0</v>
      </c>
      <c r="N123" s="123"/>
      <c r="O123" s="124"/>
      <c r="P123" s="125">
        <f t="shared" si="330"/>
        <v>0</v>
      </c>
      <c r="Q123" s="123"/>
      <c r="R123" s="124"/>
      <c r="S123" s="125">
        <f t="shared" si="331"/>
        <v>0</v>
      </c>
      <c r="T123" s="123"/>
      <c r="U123" s="124"/>
      <c r="V123" s="229">
        <f t="shared" si="332"/>
        <v>0</v>
      </c>
      <c r="W123" s="234">
        <f t="shared" si="333"/>
        <v>7600</v>
      </c>
      <c r="X123" s="127">
        <f t="shared" si="334"/>
        <v>7600</v>
      </c>
      <c r="Y123" s="127">
        <f t="shared" si="335"/>
        <v>0</v>
      </c>
      <c r="Z123" s="128">
        <f t="shared" si="336"/>
        <v>0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thickBot="1" x14ac:dyDescent="0.3">
      <c r="A124" s="132" t="s">
        <v>77</v>
      </c>
      <c r="B124" s="120" t="s">
        <v>242</v>
      </c>
      <c r="C124" s="235" t="s">
        <v>243</v>
      </c>
      <c r="D124" s="134"/>
      <c r="E124" s="135"/>
      <c r="F124" s="136">
        <v>0.22</v>
      </c>
      <c r="G124" s="137">
        <f t="shared" si="327"/>
        <v>0</v>
      </c>
      <c r="H124" s="135"/>
      <c r="I124" s="136">
        <v>0.22</v>
      </c>
      <c r="J124" s="137">
        <f t="shared" si="328"/>
        <v>0</v>
      </c>
      <c r="K124" s="135"/>
      <c r="L124" s="136">
        <v>0.22</v>
      </c>
      <c r="M124" s="137">
        <f t="shared" si="329"/>
        <v>0</v>
      </c>
      <c r="N124" s="135"/>
      <c r="O124" s="136">
        <v>0.22</v>
      </c>
      <c r="P124" s="137">
        <f t="shared" si="330"/>
        <v>0</v>
      </c>
      <c r="Q124" s="135"/>
      <c r="R124" s="136">
        <v>0.22</v>
      </c>
      <c r="S124" s="137">
        <f t="shared" si="331"/>
        <v>0</v>
      </c>
      <c r="T124" s="135"/>
      <c r="U124" s="136">
        <v>0.22</v>
      </c>
      <c r="V124" s="236">
        <f t="shared" si="332"/>
        <v>0</v>
      </c>
      <c r="W124" s="237">
        <f t="shared" si="333"/>
        <v>0</v>
      </c>
      <c r="X124" s="238">
        <f t="shared" si="334"/>
        <v>0</v>
      </c>
      <c r="Y124" s="238">
        <f t="shared" si="335"/>
        <v>0</v>
      </c>
      <c r="Z124" s="239" t="e">
        <f t="shared" si="336"/>
        <v>#DIV/0!</v>
      </c>
      <c r="AA124" s="152"/>
      <c r="AB124" s="7"/>
      <c r="AC124" s="7"/>
      <c r="AD124" s="7"/>
      <c r="AE124" s="7"/>
      <c r="AF124" s="7"/>
      <c r="AG124" s="7"/>
    </row>
    <row r="125" spans="1:33" ht="30" customHeight="1" x14ac:dyDescent="0.25">
      <c r="A125" s="166" t="s">
        <v>244</v>
      </c>
      <c r="B125" s="240"/>
      <c r="C125" s="168"/>
      <c r="D125" s="169"/>
      <c r="E125" s="173">
        <f>SUM(E114:E123)</f>
        <v>1</v>
      </c>
      <c r="F125" s="189"/>
      <c r="G125" s="172">
        <f>SUM(G114:G124)</f>
        <v>7600</v>
      </c>
      <c r="H125" s="173">
        <f>SUM(H114:H123)</f>
        <v>1</v>
      </c>
      <c r="I125" s="189"/>
      <c r="J125" s="172">
        <f>SUM(J114:J124)</f>
        <v>7600</v>
      </c>
      <c r="K125" s="190">
        <f>SUM(K114:K123)</f>
        <v>0</v>
      </c>
      <c r="L125" s="189"/>
      <c r="M125" s="172">
        <f>SUM(M114:M124)</f>
        <v>0</v>
      </c>
      <c r="N125" s="190">
        <f>SUM(N114:N123)</f>
        <v>0</v>
      </c>
      <c r="O125" s="189"/>
      <c r="P125" s="172">
        <f>SUM(P114:P124)</f>
        <v>0</v>
      </c>
      <c r="Q125" s="190">
        <f>SUM(Q114:Q123)</f>
        <v>0</v>
      </c>
      <c r="R125" s="189"/>
      <c r="S125" s="172">
        <f>SUM(S114:S124)</f>
        <v>0</v>
      </c>
      <c r="T125" s="190">
        <f>SUM(T114:T123)</f>
        <v>0</v>
      </c>
      <c r="U125" s="189"/>
      <c r="V125" s="174">
        <f t="shared" ref="V125:X125" si="337">SUM(V114:V124)</f>
        <v>0</v>
      </c>
      <c r="W125" s="224">
        <f t="shared" si="337"/>
        <v>7600</v>
      </c>
      <c r="X125" s="225">
        <f t="shared" si="337"/>
        <v>7600</v>
      </c>
      <c r="Y125" s="225">
        <f t="shared" si="335"/>
        <v>0</v>
      </c>
      <c r="Z125" s="225">
        <f t="shared" si="336"/>
        <v>0</v>
      </c>
      <c r="AA125" s="226"/>
      <c r="AB125" s="7"/>
      <c r="AC125" s="7"/>
      <c r="AD125" s="7"/>
      <c r="AE125" s="7"/>
      <c r="AF125" s="7"/>
      <c r="AG125" s="7"/>
    </row>
    <row r="126" spans="1:33" ht="30" customHeight="1" x14ac:dyDescent="0.25">
      <c r="A126" s="241" t="s">
        <v>72</v>
      </c>
      <c r="B126" s="208">
        <v>8</v>
      </c>
      <c r="C126" s="242" t="s">
        <v>245</v>
      </c>
      <c r="D126" s="181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227"/>
      <c r="X126" s="227"/>
      <c r="Y126" s="182"/>
      <c r="Z126" s="227"/>
      <c r="AA126" s="228"/>
      <c r="AB126" s="118"/>
      <c r="AC126" s="118"/>
      <c r="AD126" s="118"/>
      <c r="AE126" s="118"/>
      <c r="AF126" s="118"/>
      <c r="AG126" s="118"/>
    </row>
    <row r="127" spans="1:33" ht="30" customHeight="1" x14ac:dyDescent="0.25">
      <c r="A127" s="119" t="s">
        <v>77</v>
      </c>
      <c r="B127" s="120" t="s">
        <v>246</v>
      </c>
      <c r="C127" s="187" t="s">
        <v>247</v>
      </c>
      <c r="D127" s="122" t="s">
        <v>248</v>
      </c>
      <c r="E127" s="123"/>
      <c r="F127" s="124"/>
      <c r="G127" s="125">
        <f t="shared" ref="G127:G132" si="338">E127*F127</f>
        <v>0</v>
      </c>
      <c r="H127" s="123"/>
      <c r="I127" s="124"/>
      <c r="J127" s="125">
        <f t="shared" ref="J127:J132" si="339">H127*I127</f>
        <v>0</v>
      </c>
      <c r="K127" s="123"/>
      <c r="L127" s="124"/>
      <c r="M127" s="125">
        <f t="shared" ref="M127:M132" si="340">K127*L127</f>
        <v>0</v>
      </c>
      <c r="N127" s="123"/>
      <c r="O127" s="124"/>
      <c r="P127" s="125">
        <f t="shared" ref="P127:P132" si="341">N127*O127</f>
        <v>0</v>
      </c>
      <c r="Q127" s="123"/>
      <c r="R127" s="124"/>
      <c r="S127" s="125">
        <f t="shared" ref="S127:S132" si="342">Q127*R127</f>
        <v>0</v>
      </c>
      <c r="T127" s="123"/>
      <c r="U127" s="124"/>
      <c r="V127" s="229">
        <f t="shared" ref="V127:V132" si="343">T127*U127</f>
        <v>0</v>
      </c>
      <c r="W127" s="230">
        <f t="shared" ref="W127:W132" si="344">G127+M127+S127</f>
        <v>0</v>
      </c>
      <c r="X127" s="231">
        <f t="shared" ref="X127:X132" si="345">J127+P127+V127</f>
        <v>0</v>
      </c>
      <c r="Y127" s="231">
        <f t="shared" ref="Y127:Y133" si="346">W127-X127</f>
        <v>0</v>
      </c>
      <c r="Z127" s="232" t="e">
        <f t="shared" ref="Z127:Z133" si="347">Y127/W127</f>
        <v>#DIV/0!</v>
      </c>
      <c r="AA127" s="233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19" t="s">
        <v>77</v>
      </c>
      <c r="B128" s="120" t="s">
        <v>249</v>
      </c>
      <c r="C128" s="187" t="s">
        <v>250</v>
      </c>
      <c r="D128" s="122" t="s">
        <v>248</v>
      </c>
      <c r="E128" s="123"/>
      <c r="F128" s="124"/>
      <c r="G128" s="125">
        <f t="shared" si="338"/>
        <v>0</v>
      </c>
      <c r="H128" s="123"/>
      <c r="I128" s="124"/>
      <c r="J128" s="125">
        <f t="shared" si="339"/>
        <v>0</v>
      </c>
      <c r="K128" s="123"/>
      <c r="L128" s="124"/>
      <c r="M128" s="125">
        <f t="shared" si="340"/>
        <v>0</v>
      </c>
      <c r="N128" s="123"/>
      <c r="O128" s="124"/>
      <c r="P128" s="125">
        <f t="shared" si="341"/>
        <v>0</v>
      </c>
      <c r="Q128" s="123"/>
      <c r="R128" s="124"/>
      <c r="S128" s="125">
        <f t="shared" si="342"/>
        <v>0</v>
      </c>
      <c r="T128" s="123"/>
      <c r="U128" s="124"/>
      <c r="V128" s="229">
        <f t="shared" si="343"/>
        <v>0</v>
      </c>
      <c r="W128" s="234">
        <f t="shared" si="344"/>
        <v>0</v>
      </c>
      <c r="X128" s="127">
        <f t="shared" si="345"/>
        <v>0</v>
      </c>
      <c r="Y128" s="127">
        <f t="shared" si="346"/>
        <v>0</v>
      </c>
      <c r="Z128" s="128" t="e">
        <f t="shared" si="347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19" t="s">
        <v>77</v>
      </c>
      <c r="B129" s="120" t="s">
        <v>251</v>
      </c>
      <c r="C129" s="187" t="s">
        <v>252</v>
      </c>
      <c r="D129" s="122" t="s">
        <v>253</v>
      </c>
      <c r="E129" s="243"/>
      <c r="F129" s="244"/>
      <c r="G129" s="125">
        <f t="shared" si="338"/>
        <v>0</v>
      </c>
      <c r="H129" s="243"/>
      <c r="I129" s="244"/>
      <c r="J129" s="125">
        <f t="shared" si="339"/>
        <v>0</v>
      </c>
      <c r="K129" s="123"/>
      <c r="L129" s="124"/>
      <c r="M129" s="125">
        <f t="shared" si="340"/>
        <v>0</v>
      </c>
      <c r="N129" s="123"/>
      <c r="O129" s="124"/>
      <c r="P129" s="125">
        <f t="shared" si="341"/>
        <v>0</v>
      </c>
      <c r="Q129" s="123"/>
      <c r="R129" s="124"/>
      <c r="S129" s="125">
        <f t="shared" si="342"/>
        <v>0</v>
      </c>
      <c r="T129" s="123"/>
      <c r="U129" s="124"/>
      <c r="V129" s="229">
        <f t="shared" si="343"/>
        <v>0</v>
      </c>
      <c r="W129" s="245">
        <f t="shared" si="344"/>
        <v>0</v>
      </c>
      <c r="X129" s="127">
        <f t="shared" si="345"/>
        <v>0</v>
      </c>
      <c r="Y129" s="127">
        <f t="shared" si="346"/>
        <v>0</v>
      </c>
      <c r="Z129" s="128" t="e">
        <f t="shared" si="347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77</v>
      </c>
      <c r="B130" s="120" t="s">
        <v>254</v>
      </c>
      <c r="C130" s="187" t="s">
        <v>365</v>
      </c>
      <c r="D130" s="122" t="s">
        <v>253</v>
      </c>
      <c r="E130" s="123">
        <v>300</v>
      </c>
      <c r="F130" s="124">
        <v>107</v>
      </c>
      <c r="G130" s="125">
        <f t="shared" si="338"/>
        <v>32100</v>
      </c>
      <c r="H130" s="123">
        <v>300</v>
      </c>
      <c r="I130" s="124">
        <v>107.00667</v>
      </c>
      <c r="J130" s="125">
        <f>H130*I130</f>
        <v>32102.001</v>
      </c>
      <c r="K130" s="243"/>
      <c r="L130" s="244"/>
      <c r="M130" s="125">
        <f t="shared" si="340"/>
        <v>0</v>
      </c>
      <c r="N130" s="243"/>
      <c r="O130" s="244"/>
      <c r="P130" s="125">
        <f t="shared" si="341"/>
        <v>0</v>
      </c>
      <c r="Q130" s="243"/>
      <c r="R130" s="244"/>
      <c r="S130" s="125">
        <f t="shared" si="342"/>
        <v>0</v>
      </c>
      <c r="T130" s="243"/>
      <c r="U130" s="244"/>
      <c r="V130" s="229">
        <f t="shared" si="343"/>
        <v>0</v>
      </c>
      <c r="W130" s="245">
        <f t="shared" si="344"/>
        <v>32100</v>
      </c>
      <c r="X130" s="127">
        <f t="shared" si="345"/>
        <v>32102.001</v>
      </c>
      <c r="Y130" s="127">
        <f t="shared" si="346"/>
        <v>-2.0010000000002037</v>
      </c>
      <c r="Z130" s="128">
        <f t="shared" si="347"/>
        <v>-6.2336448598137187E-5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77</v>
      </c>
      <c r="B131" s="120" t="s">
        <v>255</v>
      </c>
      <c r="C131" s="187" t="s">
        <v>256</v>
      </c>
      <c r="D131" s="122" t="s">
        <v>253</v>
      </c>
      <c r="E131" s="123"/>
      <c r="F131" s="124"/>
      <c r="G131" s="125">
        <f t="shared" si="338"/>
        <v>0</v>
      </c>
      <c r="H131" s="123"/>
      <c r="I131" s="124"/>
      <c r="J131" s="125">
        <f t="shared" si="339"/>
        <v>0</v>
      </c>
      <c r="K131" s="123"/>
      <c r="L131" s="124"/>
      <c r="M131" s="125">
        <f t="shared" si="340"/>
        <v>0</v>
      </c>
      <c r="N131" s="123"/>
      <c r="O131" s="124"/>
      <c r="P131" s="125">
        <f t="shared" si="341"/>
        <v>0</v>
      </c>
      <c r="Q131" s="123"/>
      <c r="R131" s="124"/>
      <c r="S131" s="125">
        <f t="shared" si="342"/>
        <v>0</v>
      </c>
      <c r="T131" s="123"/>
      <c r="U131" s="124"/>
      <c r="V131" s="229">
        <f t="shared" si="343"/>
        <v>0</v>
      </c>
      <c r="W131" s="234">
        <f t="shared" si="344"/>
        <v>0</v>
      </c>
      <c r="X131" s="127">
        <f t="shared" si="345"/>
        <v>0</v>
      </c>
      <c r="Y131" s="127">
        <f t="shared" si="346"/>
        <v>0</v>
      </c>
      <c r="Z131" s="128" t="e">
        <f t="shared" si="347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32" t="s">
        <v>77</v>
      </c>
      <c r="B132" s="154" t="s">
        <v>257</v>
      </c>
      <c r="C132" s="164" t="s">
        <v>258</v>
      </c>
      <c r="D132" s="134"/>
      <c r="E132" s="135"/>
      <c r="F132" s="136">
        <v>0.22</v>
      </c>
      <c r="G132" s="137">
        <f t="shared" si="338"/>
        <v>0</v>
      </c>
      <c r="H132" s="135"/>
      <c r="I132" s="136">
        <v>0.22</v>
      </c>
      <c r="J132" s="137">
        <f t="shared" si="339"/>
        <v>0</v>
      </c>
      <c r="K132" s="135"/>
      <c r="L132" s="136">
        <v>0.22</v>
      </c>
      <c r="M132" s="137">
        <f t="shared" si="340"/>
        <v>0</v>
      </c>
      <c r="N132" s="135"/>
      <c r="O132" s="136">
        <v>0.22</v>
      </c>
      <c r="P132" s="137">
        <f t="shared" si="341"/>
        <v>0</v>
      </c>
      <c r="Q132" s="135"/>
      <c r="R132" s="136">
        <v>0.22</v>
      </c>
      <c r="S132" s="137">
        <f t="shared" si="342"/>
        <v>0</v>
      </c>
      <c r="T132" s="135"/>
      <c r="U132" s="136">
        <v>0.22</v>
      </c>
      <c r="V132" s="236">
        <f t="shared" si="343"/>
        <v>0</v>
      </c>
      <c r="W132" s="237">
        <f t="shared" si="344"/>
        <v>0</v>
      </c>
      <c r="X132" s="238">
        <f t="shared" si="345"/>
        <v>0</v>
      </c>
      <c r="Y132" s="238">
        <f t="shared" si="346"/>
        <v>0</v>
      </c>
      <c r="Z132" s="239" t="e">
        <f t="shared" si="347"/>
        <v>#DIV/0!</v>
      </c>
      <c r="AA132" s="152"/>
      <c r="AB132" s="7"/>
      <c r="AC132" s="7"/>
      <c r="AD132" s="7"/>
      <c r="AE132" s="7"/>
      <c r="AF132" s="7"/>
      <c r="AG132" s="7"/>
    </row>
    <row r="133" spans="1:33" ht="30" customHeight="1" thickBot="1" x14ac:dyDescent="0.3">
      <c r="A133" s="166" t="s">
        <v>259</v>
      </c>
      <c r="B133" s="246"/>
      <c r="C133" s="168"/>
      <c r="D133" s="169"/>
      <c r="E133" s="173">
        <f>SUM(E127:E131)</f>
        <v>300</v>
      </c>
      <c r="F133" s="189"/>
      <c r="G133" s="173">
        <f>SUM(G127:G132)</f>
        <v>32100</v>
      </c>
      <c r="H133" s="173">
        <f>SUM(H127:H131)</f>
        <v>300</v>
      </c>
      <c r="I133" s="189"/>
      <c r="J133" s="173">
        <f>SUM(J127:J132)</f>
        <v>32102.001</v>
      </c>
      <c r="K133" s="173">
        <f>SUM(K127:K131)</f>
        <v>0</v>
      </c>
      <c r="L133" s="189"/>
      <c r="M133" s="173">
        <f>SUM(M127:M132)</f>
        <v>0</v>
      </c>
      <c r="N133" s="173">
        <f>SUM(N127:N131)</f>
        <v>0</v>
      </c>
      <c r="O133" s="189"/>
      <c r="P133" s="173">
        <f>SUM(P127:P132)</f>
        <v>0</v>
      </c>
      <c r="Q133" s="173">
        <f>SUM(Q127:Q131)</f>
        <v>0</v>
      </c>
      <c r="R133" s="189"/>
      <c r="S133" s="173">
        <f>SUM(S127:S132)</f>
        <v>0</v>
      </c>
      <c r="T133" s="173">
        <f>SUM(T127:T131)</f>
        <v>0</v>
      </c>
      <c r="U133" s="189"/>
      <c r="V133" s="247">
        <f t="shared" ref="V133:X133" si="348">SUM(V127:V132)</f>
        <v>0</v>
      </c>
      <c r="W133" s="224">
        <f t="shared" si="348"/>
        <v>32100</v>
      </c>
      <c r="X133" s="225">
        <f t="shared" si="348"/>
        <v>32102.001</v>
      </c>
      <c r="Y133" s="225">
        <f t="shared" si="346"/>
        <v>-2.0010000000002037</v>
      </c>
      <c r="Z133" s="225">
        <f t="shared" si="347"/>
        <v>-6.2336448598137187E-5</v>
      </c>
      <c r="AA133" s="226"/>
      <c r="AB133" s="7"/>
      <c r="AC133" s="7"/>
      <c r="AD133" s="7"/>
      <c r="AE133" s="7"/>
      <c r="AF133" s="7"/>
      <c r="AG133" s="7"/>
    </row>
    <row r="134" spans="1:33" ht="30" customHeight="1" thickBot="1" x14ac:dyDescent="0.3">
      <c r="A134" s="178" t="s">
        <v>72</v>
      </c>
      <c r="B134" s="179">
        <v>9</v>
      </c>
      <c r="C134" s="180" t="s">
        <v>260</v>
      </c>
      <c r="D134" s="352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248"/>
      <c r="X134" s="248"/>
      <c r="Y134" s="210"/>
      <c r="Z134" s="248"/>
      <c r="AA134" s="249"/>
      <c r="AB134" s="7"/>
      <c r="AC134" s="7"/>
      <c r="AD134" s="7"/>
      <c r="AE134" s="7"/>
      <c r="AF134" s="7"/>
      <c r="AG134" s="7"/>
    </row>
    <row r="135" spans="1:33" ht="63.75" x14ac:dyDescent="0.25">
      <c r="A135" s="250" t="s">
        <v>77</v>
      </c>
      <c r="B135" s="251">
        <v>43839</v>
      </c>
      <c r="C135" s="252" t="s">
        <v>366</v>
      </c>
      <c r="D135" s="353" t="s">
        <v>143</v>
      </c>
      <c r="E135" s="254">
        <v>1</v>
      </c>
      <c r="F135" s="255">
        <v>17200</v>
      </c>
      <c r="G135" s="256">
        <f t="shared" ref="G135:G142" si="349">E135*F135</f>
        <v>17200</v>
      </c>
      <c r="H135" s="254">
        <v>1</v>
      </c>
      <c r="I135" s="255">
        <v>17200</v>
      </c>
      <c r="J135" s="256">
        <f t="shared" ref="J135:J142" si="350">H135*I135</f>
        <v>17200</v>
      </c>
      <c r="K135" s="257"/>
      <c r="L135" s="255"/>
      <c r="M135" s="256">
        <f t="shared" ref="M135:M142" si="351">K135*L135</f>
        <v>0</v>
      </c>
      <c r="N135" s="257"/>
      <c r="O135" s="255"/>
      <c r="P135" s="256">
        <f t="shared" ref="P135:P142" si="352">N135*O135</f>
        <v>0</v>
      </c>
      <c r="Q135" s="257"/>
      <c r="R135" s="255"/>
      <c r="S135" s="256">
        <f t="shared" ref="S135:S142" si="353">Q135*R135</f>
        <v>0</v>
      </c>
      <c r="T135" s="257"/>
      <c r="U135" s="255"/>
      <c r="V135" s="256">
        <f t="shared" ref="V135:V142" si="354">T135*U135</f>
        <v>0</v>
      </c>
      <c r="W135" s="231">
        <f t="shared" ref="W135:W142" si="355">G135+M135+S135</f>
        <v>17200</v>
      </c>
      <c r="X135" s="127">
        <f t="shared" ref="X135:X142" si="356">J135+P135+V135</f>
        <v>17200</v>
      </c>
      <c r="Y135" s="127">
        <f t="shared" ref="Y135:Y143" si="357">W135-X135</f>
        <v>0</v>
      </c>
      <c r="Z135" s="128">
        <f t="shared" ref="Z135:Z143" si="358">Y135/W135</f>
        <v>0</v>
      </c>
      <c r="AA135" s="233"/>
      <c r="AB135" s="130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77</v>
      </c>
      <c r="B136" s="258">
        <v>43870</v>
      </c>
      <c r="C136" s="187" t="s">
        <v>367</v>
      </c>
      <c r="D136" s="354" t="s">
        <v>143</v>
      </c>
      <c r="E136" s="260">
        <v>1</v>
      </c>
      <c r="F136" s="124">
        <v>34150</v>
      </c>
      <c r="G136" s="125">
        <f t="shared" si="349"/>
        <v>34150</v>
      </c>
      <c r="H136" s="260">
        <v>1</v>
      </c>
      <c r="I136" s="124">
        <v>34150</v>
      </c>
      <c r="J136" s="125">
        <f t="shared" si="350"/>
        <v>34150</v>
      </c>
      <c r="K136" s="123"/>
      <c r="L136" s="124"/>
      <c r="M136" s="125">
        <f t="shared" si="351"/>
        <v>0</v>
      </c>
      <c r="N136" s="123"/>
      <c r="O136" s="124"/>
      <c r="P136" s="125">
        <f t="shared" si="352"/>
        <v>0</v>
      </c>
      <c r="Q136" s="123"/>
      <c r="R136" s="124"/>
      <c r="S136" s="125">
        <f t="shared" si="353"/>
        <v>0</v>
      </c>
      <c r="T136" s="123"/>
      <c r="U136" s="124"/>
      <c r="V136" s="125">
        <f t="shared" si="354"/>
        <v>0</v>
      </c>
      <c r="W136" s="126">
        <f t="shared" si="355"/>
        <v>34150</v>
      </c>
      <c r="X136" s="127">
        <f t="shared" si="356"/>
        <v>34150</v>
      </c>
      <c r="Y136" s="127">
        <f t="shared" si="357"/>
        <v>0</v>
      </c>
      <c r="Z136" s="128">
        <f t="shared" si="358"/>
        <v>0</v>
      </c>
      <c r="AA136" s="129"/>
      <c r="AB136" s="131"/>
      <c r="AC136" s="131"/>
      <c r="AD136" s="131"/>
      <c r="AE136" s="131"/>
      <c r="AF136" s="131"/>
      <c r="AG136" s="131"/>
    </row>
    <row r="137" spans="1:33" ht="51" x14ac:dyDescent="0.25">
      <c r="A137" s="119" t="s">
        <v>77</v>
      </c>
      <c r="B137" s="258">
        <v>43899</v>
      </c>
      <c r="C137" s="187" t="s">
        <v>368</v>
      </c>
      <c r="D137" s="354" t="s">
        <v>143</v>
      </c>
      <c r="E137" s="260">
        <v>1</v>
      </c>
      <c r="F137" s="124">
        <v>93000</v>
      </c>
      <c r="G137" s="125">
        <f t="shared" si="349"/>
        <v>93000</v>
      </c>
      <c r="H137" s="260">
        <v>1</v>
      </c>
      <c r="I137" s="124">
        <v>93000</v>
      </c>
      <c r="J137" s="125">
        <f t="shared" si="350"/>
        <v>93000</v>
      </c>
      <c r="K137" s="123"/>
      <c r="L137" s="124"/>
      <c r="M137" s="125">
        <f t="shared" si="351"/>
        <v>0</v>
      </c>
      <c r="N137" s="123"/>
      <c r="O137" s="124"/>
      <c r="P137" s="125">
        <f t="shared" si="352"/>
        <v>0</v>
      </c>
      <c r="Q137" s="123"/>
      <c r="R137" s="124"/>
      <c r="S137" s="125">
        <f t="shared" si="353"/>
        <v>0</v>
      </c>
      <c r="T137" s="123"/>
      <c r="U137" s="124"/>
      <c r="V137" s="125">
        <f t="shared" si="354"/>
        <v>0</v>
      </c>
      <c r="W137" s="126">
        <f t="shared" si="355"/>
        <v>93000</v>
      </c>
      <c r="X137" s="127">
        <f t="shared" si="356"/>
        <v>93000</v>
      </c>
      <c r="Y137" s="127">
        <f t="shared" si="357"/>
        <v>0</v>
      </c>
      <c r="Z137" s="128">
        <f t="shared" si="358"/>
        <v>0</v>
      </c>
      <c r="AA137" s="129"/>
      <c r="AB137" s="131"/>
      <c r="AC137" s="131"/>
      <c r="AD137" s="131"/>
      <c r="AE137" s="131"/>
      <c r="AF137" s="131"/>
      <c r="AG137" s="131"/>
    </row>
    <row r="138" spans="1:33" x14ac:dyDescent="0.25">
      <c r="A138" s="119" t="s">
        <v>77</v>
      </c>
      <c r="B138" s="258">
        <v>43930</v>
      </c>
      <c r="C138" s="187" t="s">
        <v>261</v>
      </c>
      <c r="D138" s="354" t="s">
        <v>143</v>
      </c>
      <c r="E138" s="260"/>
      <c r="F138" s="124"/>
      <c r="G138" s="125">
        <f t="shared" si="349"/>
        <v>0</v>
      </c>
      <c r="H138" s="260"/>
      <c r="I138" s="124"/>
      <c r="J138" s="125">
        <f t="shared" si="350"/>
        <v>0</v>
      </c>
      <c r="K138" s="123"/>
      <c r="L138" s="124"/>
      <c r="M138" s="125">
        <f t="shared" si="351"/>
        <v>0</v>
      </c>
      <c r="N138" s="123"/>
      <c r="O138" s="124"/>
      <c r="P138" s="125">
        <f t="shared" si="352"/>
        <v>0</v>
      </c>
      <c r="Q138" s="123"/>
      <c r="R138" s="124"/>
      <c r="S138" s="125">
        <f t="shared" si="353"/>
        <v>0</v>
      </c>
      <c r="T138" s="123"/>
      <c r="U138" s="124"/>
      <c r="V138" s="125">
        <f t="shared" si="354"/>
        <v>0</v>
      </c>
      <c r="W138" s="126">
        <f t="shared" si="355"/>
        <v>0</v>
      </c>
      <c r="X138" s="127">
        <f t="shared" si="356"/>
        <v>0</v>
      </c>
      <c r="Y138" s="127">
        <f t="shared" si="357"/>
        <v>0</v>
      </c>
      <c r="Z138" s="128" t="e">
        <f t="shared" si="358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32" t="s">
        <v>77</v>
      </c>
      <c r="B139" s="258">
        <v>43960</v>
      </c>
      <c r="C139" s="163" t="s">
        <v>369</v>
      </c>
      <c r="D139" s="355" t="s">
        <v>143</v>
      </c>
      <c r="E139" s="260">
        <v>1</v>
      </c>
      <c r="F139" s="124">
        <v>14000</v>
      </c>
      <c r="G139" s="137">
        <f t="shared" si="349"/>
        <v>14000</v>
      </c>
      <c r="H139" s="260">
        <v>1</v>
      </c>
      <c r="I139" s="124">
        <v>13998</v>
      </c>
      <c r="J139" s="137">
        <f t="shared" si="350"/>
        <v>13998</v>
      </c>
      <c r="K139" s="135"/>
      <c r="L139" s="136"/>
      <c r="M139" s="137">
        <f t="shared" si="351"/>
        <v>0</v>
      </c>
      <c r="N139" s="135"/>
      <c r="O139" s="136"/>
      <c r="P139" s="137">
        <f t="shared" si="352"/>
        <v>0</v>
      </c>
      <c r="Q139" s="135"/>
      <c r="R139" s="136"/>
      <c r="S139" s="137">
        <f t="shared" si="353"/>
        <v>0</v>
      </c>
      <c r="T139" s="135"/>
      <c r="U139" s="136"/>
      <c r="V139" s="137">
        <f t="shared" si="354"/>
        <v>0</v>
      </c>
      <c r="W139" s="138">
        <f t="shared" si="355"/>
        <v>14000</v>
      </c>
      <c r="X139" s="127">
        <f t="shared" si="356"/>
        <v>13998</v>
      </c>
      <c r="Y139" s="127">
        <f t="shared" si="357"/>
        <v>2</v>
      </c>
      <c r="Z139" s="128">
        <f t="shared" si="358"/>
        <v>1.4285714285714287E-4</v>
      </c>
      <c r="AA139" s="139"/>
      <c r="AB139" s="131"/>
      <c r="AC139" s="131"/>
      <c r="AD139" s="131"/>
      <c r="AE139" s="131"/>
      <c r="AF139" s="131"/>
      <c r="AG139" s="131"/>
    </row>
    <row r="140" spans="1:33" s="349" customFormat="1" ht="51" x14ac:dyDescent="0.25">
      <c r="A140" s="132" t="s">
        <v>77</v>
      </c>
      <c r="B140" s="258">
        <v>45086</v>
      </c>
      <c r="C140" s="163" t="s">
        <v>370</v>
      </c>
      <c r="D140" s="355" t="s">
        <v>143</v>
      </c>
      <c r="E140" s="262">
        <v>2</v>
      </c>
      <c r="F140" s="136">
        <v>9000</v>
      </c>
      <c r="G140" s="137">
        <f t="shared" si="349"/>
        <v>18000</v>
      </c>
      <c r="H140" s="262">
        <v>2</v>
      </c>
      <c r="I140" s="136">
        <v>9000</v>
      </c>
      <c r="J140" s="137">
        <f t="shared" si="350"/>
        <v>18000</v>
      </c>
      <c r="K140" s="135"/>
      <c r="L140" s="136"/>
      <c r="M140" s="137">
        <f t="shared" si="351"/>
        <v>0</v>
      </c>
      <c r="N140" s="135"/>
      <c r="O140" s="136"/>
      <c r="P140" s="137">
        <f t="shared" si="352"/>
        <v>0</v>
      </c>
      <c r="Q140" s="135"/>
      <c r="R140" s="136"/>
      <c r="S140" s="137">
        <f t="shared" si="353"/>
        <v>0</v>
      </c>
      <c r="T140" s="135"/>
      <c r="U140" s="136"/>
      <c r="V140" s="137">
        <f t="shared" si="354"/>
        <v>0</v>
      </c>
      <c r="W140" s="138">
        <f t="shared" si="355"/>
        <v>18000</v>
      </c>
      <c r="X140" s="127">
        <f t="shared" si="356"/>
        <v>18000</v>
      </c>
      <c r="Y140" s="127">
        <f t="shared" si="357"/>
        <v>0</v>
      </c>
      <c r="Z140" s="128">
        <f t="shared" si="358"/>
        <v>0</v>
      </c>
      <c r="AA140" s="139"/>
      <c r="AB140" s="131"/>
      <c r="AC140" s="131"/>
      <c r="AD140" s="131"/>
      <c r="AE140" s="131"/>
      <c r="AF140" s="131"/>
      <c r="AG140" s="131"/>
    </row>
    <row r="141" spans="1:33" s="349" customFormat="1" ht="30" customHeight="1" x14ac:dyDescent="0.25">
      <c r="A141" s="132" t="s">
        <v>77</v>
      </c>
      <c r="B141" s="258">
        <v>45147</v>
      </c>
      <c r="C141" s="163" t="s">
        <v>371</v>
      </c>
      <c r="D141" s="355" t="s">
        <v>143</v>
      </c>
      <c r="E141" s="262">
        <v>1</v>
      </c>
      <c r="F141" s="136">
        <v>13000</v>
      </c>
      <c r="G141" s="137">
        <f t="shared" si="349"/>
        <v>13000</v>
      </c>
      <c r="H141" s="262">
        <v>1</v>
      </c>
      <c r="I141" s="136">
        <v>13000</v>
      </c>
      <c r="J141" s="137">
        <f t="shared" si="350"/>
        <v>13000</v>
      </c>
      <c r="K141" s="135"/>
      <c r="L141" s="136"/>
      <c r="M141" s="137">
        <f t="shared" si="351"/>
        <v>0</v>
      </c>
      <c r="N141" s="135"/>
      <c r="O141" s="136"/>
      <c r="P141" s="137">
        <f t="shared" si="352"/>
        <v>0</v>
      </c>
      <c r="Q141" s="135"/>
      <c r="R141" s="136"/>
      <c r="S141" s="137">
        <f t="shared" si="353"/>
        <v>0</v>
      </c>
      <c r="T141" s="135"/>
      <c r="U141" s="136"/>
      <c r="V141" s="137">
        <f t="shared" si="354"/>
        <v>0</v>
      </c>
      <c r="W141" s="138">
        <f t="shared" si="355"/>
        <v>13000</v>
      </c>
      <c r="X141" s="127">
        <f t="shared" si="356"/>
        <v>13000</v>
      </c>
      <c r="Y141" s="127">
        <f t="shared" si="357"/>
        <v>0</v>
      </c>
      <c r="Z141" s="128">
        <f t="shared" si="358"/>
        <v>0</v>
      </c>
      <c r="AA141" s="139"/>
      <c r="AB141" s="131"/>
      <c r="AC141" s="131"/>
      <c r="AD141" s="131"/>
      <c r="AE141" s="131"/>
      <c r="AF141" s="131"/>
      <c r="AG141" s="131"/>
    </row>
    <row r="142" spans="1:33" ht="30" customHeight="1" thickBot="1" x14ac:dyDescent="0.3">
      <c r="A142" s="132" t="s">
        <v>77</v>
      </c>
      <c r="B142" s="258">
        <v>45178</v>
      </c>
      <c r="C142" s="235" t="s">
        <v>262</v>
      </c>
      <c r="D142" s="356"/>
      <c r="E142" s="262"/>
      <c r="F142" s="136">
        <v>0.22</v>
      </c>
      <c r="G142" s="137">
        <f t="shared" si="349"/>
        <v>0</v>
      </c>
      <c r="H142" s="135"/>
      <c r="I142" s="136">
        <v>0.22</v>
      </c>
      <c r="J142" s="137">
        <f t="shared" si="350"/>
        <v>0</v>
      </c>
      <c r="K142" s="135"/>
      <c r="L142" s="136">
        <v>0.22</v>
      </c>
      <c r="M142" s="137">
        <f t="shared" si="351"/>
        <v>0</v>
      </c>
      <c r="N142" s="135"/>
      <c r="O142" s="136">
        <v>0.22</v>
      </c>
      <c r="P142" s="137">
        <f t="shared" si="352"/>
        <v>0</v>
      </c>
      <c r="Q142" s="135"/>
      <c r="R142" s="136">
        <v>0.22</v>
      </c>
      <c r="S142" s="137">
        <f t="shared" si="353"/>
        <v>0</v>
      </c>
      <c r="T142" s="135"/>
      <c r="U142" s="136">
        <v>0.22</v>
      </c>
      <c r="V142" s="137">
        <f t="shared" si="354"/>
        <v>0</v>
      </c>
      <c r="W142" s="138">
        <f t="shared" si="355"/>
        <v>0</v>
      </c>
      <c r="X142" s="165">
        <f t="shared" si="356"/>
        <v>0</v>
      </c>
      <c r="Y142" s="165">
        <f t="shared" si="357"/>
        <v>0</v>
      </c>
      <c r="Z142" s="223" t="e">
        <f t="shared" si="358"/>
        <v>#DIV/0!</v>
      </c>
      <c r="AA142" s="139"/>
      <c r="AB142" s="7"/>
      <c r="AC142" s="7"/>
      <c r="AD142" s="7"/>
      <c r="AE142" s="7"/>
      <c r="AF142" s="7"/>
      <c r="AG142" s="7"/>
    </row>
    <row r="143" spans="1:33" ht="30" customHeight="1" thickBot="1" x14ac:dyDescent="0.3">
      <c r="A143" s="166" t="s">
        <v>263</v>
      </c>
      <c r="B143" s="167"/>
      <c r="C143" s="168"/>
      <c r="D143" s="284"/>
      <c r="E143" s="173">
        <f>SUM(E135:E141)</f>
        <v>7</v>
      </c>
      <c r="F143" s="189"/>
      <c r="G143" s="172">
        <f>SUM(G135:G142)</f>
        <v>189350</v>
      </c>
      <c r="H143" s="173">
        <f>SUM(H135:H139)</f>
        <v>4</v>
      </c>
      <c r="I143" s="189"/>
      <c r="J143" s="172">
        <f>SUM(J135:J142)</f>
        <v>189348</v>
      </c>
      <c r="K143" s="190">
        <f>SUM(K135:K139)</f>
        <v>0</v>
      </c>
      <c r="L143" s="189"/>
      <c r="M143" s="172">
        <f>SUM(M135:M142)</f>
        <v>0</v>
      </c>
      <c r="N143" s="190">
        <f>SUM(N135:N139)</f>
        <v>0</v>
      </c>
      <c r="O143" s="189"/>
      <c r="P143" s="172">
        <f>SUM(P135:P142)</f>
        <v>0</v>
      </c>
      <c r="Q143" s="190">
        <f>SUM(Q135:Q139)</f>
        <v>0</v>
      </c>
      <c r="R143" s="189"/>
      <c r="S143" s="172">
        <f>SUM(S135:S142)</f>
        <v>0</v>
      </c>
      <c r="T143" s="190">
        <f>SUM(T135:T139)</f>
        <v>0</v>
      </c>
      <c r="U143" s="189"/>
      <c r="V143" s="174">
        <f t="shared" ref="V143:X143" si="359">SUM(V135:V142)</f>
        <v>0</v>
      </c>
      <c r="W143" s="224">
        <f t="shared" si="359"/>
        <v>189350</v>
      </c>
      <c r="X143" s="225">
        <f t="shared" si="359"/>
        <v>189348</v>
      </c>
      <c r="Y143" s="225">
        <f t="shared" si="357"/>
        <v>2</v>
      </c>
      <c r="Z143" s="225">
        <f t="shared" si="358"/>
        <v>1.0562450488513336E-5</v>
      </c>
      <c r="AA143" s="226"/>
      <c r="AB143" s="7"/>
      <c r="AC143" s="7"/>
      <c r="AD143" s="7"/>
      <c r="AE143" s="7"/>
      <c r="AF143" s="7"/>
      <c r="AG143" s="7"/>
    </row>
    <row r="144" spans="1:33" ht="30" customHeight="1" thickBot="1" x14ac:dyDescent="0.3">
      <c r="A144" s="178" t="s">
        <v>72</v>
      </c>
      <c r="B144" s="208">
        <v>10</v>
      </c>
      <c r="C144" s="263" t="s">
        <v>264</v>
      </c>
      <c r="D144" s="181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27"/>
      <c r="X144" s="227"/>
      <c r="Y144" s="182"/>
      <c r="Z144" s="227"/>
      <c r="AA144" s="228"/>
      <c r="AB144" s="7"/>
      <c r="AC144" s="7"/>
      <c r="AD144" s="7"/>
      <c r="AE144" s="7"/>
      <c r="AF144" s="7"/>
      <c r="AG144" s="7"/>
    </row>
    <row r="145" spans="1:33" ht="30" customHeight="1" x14ac:dyDescent="0.25">
      <c r="A145" s="119" t="s">
        <v>77</v>
      </c>
      <c r="B145" s="258">
        <v>43840</v>
      </c>
      <c r="C145" s="264" t="s">
        <v>265</v>
      </c>
      <c r="D145" s="253"/>
      <c r="E145" s="265"/>
      <c r="F145" s="160"/>
      <c r="G145" s="161">
        <f t="shared" ref="G145:G149" si="360">E145*F145</f>
        <v>0</v>
      </c>
      <c r="H145" s="265"/>
      <c r="I145" s="160"/>
      <c r="J145" s="161">
        <f t="shared" ref="J145:J149" si="361">H145*I145</f>
        <v>0</v>
      </c>
      <c r="K145" s="159"/>
      <c r="L145" s="160"/>
      <c r="M145" s="161">
        <f t="shared" ref="M145:M149" si="362">K145*L145</f>
        <v>0</v>
      </c>
      <c r="N145" s="159"/>
      <c r="O145" s="160"/>
      <c r="P145" s="161">
        <f t="shared" ref="P145:P149" si="363">N145*O145</f>
        <v>0</v>
      </c>
      <c r="Q145" s="159"/>
      <c r="R145" s="160"/>
      <c r="S145" s="161">
        <f t="shared" ref="S145:S149" si="364">Q145*R145</f>
        <v>0</v>
      </c>
      <c r="T145" s="159"/>
      <c r="U145" s="160"/>
      <c r="V145" s="266">
        <f t="shared" ref="V145:V149" si="365">T145*U145</f>
        <v>0</v>
      </c>
      <c r="W145" s="267">
        <f t="shared" ref="W145:W149" si="366">G145+M145+S145</f>
        <v>0</v>
      </c>
      <c r="X145" s="231">
        <f t="shared" ref="X145:X149" si="367">J145+P145+V145</f>
        <v>0</v>
      </c>
      <c r="Y145" s="231">
        <f t="shared" ref="Y145:Y150" si="368">W145-X145</f>
        <v>0</v>
      </c>
      <c r="Z145" s="232" t="e">
        <f t="shared" ref="Z145:Z150" si="369">Y145/W145</f>
        <v>#DIV/0!</v>
      </c>
      <c r="AA145" s="268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19" t="s">
        <v>77</v>
      </c>
      <c r="B146" s="258">
        <v>43871</v>
      </c>
      <c r="C146" s="264" t="s">
        <v>265</v>
      </c>
      <c r="D146" s="259"/>
      <c r="E146" s="260"/>
      <c r="F146" s="124"/>
      <c r="G146" s="125">
        <f t="shared" si="360"/>
        <v>0</v>
      </c>
      <c r="H146" s="260"/>
      <c r="I146" s="124"/>
      <c r="J146" s="125">
        <f t="shared" si="361"/>
        <v>0</v>
      </c>
      <c r="K146" s="123"/>
      <c r="L146" s="124"/>
      <c r="M146" s="125">
        <f t="shared" si="362"/>
        <v>0</v>
      </c>
      <c r="N146" s="123"/>
      <c r="O146" s="124"/>
      <c r="P146" s="125">
        <f t="shared" si="363"/>
        <v>0</v>
      </c>
      <c r="Q146" s="123"/>
      <c r="R146" s="124"/>
      <c r="S146" s="125">
        <f t="shared" si="364"/>
        <v>0</v>
      </c>
      <c r="T146" s="123"/>
      <c r="U146" s="124"/>
      <c r="V146" s="229">
        <f t="shared" si="365"/>
        <v>0</v>
      </c>
      <c r="W146" s="234">
        <f t="shared" si="366"/>
        <v>0</v>
      </c>
      <c r="X146" s="127">
        <f t="shared" si="367"/>
        <v>0</v>
      </c>
      <c r="Y146" s="127">
        <f t="shared" si="368"/>
        <v>0</v>
      </c>
      <c r="Z146" s="128" t="e">
        <f t="shared" si="369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19" t="s">
        <v>77</v>
      </c>
      <c r="B147" s="258">
        <v>43900</v>
      </c>
      <c r="C147" s="264" t="s">
        <v>265</v>
      </c>
      <c r="D147" s="259"/>
      <c r="E147" s="260"/>
      <c r="F147" s="124"/>
      <c r="G147" s="125">
        <f t="shared" si="360"/>
        <v>0</v>
      </c>
      <c r="H147" s="260"/>
      <c r="I147" s="124"/>
      <c r="J147" s="125">
        <f t="shared" si="361"/>
        <v>0</v>
      </c>
      <c r="K147" s="123"/>
      <c r="L147" s="124"/>
      <c r="M147" s="125">
        <f t="shared" si="362"/>
        <v>0</v>
      </c>
      <c r="N147" s="123"/>
      <c r="O147" s="124"/>
      <c r="P147" s="125">
        <f t="shared" si="363"/>
        <v>0</v>
      </c>
      <c r="Q147" s="123"/>
      <c r="R147" s="124"/>
      <c r="S147" s="125">
        <f t="shared" si="364"/>
        <v>0</v>
      </c>
      <c r="T147" s="123"/>
      <c r="U147" s="124"/>
      <c r="V147" s="229">
        <f t="shared" si="365"/>
        <v>0</v>
      </c>
      <c r="W147" s="234">
        <f t="shared" si="366"/>
        <v>0</v>
      </c>
      <c r="X147" s="127">
        <f t="shared" si="367"/>
        <v>0</v>
      </c>
      <c r="Y147" s="127">
        <f t="shared" si="368"/>
        <v>0</v>
      </c>
      <c r="Z147" s="128" t="e">
        <f t="shared" si="369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132" t="s">
        <v>77</v>
      </c>
      <c r="B148" s="269">
        <v>43931</v>
      </c>
      <c r="C148" s="163" t="s">
        <v>266</v>
      </c>
      <c r="D148" s="261" t="s">
        <v>80</v>
      </c>
      <c r="E148" s="262"/>
      <c r="F148" s="136"/>
      <c r="G148" s="125">
        <f t="shared" si="360"/>
        <v>0</v>
      </c>
      <c r="H148" s="262"/>
      <c r="I148" s="136"/>
      <c r="J148" s="125">
        <f t="shared" si="361"/>
        <v>0</v>
      </c>
      <c r="K148" s="135"/>
      <c r="L148" s="136"/>
      <c r="M148" s="137">
        <f t="shared" si="362"/>
        <v>0</v>
      </c>
      <c r="N148" s="135"/>
      <c r="O148" s="136"/>
      <c r="P148" s="137">
        <f t="shared" si="363"/>
        <v>0</v>
      </c>
      <c r="Q148" s="135"/>
      <c r="R148" s="136"/>
      <c r="S148" s="137">
        <f t="shared" si="364"/>
        <v>0</v>
      </c>
      <c r="T148" s="135"/>
      <c r="U148" s="136"/>
      <c r="V148" s="236">
        <f t="shared" si="365"/>
        <v>0</v>
      </c>
      <c r="W148" s="270">
        <f t="shared" si="366"/>
        <v>0</v>
      </c>
      <c r="X148" s="127">
        <f t="shared" si="367"/>
        <v>0</v>
      </c>
      <c r="Y148" s="127">
        <f t="shared" si="368"/>
        <v>0</v>
      </c>
      <c r="Z148" s="128" t="e">
        <f t="shared" si="369"/>
        <v>#DIV/0!</v>
      </c>
      <c r="AA148" s="220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132" t="s">
        <v>77</v>
      </c>
      <c r="B149" s="271">
        <v>43961</v>
      </c>
      <c r="C149" s="235" t="s">
        <v>267</v>
      </c>
      <c r="D149" s="272"/>
      <c r="E149" s="135"/>
      <c r="F149" s="136">
        <v>0.22</v>
      </c>
      <c r="G149" s="137">
        <f t="shared" si="360"/>
        <v>0</v>
      </c>
      <c r="H149" s="135"/>
      <c r="I149" s="136">
        <v>0.22</v>
      </c>
      <c r="J149" s="137">
        <f t="shared" si="361"/>
        <v>0</v>
      </c>
      <c r="K149" s="135"/>
      <c r="L149" s="136">
        <v>0.22</v>
      </c>
      <c r="M149" s="137">
        <f t="shared" si="362"/>
        <v>0</v>
      </c>
      <c r="N149" s="135"/>
      <c r="O149" s="136">
        <v>0.22</v>
      </c>
      <c r="P149" s="137">
        <f t="shared" si="363"/>
        <v>0</v>
      </c>
      <c r="Q149" s="135"/>
      <c r="R149" s="136">
        <v>0.22</v>
      </c>
      <c r="S149" s="137">
        <f t="shared" si="364"/>
        <v>0</v>
      </c>
      <c r="T149" s="135"/>
      <c r="U149" s="136">
        <v>0.22</v>
      </c>
      <c r="V149" s="236">
        <f t="shared" si="365"/>
        <v>0</v>
      </c>
      <c r="W149" s="237">
        <f t="shared" si="366"/>
        <v>0</v>
      </c>
      <c r="X149" s="238">
        <f t="shared" si="367"/>
        <v>0</v>
      </c>
      <c r="Y149" s="238">
        <f t="shared" si="368"/>
        <v>0</v>
      </c>
      <c r="Z149" s="239" t="e">
        <f t="shared" si="369"/>
        <v>#DIV/0!</v>
      </c>
      <c r="AA149" s="273"/>
      <c r="AB149" s="7"/>
      <c r="AC149" s="7"/>
      <c r="AD149" s="7"/>
      <c r="AE149" s="7"/>
      <c r="AF149" s="7"/>
      <c r="AG149" s="7"/>
    </row>
    <row r="150" spans="1:33" ht="30" customHeight="1" x14ac:dyDescent="0.25">
      <c r="A150" s="166" t="s">
        <v>268</v>
      </c>
      <c r="B150" s="167"/>
      <c r="C150" s="168"/>
      <c r="D150" s="169"/>
      <c r="E150" s="173">
        <f>SUM(E145:E148)</f>
        <v>0</v>
      </c>
      <c r="F150" s="189"/>
      <c r="G150" s="172">
        <f>SUM(G145:G149)</f>
        <v>0</v>
      </c>
      <c r="H150" s="173">
        <f>SUM(H145:H148)</f>
        <v>0</v>
      </c>
      <c r="I150" s="189"/>
      <c r="J150" s="172">
        <f>SUM(J145:J149)</f>
        <v>0</v>
      </c>
      <c r="K150" s="190">
        <f>SUM(K145:K148)</f>
        <v>0</v>
      </c>
      <c r="L150" s="189"/>
      <c r="M150" s="172">
        <f>SUM(M145:M149)</f>
        <v>0</v>
      </c>
      <c r="N150" s="190">
        <f>SUM(N145:N148)</f>
        <v>0</v>
      </c>
      <c r="O150" s="189"/>
      <c r="P150" s="172">
        <f>SUM(P145:P149)</f>
        <v>0</v>
      </c>
      <c r="Q150" s="190">
        <f>SUM(Q145:Q148)</f>
        <v>0</v>
      </c>
      <c r="R150" s="189"/>
      <c r="S150" s="172">
        <f>SUM(S145:S149)</f>
        <v>0</v>
      </c>
      <c r="T150" s="190">
        <f>SUM(T145:T148)</f>
        <v>0</v>
      </c>
      <c r="U150" s="189"/>
      <c r="V150" s="174">
        <f t="shared" ref="V150:X150" si="370">SUM(V145:V149)</f>
        <v>0</v>
      </c>
      <c r="W150" s="224">
        <f t="shared" si="370"/>
        <v>0</v>
      </c>
      <c r="X150" s="225">
        <f t="shared" si="370"/>
        <v>0</v>
      </c>
      <c r="Y150" s="225">
        <f t="shared" si="368"/>
        <v>0</v>
      </c>
      <c r="Z150" s="225" t="e">
        <f t="shared" si="369"/>
        <v>#DIV/0!</v>
      </c>
      <c r="AA150" s="226"/>
      <c r="AB150" s="7"/>
      <c r="AC150" s="7"/>
      <c r="AD150" s="7"/>
      <c r="AE150" s="7"/>
      <c r="AF150" s="7"/>
      <c r="AG150" s="7"/>
    </row>
    <row r="151" spans="1:33" ht="30" customHeight="1" x14ac:dyDescent="0.25">
      <c r="A151" s="178" t="s">
        <v>72</v>
      </c>
      <c r="B151" s="208">
        <v>11</v>
      </c>
      <c r="C151" s="180" t="s">
        <v>269</v>
      </c>
      <c r="D151" s="181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27"/>
      <c r="X151" s="227"/>
      <c r="Y151" s="182"/>
      <c r="Z151" s="227"/>
      <c r="AA151" s="228"/>
      <c r="AB151" s="7"/>
      <c r="AC151" s="7"/>
      <c r="AD151" s="7"/>
      <c r="AE151" s="7"/>
      <c r="AF151" s="7"/>
      <c r="AG151" s="7"/>
    </row>
    <row r="152" spans="1:33" ht="30" customHeight="1" x14ac:dyDescent="0.25">
      <c r="A152" s="274" t="s">
        <v>77</v>
      </c>
      <c r="B152" s="258">
        <v>43841</v>
      </c>
      <c r="C152" s="264" t="s">
        <v>270</v>
      </c>
      <c r="D152" s="158" t="s">
        <v>112</v>
      </c>
      <c r="E152" s="159"/>
      <c r="F152" s="160"/>
      <c r="G152" s="161">
        <f t="shared" ref="G152:G153" si="371">E152*F152</f>
        <v>0</v>
      </c>
      <c r="H152" s="159"/>
      <c r="I152" s="160"/>
      <c r="J152" s="161">
        <f t="shared" ref="J152:J153" si="372">H152*I152</f>
        <v>0</v>
      </c>
      <c r="K152" s="159"/>
      <c r="L152" s="160"/>
      <c r="M152" s="161">
        <f t="shared" ref="M152:M153" si="373">K152*L152</f>
        <v>0</v>
      </c>
      <c r="N152" s="159"/>
      <c r="O152" s="160"/>
      <c r="P152" s="161">
        <f t="shared" ref="P152:P153" si="374">N152*O152</f>
        <v>0</v>
      </c>
      <c r="Q152" s="159"/>
      <c r="R152" s="160"/>
      <c r="S152" s="161">
        <f t="shared" ref="S152:S153" si="375">Q152*R152</f>
        <v>0</v>
      </c>
      <c r="T152" s="159"/>
      <c r="U152" s="160"/>
      <c r="V152" s="266">
        <f t="shared" ref="V152:V153" si="376">T152*U152</f>
        <v>0</v>
      </c>
      <c r="W152" s="267">
        <f t="shared" ref="W152:W153" si="377">G152+M152+S152</f>
        <v>0</v>
      </c>
      <c r="X152" s="231">
        <f t="shared" ref="X152:X153" si="378">J152+P152+V152</f>
        <v>0</v>
      </c>
      <c r="Y152" s="231">
        <f t="shared" ref="Y152:Y154" si="379">W152-X152</f>
        <v>0</v>
      </c>
      <c r="Z152" s="232" t="e">
        <f t="shared" ref="Z152:Z154" si="380">Y152/W152</f>
        <v>#DIV/0!</v>
      </c>
      <c r="AA152" s="268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275" t="s">
        <v>77</v>
      </c>
      <c r="B153" s="258">
        <v>43872</v>
      </c>
      <c r="C153" s="163" t="s">
        <v>270</v>
      </c>
      <c r="D153" s="134" t="s">
        <v>112</v>
      </c>
      <c r="E153" s="135"/>
      <c r="F153" s="136"/>
      <c r="G153" s="125">
        <f t="shared" si="371"/>
        <v>0</v>
      </c>
      <c r="H153" s="135"/>
      <c r="I153" s="136"/>
      <c r="J153" s="125">
        <f t="shared" si="372"/>
        <v>0</v>
      </c>
      <c r="K153" s="135"/>
      <c r="L153" s="136"/>
      <c r="M153" s="137">
        <f t="shared" si="373"/>
        <v>0</v>
      </c>
      <c r="N153" s="135"/>
      <c r="O153" s="136"/>
      <c r="P153" s="137">
        <f t="shared" si="374"/>
        <v>0</v>
      </c>
      <c r="Q153" s="135"/>
      <c r="R153" s="136"/>
      <c r="S153" s="137">
        <f t="shared" si="375"/>
        <v>0</v>
      </c>
      <c r="T153" s="135"/>
      <c r="U153" s="136"/>
      <c r="V153" s="236">
        <f t="shared" si="376"/>
        <v>0</v>
      </c>
      <c r="W153" s="276">
        <f t="shared" si="377"/>
        <v>0</v>
      </c>
      <c r="X153" s="238">
        <f t="shared" si="378"/>
        <v>0</v>
      </c>
      <c r="Y153" s="238">
        <f t="shared" si="379"/>
        <v>0</v>
      </c>
      <c r="Z153" s="239" t="e">
        <f t="shared" si="380"/>
        <v>#DIV/0!</v>
      </c>
      <c r="AA153" s="273"/>
      <c r="AB153" s="130"/>
      <c r="AC153" s="131"/>
      <c r="AD153" s="131"/>
      <c r="AE153" s="131"/>
      <c r="AF153" s="131"/>
      <c r="AG153" s="131"/>
    </row>
    <row r="154" spans="1:33" ht="30" customHeight="1" x14ac:dyDescent="0.25">
      <c r="A154" s="379" t="s">
        <v>271</v>
      </c>
      <c r="B154" s="380"/>
      <c r="C154" s="380"/>
      <c r="D154" s="381"/>
      <c r="E154" s="173">
        <f>SUM(E152:E153)</f>
        <v>0</v>
      </c>
      <c r="F154" s="189"/>
      <c r="G154" s="172">
        <f t="shared" ref="G154:H154" si="381">SUM(G152:G153)</f>
        <v>0</v>
      </c>
      <c r="H154" s="173">
        <f t="shared" si="381"/>
        <v>0</v>
      </c>
      <c r="I154" s="189"/>
      <c r="J154" s="172">
        <f t="shared" ref="J154:K154" si="382">SUM(J152:J153)</f>
        <v>0</v>
      </c>
      <c r="K154" s="190">
        <f t="shared" si="382"/>
        <v>0</v>
      </c>
      <c r="L154" s="189"/>
      <c r="M154" s="172">
        <f t="shared" ref="M154:N154" si="383">SUM(M152:M153)</f>
        <v>0</v>
      </c>
      <c r="N154" s="190">
        <f t="shared" si="383"/>
        <v>0</v>
      </c>
      <c r="O154" s="189"/>
      <c r="P154" s="172">
        <f t="shared" ref="P154:Q154" si="384">SUM(P152:P153)</f>
        <v>0</v>
      </c>
      <c r="Q154" s="190">
        <f t="shared" si="384"/>
        <v>0</v>
      </c>
      <c r="R154" s="189"/>
      <c r="S154" s="172">
        <f t="shared" ref="S154:T154" si="385">SUM(S152:S153)</f>
        <v>0</v>
      </c>
      <c r="T154" s="190">
        <f t="shared" si="385"/>
        <v>0</v>
      </c>
      <c r="U154" s="189"/>
      <c r="V154" s="174">
        <f t="shared" ref="V154:X154" si="386">SUM(V152:V153)</f>
        <v>0</v>
      </c>
      <c r="W154" s="224">
        <f t="shared" si="386"/>
        <v>0</v>
      </c>
      <c r="X154" s="225">
        <f t="shared" si="386"/>
        <v>0</v>
      </c>
      <c r="Y154" s="225">
        <f t="shared" si="379"/>
        <v>0</v>
      </c>
      <c r="Z154" s="225" t="e">
        <f t="shared" si="380"/>
        <v>#DIV/0!</v>
      </c>
      <c r="AA154" s="226"/>
      <c r="AB154" s="7"/>
      <c r="AC154" s="7"/>
      <c r="AD154" s="7"/>
      <c r="AE154" s="7"/>
      <c r="AF154" s="7"/>
      <c r="AG154" s="7"/>
    </row>
    <row r="155" spans="1:33" ht="30" customHeight="1" x14ac:dyDescent="0.25">
      <c r="A155" s="207" t="s">
        <v>72</v>
      </c>
      <c r="B155" s="208">
        <v>12</v>
      </c>
      <c r="C155" s="209" t="s">
        <v>272</v>
      </c>
      <c r="D155" s="277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7"/>
      <c r="X155" s="227"/>
      <c r="Y155" s="182"/>
      <c r="Z155" s="227"/>
      <c r="AA155" s="228"/>
      <c r="AB155" s="7"/>
      <c r="AC155" s="7"/>
      <c r="AD155" s="7"/>
      <c r="AE155" s="7"/>
      <c r="AF155" s="7"/>
      <c r="AG155" s="7"/>
    </row>
    <row r="156" spans="1:33" ht="30" customHeight="1" x14ac:dyDescent="0.25">
      <c r="A156" s="156" t="s">
        <v>77</v>
      </c>
      <c r="B156" s="278">
        <v>43842</v>
      </c>
      <c r="C156" s="279" t="s">
        <v>273</v>
      </c>
      <c r="D156" s="253" t="s">
        <v>274</v>
      </c>
      <c r="E156" s="265"/>
      <c r="F156" s="160"/>
      <c r="G156" s="161">
        <f t="shared" ref="G156:G159" si="387">E156*F156</f>
        <v>0</v>
      </c>
      <c r="H156" s="265"/>
      <c r="I156" s="160"/>
      <c r="J156" s="161">
        <f t="shared" ref="J156:J159" si="388">H156*I156</f>
        <v>0</v>
      </c>
      <c r="K156" s="159"/>
      <c r="L156" s="160"/>
      <c r="M156" s="161">
        <f t="shared" ref="M156:M159" si="389">K156*L156</f>
        <v>0</v>
      </c>
      <c r="N156" s="159"/>
      <c r="O156" s="160"/>
      <c r="P156" s="161">
        <f t="shared" ref="P156:P159" si="390">N156*O156</f>
        <v>0</v>
      </c>
      <c r="Q156" s="159"/>
      <c r="R156" s="160"/>
      <c r="S156" s="161">
        <f t="shared" ref="S156:S159" si="391">Q156*R156</f>
        <v>0</v>
      </c>
      <c r="T156" s="159"/>
      <c r="U156" s="160"/>
      <c r="V156" s="266">
        <f t="shared" ref="V156:V159" si="392">T156*U156</f>
        <v>0</v>
      </c>
      <c r="W156" s="267">
        <f t="shared" ref="W156:W159" si="393">G156+M156+S156</f>
        <v>0</v>
      </c>
      <c r="X156" s="231">
        <f t="shared" ref="X156:X159" si="394">J156+P156+V156</f>
        <v>0</v>
      </c>
      <c r="Y156" s="231">
        <f t="shared" ref="Y156:Y160" si="395">W156-X156</f>
        <v>0</v>
      </c>
      <c r="Z156" s="232" t="e">
        <f t="shared" ref="Z156:Z160" si="396">Y156/W156</f>
        <v>#DIV/0!</v>
      </c>
      <c r="AA156" s="280"/>
      <c r="AB156" s="130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77</v>
      </c>
      <c r="B157" s="258">
        <v>43873</v>
      </c>
      <c r="C157" s="187" t="s">
        <v>275</v>
      </c>
      <c r="D157" s="259" t="s">
        <v>248</v>
      </c>
      <c r="E157" s="260"/>
      <c r="F157" s="124"/>
      <c r="G157" s="125">
        <f t="shared" si="387"/>
        <v>0</v>
      </c>
      <c r="H157" s="260"/>
      <c r="I157" s="124"/>
      <c r="J157" s="125">
        <f t="shared" si="388"/>
        <v>0</v>
      </c>
      <c r="K157" s="123"/>
      <c r="L157" s="124"/>
      <c r="M157" s="125">
        <f t="shared" si="389"/>
        <v>0</v>
      </c>
      <c r="N157" s="123"/>
      <c r="O157" s="124"/>
      <c r="P157" s="125">
        <f t="shared" si="390"/>
        <v>0</v>
      </c>
      <c r="Q157" s="123"/>
      <c r="R157" s="124"/>
      <c r="S157" s="125">
        <f t="shared" si="391"/>
        <v>0</v>
      </c>
      <c r="T157" s="123"/>
      <c r="U157" s="124"/>
      <c r="V157" s="229">
        <f t="shared" si="392"/>
        <v>0</v>
      </c>
      <c r="W157" s="281">
        <f t="shared" si="393"/>
        <v>0</v>
      </c>
      <c r="X157" s="127">
        <f t="shared" si="394"/>
        <v>0</v>
      </c>
      <c r="Y157" s="127">
        <f t="shared" si="395"/>
        <v>0</v>
      </c>
      <c r="Z157" s="128" t="e">
        <f t="shared" si="396"/>
        <v>#DIV/0!</v>
      </c>
      <c r="AA157" s="282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32" t="s">
        <v>77</v>
      </c>
      <c r="B158" s="269">
        <v>43902</v>
      </c>
      <c r="C158" s="163" t="s">
        <v>276</v>
      </c>
      <c r="D158" s="261" t="s">
        <v>248</v>
      </c>
      <c r="E158" s="262"/>
      <c r="F158" s="136"/>
      <c r="G158" s="137">
        <f t="shared" si="387"/>
        <v>0</v>
      </c>
      <c r="H158" s="262"/>
      <c r="I158" s="136"/>
      <c r="J158" s="137">
        <f t="shared" si="388"/>
        <v>0</v>
      </c>
      <c r="K158" s="135"/>
      <c r="L158" s="136"/>
      <c r="M158" s="137">
        <f t="shared" si="389"/>
        <v>0</v>
      </c>
      <c r="N158" s="135"/>
      <c r="O158" s="136"/>
      <c r="P158" s="137">
        <f t="shared" si="390"/>
        <v>0</v>
      </c>
      <c r="Q158" s="135"/>
      <c r="R158" s="136"/>
      <c r="S158" s="137">
        <f t="shared" si="391"/>
        <v>0</v>
      </c>
      <c r="T158" s="135"/>
      <c r="U158" s="136"/>
      <c r="V158" s="236">
        <f t="shared" si="392"/>
        <v>0</v>
      </c>
      <c r="W158" s="270">
        <f t="shared" si="393"/>
        <v>0</v>
      </c>
      <c r="X158" s="127">
        <f t="shared" si="394"/>
        <v>0</v>
      </c>
      <c r="Y158" s="127">
        <f t="shared" si="395"/>
        <v>0</v>
      </c>
      <c r="Z158" s="128" t="e">
        <f t="shared" si="396"/>
        <v>#DIV/0!</v>
      </c>
      <c r="AA158" s="283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32" t="s">
        <v>77</v>
      </c>
      <c r="B159" s="269">
        <v>43933</v>
      </c>
      <c r="C159" s="235" t="s">
        <v>277</v>
      </c>
      <c r="D159" s="272"/>
      <c r="E159" s="262"/>
      <c r="F159" s="136">
        <v>0.22</v>
      </c>
      <c r="G159" s="137">
        <f t="shared" si="387"/>
        <v>0</v>
      </c>
      <c r="H159" s="262"/>
      <c r="I159" s="136">
        <v>0.22</v>
      </c>
      <c r="J159" s="137">
        <f t="shared" si="388"/>
        <v>0</v>
      </c>
      <c r="K159" s="135"/>
      <c r="L159" s="136">
        <v>0.22</v>
      </c>
      <c r="M159" s="137">
        <f t="shared" si="389"/>
        <v>0</v>
      </c>
      <c r="N159" s="135"/>
      <c r="O159" s="136">
        <v>0.22</v>
      </c>
      <c r="P159" s="137">
        <f t="shared" si="390"/>
        <v>0</v>
      </c>
      <c r="Q159" s="135"/>
      <c r="R159" s="136">
        <v>0.22</v>
      </c>
      <c r="S159" s="137">
        <f t="shared" si="391"/>
        <v>0</v>
      </c>
      <c r="T159" s="135"/>
      <c r="U159" s="136">
        <v>0.22</v>
      </c>
      <c r="V159" s="236">
        <f t="shared" si="392"/>
        <v>0</v>
      </c>
      <c r="W159" s="237">
        <f t="shared" si="393"/>
        <v>0</v>
      </c>
      <c r="X159" s="238">
        <f t="shared" si="394"/>
        <v>0</v>
      </c>
      <c r="Y159" s="238">
        <f t="shared" si="395"/>
        <v>0</v>
      </c>
      <c r="Z159" s="239" t="e">
        <f t="shared" si="396"/>
        <v>#DIV/0!</v>
      </c>
      <c r="AA159" s="152"/>
      <c r="AB159" s="7"/>
      <c r="AC159" s="7"/>
      <c r="AD159" s="7"/>
      <c r="AE159" s="7"/>
      <c r="AF159" s="7"/>
      <c r="AG159" s="7"/>
    </row>
    <row r="160" spans="1:33" ht="30" customHeight="1" x14ac:dyDescent="0.25">
      <c r="A160" s="166" t="s">
        <v>278</v>
      </c>
      <c r="B160" s="167"/>
      <c r="C160" s="168"/>
      <c r="D160" s="284"/>
      <c r="E160" s="173">
        <f>SUM(E156:E158)</f>
        <v>0</v>
      </c>
      <c r="F160" s="189"/>
      <c r="G160" s="172">
        <f>SUM(G156:G159)</f>
        <v>0</v>
      </c>
      <c r="H160" s="173">
        <f>SUM(H156:H158)</f>
        <v>0</v>
      </c>
      <c r="I160" s="189"/>
      <c r="J160" s="172">
        <f>SUM(J156:J159)</f>
        <v>0</v>
      </c>
      <c r="K160" s="190">
        <f>SUM(K156:K158)</f>
        <v>0</v>
      </c>
      <c r="L160" s="189"/>
      <c r="M160" s="172">
        <f>SUM(M156:M159)</f>
        <v>0</v>
      </c>
      <c r="N160" s="190">
        <f>SUM(N156:N158)</f>
        <v>0</v>
      </c>
      <c r="O160" s="189"/>
      <c r="P160" s="172">
        <f>SUM(P156:P159)</f>
        <v>0</v>
      </c>
      <c r="Q160" s="190">
        <f>SUM(Q156:Q158)</f>
        <v>0</v>
      </c>
      <c r="R160" s="189"/>
      <c r="S160" s="172">
        <f>SUM(S156:S159)</f>
        <v>0</v>
      </c>
      <c r="T160" s="190">
        <f>SUM(T156:T158)</f>
        <v>0</v>
      </c>
      <c r="U160" s="189"/>
      <c r="V160" s="174">
        <f t="shared" ref="V160:X160" si="397">SUM(V156:V159)</f>
        <v>0</v>
      </c>
      <c r="W160" s="224">
        <f t="shared" si="397"/>
        <v>0</v>
      </c>
      <c r="X160" s="225">
        <f t="shared" si="397"/>
        <v>0</v>
      </c>
      <c r="Y160" s="225">
        <f t="shared" si="395"/>
        <v>0</v>
      </c>
      <c r="Z160" s="225" t="e">
        <f t="shared" si="396"/>
        <v>#DIV/0!</v>
      </c>
      <c r="AA160" s="226"/>
      <c r="AB160" s="7"/>
      <c r="AC160" s="7"/>
      <c r="AD160" s="7"/>
      <c r="AE160" s="7"/>
      <c r="AF160" s="7"/>
      <c r="AG160" s="7"/>
    </row>
    <row r="161" spans="1:33" ht="30" customHeight="1" x14ac:dyDescent="0.25">
      <c r="A161" s="207" t="s">
        <v>72</v>
      </c>
      <c r="B161" s="285">
        <v>13</v>
      </c>
      <c r="C161" s="209" t="s">
        <v>279</v>
      </c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227"/>
      <c r="X161" s="227"/>
      <c r="Y161" s="182"/>
      <c r="Z161" s="227"/>
      <c r="AA161" s="228"/>
      <c r="AB161" s="6"/>
      <c r="AC161" s="7"/>
      <c r="AD161" s="7"/>
      <c r="AE161" s="7"/>
      <c r="AF161" s="7"/>
      <c r="AG161" s="7"/>
    </row>
    <row r="162" spans="1:33" ht="30" customHeight="1" x14ac:dyDescent="0.25">
      <c r="A162" s="108" t="s">
        <v>74</v>
      </c>
      <c r="B162" s="155" t="s">
        <v>280</v>
      </c>
      <c r="C162" s="286" t="s">
        <v>281</v>
      </c>
      <c r="D162" s="141"/>
      <c r="E162" s="142">
        <f>SUM(E163:E165)</f>
        <v>1</v>
      </c>
      <c r="F162" s="143"/>
      <c r="G162" s="144">
        <f>SUM(G163:G166)</f>
        <v>48500</v>
      </c>
      <c r="H162" s="142">
        <f>SUM(H163:H165)</f>
        <v>1</v>
      </c>
      <c r="I162" s="143"/>
      <c r="J162" s="144">
        <f>SUM(J163:J166)</f>
        <v>48500</v>
      </c>
      <c r="K162" s="142">
        <f>SUM(K163:K165)</f>
        <v>0</v>
      </c>
      <c r="L162" s="143"/>
      <c r="M162" s="144">
        <f>SUM(M163:M166)</f>
        <v>0</v>
      </c>
      <c r="N162" s="142">
        <f>SUM(N163:N165)</f>
        <v>0</v>
      </c>
      <c r="O162" s="143"/>
      <c r="P162" s="144">
        <f>SUM(P163:P166)</f>
        <v>0</v>
      </c>
      <c r="Q162" s="142">
        <f>SUM(Q163:Q165)</f>
        <v>0</v>
      </c>
      <c r="R162" s="143"/>
      <c r="S162" s="144">
        <f>SUM(S163:S166)</f>
        <v>0</v>
      </c>
      <c r="T162" s="142">
        <f>SUM(T163:T165)</f>
        <v>0</v>
      </c>
      <c r="U162" s="143"/>
      <c r="V162" s="287">
        <f t="shared" ref="V162:X162" si="398">SUM(V163:V166)</f>
        <v>0</v>
      </c>
      <c r="W162" s="288">
        <f t="shared" si="398"/>
        <v>48500</v>
      </c>
      <c r="X162" s="144">
        <f t="shared" si="398"/>
        <v>48500</v>
      </c>
      <c r="Y162" s="144">
        <f t="shared" ref="Y162:Y185" si="399">W162-X162</f>
        <v>0</v>
      </c>
      <c r="Z162" s="144">
        <f t="shared" ref="Z162:Z186" si="400">Y162/W162</f>
        <v>0</v>
      </c>
      <c r="AA162" s="146"/>
      <c r="AB162" s="118"/>
      <c r="AC162" s="118"/>
      <c r="AD162" s="118"/>
      <c r="AE162" s="118"/>
      <c r="AF162" s="118"/>
      <c r="AG162" s="118"/>
    </row>
    <row r="163" spans="1:33" ht="30" customHeight="1" x14ac:dyDescent="0.25">
      <c r="A163" s="119" t="s">
        <v>77</v>
      </c>
      <c r="B163" s="120" t="s">
        <v>282</v>
      </c>
      <c r="C163" s="289" t="s">
        <v>283</v>
      </c>
      <c r="D163" s="122" t="s">
        <v>143</v>
      </c>
      <c r="E163" s="123">
        <v>1</v>
      </c>
      <c r="F163" s="124">
        <v>48500</v>
      </c>
      <c r="G163" s="125">
        <f t="shared" ref="G163:G166" si="401">E163*F163</f>
        <v>48500</v>
      </c>
      <c r="H163" s="123">
        <v>1</v>
      </c>
      <c r="I163" s="124">
        <v>48500</v>
      </c>
      <c r="J163" s="125">
        <f t="shared" ref="J163:J166" si="402">H163*I163</f>
        <v>48500</v>
      </c>
      <c r="K163" s="123"/>
      <c r="L163" s="124"/>
      <c r="M163" s="125">
        <f t="shared" ref="M163:M166" si="403">K163*L163</f>
        <v>0</v>
      </c>
      <c r="N163" s="123"/>
      <c r="O163" s="124"/>
      <c r="P163" s="125">
        <f t="shared" ref="P163:P166" si="404">N163*O163</f>
        <v>0</v>
      </c>
      <c r="Q163" s="123"/>
      <c r="R163" s="124"/>
      <c r="S163" s="125">
        <f t="shared" ref="S163:S166" si="405">Q163*R163</f>
        <v>0</v>
      </c>
      <c r="T163" s="123"/>
      <c r="U163" s="124"/>
      <c r="V163" s="229">
        <f t="shared" ref="V163:V166" si="406">T163*U163</f>
        <v>0</v>
      </c>
      <c r="W163" s="234">
        <f t="shared" ref="W163:W166" si="407">G163+M163+S163</f>
        <v>48500</v>
      </c>
      <c r="X163" s="127">
        <f t="shared" ref="X163:X166" si="408">J163+P163+V163</f>
        <v>48500</v>
      </c>
      <c r="Y163" s="127">
        <f t="shared" si="399"/>
        <v>0</v>
      </c>
      <c r="Z163" s="128">
        <f t="shared" si="400"/>
        <v>0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19" t="s">
        <v>77</v>
      </c>
      <c r="B164" s="120" t="s">
        <v>284</v>
      </c>
      <c r="C164" s="290" t="s">
        <v>285</v>
      </c>
      <c r="D164" s="122" t="s">
        <v>143</v>
      </c>
      <c r="E164" s="123"/>
      <c r="F164" s="124"/>
      <c r="G164" s="125">
        <f t="shared" si="401"/>
        <v>0</v>
      </c>
      <c r="H164" s="123"/>
      <c r="I164" s="124"/>
      <c r="J164" s="125">
        <f t="shared" si="402"/>
        <v>0</v>
      </c>
      <c r="K164" s="123"/>
      <c r="L164" s="124"/>
      <c r="M164" s="125">
        <f t="shared" si="403"/>
        <v>0</v>
      </c>
      <c r="N164" s="123"/>
      <c r="O164" s="124"/>
      <c r="P164" s="125">
        <f t="shared" si="404"/>
        <v>0</v>
      </c>
      <c r="Q164" s="123"/>
      <c r="R164" s="124"/>
      <c r="S164" s="125">
        <f t="shared" si="405"/>
        <v>0</v>
      </c>
      <c r="T164" s="123"/>
      <c r="U164" s="124"/>
      <c r="V164" s="229">
        <f t="shared" si="406"/>
        <v>0</v>
      </c>
      <c r="W164" s="234">
        <f t="shared" si="407"/>
        <v>0</v>
      </c>
      <c r="X164" s="127">
        <f t="shared" si="408"/>
        <v>0</v>
      </c>
      <c r="Y164" s="127">
        <f t="shared" si="399"/>
        <v>0</v>
      </c>
      <c r="Z164" s="128" t="e">
        <f t="shared" si="400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19" t="s">
        <v>77</v>
      </c>
      <c r="B165" s="120" t="s">
        <v>286</v>
      </c>
      <c r="C165" s="290" t="s">
        <v>287</v>
      </c>
      <c r="D165" s="122" t="s">
        <v>143</v>
      </c>
      <c r="E165" s="123"/>
      <c r="F165" s="124"/>
      <c r="G165" s="125">
        <f t="shared" si="401"/>
        <v>0</v>
      </c>
      <c r="H165" s="123"/>
      <c r="I165" s="124"/>
      <c r="J165" s="125">
        <f t="shared" si="402"/>
        <v>0</v>
      </c>
      <c r="K165" s="123"/>
      <c r="L165" s="124"/>
      <c r="M165" s="125">
        <f t="shared" si="403"/>
        <v>0</v>
      </c>
      <c r="N165" s="123"/>
      <c r="O165" s="124"/>
      <c r="P165" s="125">
        <f t="shared" si="404"/>
        <v>0</v>
      </c>
      <c r="Q165" s="123"/>
      <c r="R165" s="124"/>
      <c r="S165" s="125">
        <f t="shared" si="405"/>
        <v>0</v>
      </c>
      <c r="T165" s="123"/>
      <c r="U165" s="124"/>
      <c r="V165" s="229">
        <f t="shared" si="406"/>
        <v>0</v>
      </c>
      <c r="W165" s="234">
        <f t="shared" si="407"/>
        <v>0</v>
      </c>
      <c r="X165" s="127">
        <f t="shared" si="408"/>
        <v>0</v>
      </c>
      <c r="Y165" s="127">
        <f t="shared" si="399"/>
        <v>0</v>
      </c>
      <c r="Z165" s="128" t="e">
        <f t="shared" si="400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47" t="s">
        <v>77</v>
      </c>
      <c r="B166" s="154" t="s">
        <v>288</v>
      </c>
      <c r="C166" s="290" t="s">
        <v>289</v>
      </c>
      <c r="D166" s="148"/>
      <c r="E166" s="149"/>
      <c r="F166" s="150">
        <v>0.22</v>
      </c>
      <c r="G166" s="151">
        <f t="shared" si="401"/>
        <v>0</v>
      </c>
      <c r="H166" s="149"/>
      <c r="I166" s="150">
        <v>0.22</v>
      </c>
      <c r="J166" s="151">
        <f t="shared" si="402"/>
        <v>0</v>
      </c>
      <c r="K166" s="149"/>
      <c r="L166" s="150">
        <v>0.22</v>
      </c>
      <c r="M166" s="151">
        <f t="shared" si="403"/>
        <v>0</v>
      </c>
      <c r="N166" s="149"/>
      <c r="O166" s="150">
        <v>0.22</v>
      </c>
      <c r="P166" s="151">
        <f t="shared" si="404"/>
        <v>0</v>
      </c>
      <c r="Q166" s="149"/>
      <c r="R166" s="150">
        <v>0.22</v>
      </c>
      <c r="S166" s="151">
        <f t="shared" si="405"/>
        <v>0</v>
      </c>
      <c r="T166" s="149"/>
      <c r="U166" s="150">
        <v>0.22</v>
      </c>
      <c r="V166" s="291">
        <f t="shared" si="406"/>
        <v>0</v>
      </c>
      <c r="W166" s="237">
        <f t="shared" si="407"/>
        <v>0</v>
      </c>
      <c r="X166" s="238">
        <f t="shared" si="408"/>
        <v>0</v>
      </c>
      <c r="Y166" s="238">
        <f t="shared" si="399"/>
        <v>0</v>
      </c>
      <c r="Z166" s="239" t="e">
        <f t="shared" si="400"/>
        <v>#DIV/0!</v>
      </c>
      <c r="AA166" s="152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292" t="s">
        <v>74</v>
      </c>
      <c r="B167" s="293" t="s">
        <v>290</v>
      </c>
      <c r="C167" s="222" t="s">
        <v>291</v>
      </c>
      <c r="D167" s="111"/>
      <c r="E167" s="112">
        <f>SUM(E168:E170)</f>
        <v>0</v>
      </c>
      <c r="F167" s="113"/>
      <c r="G167" s="114">
        <f>SUM(G168:G171)</f>
        <v>0</v>
      </c>
      <c r="H167" s="112">
        <f>SUM(H168:H170)</f>
        <v>0</v>
      </c>
      <c r="I167" s="113"/>
      <c r="J167" s="114">
        <f>SUM(J168:J171)</f>
        <v>0</v>
      </c>
      <c r="K167" s="112">
        <f>SUM(K168:K170)</f>
        <v>0</v>
      </c>
      <c r="L167" s="113"/>
      <c r="M167" s="114">
        <f>SUM(M168:M171)</f>
        <v>0</v>
      </c>
      <c r="N167" s="112">
        <f>SUM(N168:N170)</f>
        <v>0</v>
      </c>
      <c r="O167" s="113"/>
      <c r="P167" s="114">
        <f>SUM(P168:P171)</f>
        <v>0</v>
      </c>
      <c r="Q167" s="112">
        <f>SUM(Q168:Q170)</f>
        <v>0</v>
      </c>
      <c r="R167" s="113"/>
      <c r="S167" s="114">
        <f>SUM(S168:S171)</f>
        <v>0</v>
      </c>
      <c r="T167" s="112">
        <f>SUM(T168:T170)</f>
        <v>0</v>
      </c>
      <c r="U167" s="113"/>
      <c r="V167" s="114">
        <f t="shared" ref="V167:X167" si="409">SUM(V168:V171)</f>
        <v>0</v>
      </c>
      <c r="W167" s="114">
        <f t="shared" si="409"/>
        <v>0</v>
      </c>
      <c r="X167" s="114">
        <f t="shared" si="409"/>
        <v>0</v>
      </c>
      <c r="Y167" s="114">
        <f t="shared" si="399"/>
        <v>0</v>
      </c>
      <c r="Z167" s="114" t="e">
        <f t="shared" si="400"/>
        <v>#DIV/0!</v>
      </c>
      <c r="AA167" s="114"/>
      <c r="AB167" s="118"/>
      <c r="AC167" s="118"/>
      <c r="AD167" s="118"/>
      <c r="AE167" s="118"/>
      <c r="AF167" s="118"/>
      <c r="AG167" s="118"/>
    </row>
    <row r="168" spans="1:33" ht="30" customHeight="1" x14ac:dyDescent="0.25">
      <c r="A168" s="119" t="s">
        <v>77</v>
      </c>
      <c r="B168" s="120" t="s">
        <v>292</v>
      </c>
      <c r="C168" s="187" t="s">
        <v>293</v>
      </c>
      <c r="D168" s="122"/>
      <c r="E168" s="123"/>
      <c r="F168" s="124"/>
      <c r="G168" s="125">
        <f t="shared" ref="G168:G171" si="410">E168*F168</f>
        <v>0</v>
      </c>
      <c r="H168" s="123"/>
      <c r="I168" s="124"/>
      <c r="J168" s="125">
        <f t="shared" ref="J168:J171" si="411">H168*I168</f>
        <v>0</v>
      </c>
      <c r="K168" s="123"/>
      <c r="L168" s="124"/>
      <c r="M168" s="125">
        <f t="shared" ref="M168:M171" si="412">K168*L168</f>
        <v>0</v>
      </c>
      <c r="N168" s="123"/>
      <c r="O168" s="124"/>
      <c r="P168" s="125">
        <f t="shared" ref="P168:P171" si="413">N168*O168</f>
        <v>0</v>
      </c>
      <c r="Q168" s="123"/>
      <c r="R168" s="124"/>
      <c r="S168" s="125">
        <f t="shared" ref="S168:S171" si="414">Q168*R168</f>
        <v>0</v>
      </c>
      <c r="T168" s="123"/>
      <c r="U168" s="124"/>
      <c r="V168" s="125">
        <f t="shared" ref="V168:V171" si="415">T168*U168</f>
        <v>0</v>
      </c>
      <c r="W168" s="126">
        <f t="shared" ref="W168:W171" si="416">G168+M168+S168</f>
        <v>0</v>
      </c>
      <c r="X168" s="127">
        <f t="shared" ref="X168:X171" si="417">J168+P168+V168</f>
        <v>0</v>
      </c>
      <c r="Y168" s="127">
        <f t="shared" si="399"/>
        <v>0</v>
      </c>
      <c r="Z168" s="128" t="e">
        <f t="shared" si="400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19" t="s">
        <v>77</v>
      </c>
      <c r="B169" s="120" t="s">
        <v>294</v>
      </c>
      <c r="C169" s="187" t="s">
        <v>293</v>
      </c>
      <c r="D169" s="122"/>
      <c r="E169" s="123"/>
      <c r="F169" s="124"/>
      <c r="G169" s="125">
        <f t="shared" si="410"/>
        <v>0</v>
      </c>
      <c r="H169" s="123"/>
      <c r="I169" s="124"/>
      <c r="J169" s="125">
        <f t="shared" si="411"/>
        <v>0</v>
      </c>
      <c r="K169" s="123"/>
      <c r="L169" s="124"/>
      <c r="M169" s="125">
        <f t="shared" si="412"/>
        <v>0</v>
      </c>
      <c r="N169" s="123"/>
      <c r="O169" s="124"/>
      <c r="P169" s="125">
        <f t="shared" si="413"/>
        <v>0</v>
      </c>
      <c r="Q169" s="123"/>
      <c r="R169" s="124"/>
      <c r="S169" s="125">
        <f t="shared" si="414"/>
        <v>0</v>
      </c>
      <c r="T169" s="123"/>
      <c r="U169" s="124"/>
      <c r="V169" s="125">
        <f t="shared" si="415"/>
        <v>0</v>
      </c>
      <c r="W169" s="126">
        <f t="shared" si="416"/>
        <v>0</v>
      </c>
      <c r="X169" s="127">
        <f t="shared" si="417"/>
        <v>0</v>
      </c>
      <c r="Y169" s="127">
        <f t="shared" si="399"/>
        <v>0</v>
      </c>
      <c r="Z169" s="128" t="e">
        <f t="shared" si="400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32" t="s">
        <v>77</v>
      </c>
      <c r="B170" s="133" t="s">
        <v>295</v>
      </c>
      <c r="C170" s="187" t="s">
        <v>293</v>
      </c>
      <c r="D170" s="134"/>
      <c r="E170" s="135"/>
      <c r="F170" s="136"/>
      <c r="G170" s="137">
        <f t="shared" si="410"/>
        <v>0</v>
      </c>
      <c r="H170" s="135"/>
      <c r="I170" s="136"/>
      <c r="J170" s="137">
        <f t="shared" si="411"/>
        <v>0</v>
      </c>
      <c r="K170" s="135"/>
      <c r="L170" s="136"/>
      <c r="M170" s="137">
        <f t="shared" si="412"/>
        <v>0</v>
      </c>
      <c r="N170" s="135"/>
      <c r="O170" s="136"/>
      <c r="P170" s="137">
        <f t="shared" si="413"/>
        <v>0</v>
      </c>
      <c r="Q170" s="135"/>
      <c r="R170" s="136"/>
      <c r="S170" s="137">
        <f t="shared" si="414"/>
        <v>0</v>
      </c>
      <c r="T170" s="135"/>
      <c r="U170" s="136"/>
      <c r="V170" s="137">
        <f t="shared" si="415"/>
        <v>0</v>
      </c>
      <c r="W170" s="138">
        <f t="shared" si="416"/>
        <v>0</v>
      </c>
      <c r="X170" s="127">
        <f t="shared" si="417"/>
        <v>0</v>
      </c>
      <c r="Y170" s="127">
        <f t="shared" si="399"/>
        <v>0</v>
      </c>
      <c r="Z170" s="128" t="e">
        <f t="shared" si="400"/>
        <v>#DIV/0!</v>
      </c>
      <c r="AA170" s="139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32" t="s">
        <v>77</v>
      </c>
      <c r="B171" s="133" t="s">
        <v>296</v>
      </c>
      <c r="C171" s="188" t="s">
        <v>297</v>
      </c>
      <c r="D171" s="148"/>
      <c r="E171" s="135"/>
      <c r="F171" s="136">
        <v>0.22</v>
      </c>
      <c r="G171" s="137">
        <f t="shared" si="410"/>
        <v>0</v>
      </c>
      <c r="H171" s="135"/>
      <c r="I171" s="136">
        <v>0.22</v>
      </c>
      <c r="J171" s="137">
        <f t="shared" si="411"/>
        <v>0</v>
      </c>
      <c r="K171" s="135"/>
      <c r="L171" s="136">
        <v>0.22</v>
      </c>
      <c r="M171" s="137">
        <f t="shared" si="412"/>
        <v>0</v>
      </c>
      <c r="N171" s="135"/>
      <c r="O171" s="136">
        <v>0.22</v>
      </c>
      <c r="P171" s="137">
        <f t="shared" si="413"/>
        <v>0</v>
      </c>
      <c r="Q171" s="135"/>
      <c r="R171" s="136">
        <v>0.22</v>
      </c>
      <c r="S171" s="137">
        <f t="shared" si="414"/>
        <v>0</v>
      </c>
      <c r="T171" s="135"/>
      <c r="U171" s="136">
        <v>0.22</v>
      </c>
      <c r="V171" s="137">
        <f t="shared" si="415"/>
        <v>0</v>
      </c>
      <c r="W171" s="138">
        <f t="shared" si="416"/>
        <v>0</v>
      </c>
      <c r="X171" s="127">
        <f t="shared" si="417"/>
        <v>0</v>
      </c>
      <c r="Y171" s="127">
        <f t="shared" si="399"/>
        <v>0</v>
      </c>
      <c r="Z171" s="128" t="e">
        <f t="shared" si="400"/>
        <v>#DIV/0!</v>
      </c>
      <c r="AA171" s="15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08" t="s">
        <v>74</v>
      </c>
      <c r="B172" s="155" t="s">
        <v>298</v>
      </c>
      <c r="C172" s="222" t="s">
        <v>299</v>
      </c>
      <c r="D172" s="141"/>
      <c r="E172" s="142">
        <f>SUM(E173:E175)</f>
        <v>0</v>
      </c>
      <c r="F172" s="143"/>
      <c r="G172" s="144">
        <f t="shared" ref="G172:H172" si="418">SUM(G173:G175)</f>
        <v>0</v>
      </c>
      <c r="H172" s="142">
        <f t="shared" si="418"/>
        <v>0</v>
      </c>
      <c r="I172" s="143"/>
      <c r="J172" s="144">
        <f t="shared" ref="J172:K172" si="419">SUM(J173:J175)</f>
        <v>0</v>
      </c>
      <c r="K172" s="142">
        <f t="shared" si="419"/>
        <v>0</v>
      </c>
      <c r="L172" s="143"/>
      <c r="M172" s="144">
        <f t="shared" ref="M172:N172" si="420">SUM(M173:M175)</f>
        <v>0</v>
      </c>
      <c r="N172" s="142">
        <f t="shared" si="420"/>
        <v>0</v>
      </c>
      <c r="O172" s="143"/>
      <c r="P172" s="144">
        <f t="shared" ref="P172:Q172" si="421">SUM(P173:P175)</f>
        <v>0</v>
      </c>
      <c r="Q172" s="142">
        <f t="shared" si="421"/>
        <v>0</v>
      </c>
      <c r="R172" s="143"/>
      <c r="S172" s="144">
        <f t="shared" ref="S172:T172" si="422">SUM(S173:S175)</f>
        <v>0</v>
      </c>
      <c r="T172" s="142">
        <f t="shared" si="422"/>
        <v>0</v>
      </c>
      <c r="U172" s="143"/>
      <c r="V172" s="144">
        <f t="shared" ref="V172:X172" si="423">SUM(V173:V175)</f>
        <v>0</v>
      </c>
      <c r="W172" s="144">
        <f t="shared" si="423"/>
        <v>0</v>
      </c>
      <c r="X172" s="144">
        <f t="shared" si="423"/>
        <v>0</v>
      </c>
      <c r="Y172" s="144">
        <f t="shared" si="399"/>
        <v>0</v>
      </c>
      <c r="Z172" s="144" t="e">
        <f t="shared" si="400"/>
        <v>#DIV/0!</v>
      </c>
      <c r="AA172" s="294"/>
      <c r="AB172" s="118"/>
      <c r="AC172" s="118"/>
      <c r="AD172" s="118"/>
      <c r="AE172" s="118"/>
      <c r="AF172" s="118"/>
      <c r="AG172" s="118"/>
    </row>
    <row r="173" spans="1:33" ht="30" customHeight="1" x14ac:dyDescent="0.25">
      <c r="A173" s="119" t="s">
        <v>77</v>
      </c>
      <c r="B173" s="120" t="s">
        <v>300</v>
      </c>
      <c r="C173" s="187" t="s">
        <v>301</v>
      </c>
      <c r="D173" s="122"/>
      <c r="E173" s="123"/>
      <c r="F173" s="124"/>
      <c r="G173" s="125">
        <f t="shared" ref="G173:G175" si="424">E173*F173</f>
        <v>0</v>
      </c>
      <c r="H173" s="123"/>
      <c r="I173" s="124"/>
      <c r="J173" s="125">
        <f t="shared" ref="J173:J175" si="425">H173*I173</f>
        <v>0</v>
      </c>
      <c r="K173" s="123"/>
      <c r="L173" s="124"/>
      <c r="M173" s="125">
        <f t="shared" ref="M173:M175" si="426">K173*L173</f>
        <v>0</v>
      </c>
      <c r="N173" s="123"/>
      <c r="O173" s="124"/>
      <c r="P173" s="125">
        <f t="shared" ref="P173:P175" si="427">N173*O173</f>
        <v>0</v>
      </c>
      <c r="Q173" s="123"/>
      <c r="R173" s="124"/>
      <c r="S173" s="125">
        <f t="shared" ref="S173:S175" si="428">Q173*R173</f>
        <v>0</v>
      </c>
      <c r="T173" s="123"/>
      <c r="U173" s="124"/>
      <c r="V173" s="125">
        <f t="shared" ref="V173:V175" si="429">T173*U173</f>
        <v>0</v>
      </c>
      <c r="W173" s="126">
        <f t="shared" ref="W173:W175" si="430">G173+M173+S173</f>
        <v>0</v>
      </c>
      <c r="X173" s="127">
        <f t="shared" ref="X173:X175" si="431">J173+P173+V173</f>
        <v>0</v>
      </c>
      <c r="Y173" s="127">
        <f t="shared" si="399"/>
        <v>0</v>
      </c>
      <c r="Z173" s="128" t="e">
        <f t="shared" si="400"/>
        <v>#DIV/0!</v>
      </c>
      <c r="AA173" s="282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77</v>
      </c>
      <c r="B174" s="120" t="s">
        <v>302</v>
      </c>
      <c r="C174" s="187" t="s">
        <v>301</v>
      </c>
      <c r="D174" s="122"/>
      <c r="E174" s="123"/>
      <c r="F174" s="124"/>
      <c r="G174" s="125">
        <f t="shared" si="424"/>
        <v>0</v>
      </c>
      <c r="H174" s="123"/>
      <c r="I174" s="124"/>
      <c r="J174" s="125">
        <f t="shared" si="425"/>
        <v>0</v>
      </c>
      <c r="K174" s="123"/>
      <c r="L174" s="124"/>
      <c r="M174" s="125">
        <f t="shared" si="426"/>
        <v>0</v>
      </c>
      <c r="N174" s="123"/>
      <c r="O174" s="124"/>
      <c r="P174" s="125">
        <f t="shared" si="427"/>
        <v>0</v>
      </c>
      <c r="Q174" s="123"/>
      <c r="R174" s="124"/>
      <c r="S174" s="125">
        <f t="shared" si="428"/>
        <v>0</v>
      </c>
      <c r="T174" s="123"/>
      <c r="U174" s="124"/>
      <c r="V174" s="125">
        <f t="shared" si="429"/>
        <v>0</v>
      </c>
      <c r="W174" s="126">
        <f t="shared" si="430"/>
        <v>0</v>
      </c>
      <c r="X174" s="127">
        <f t="shared" si="431"/>
        <v>0</v>
      </c>
      <c r="Y174" s="127">
        <f t="shared" si="399"/>
        <v>0</v>
      </c>
      <c r="Z174" s="128" t="e">
        <f t="shared" si="400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77</v>
      </c>
      <c r="B175" s="133" t="s">
        <v>303</v>
      </c>
      <c r="C175" s="163" t="s">
        <v>301</v>
      </c>
      <c r="D175" s="134"/>
      <c r="E175" s="135"/>
      <c r="F175" s="136"/>
      <c r="G175" s="137">
        <f t="shared" si="424"/>
        <v>0</v>
      </c>
      <c r="H175" s="135"/>
      <c r="I175" s="136"/>
      <c r="J175" s="137">
        <f t="shared" si="425"/>
        <v>0</v>
      </c>
      <c r="K175" s="135"/>
      <c r="L175" s="136"/>
      <c r="M175" s="137">
        <f t="shared" si="426"/>
        <v>0</v>
      </c>
      <c r="N175" s="135"/>
      <c r="O175" s="136"/>
      <c r="P175" s="137">
        <f t="shared" si="427"/>
        <v>0</v>
      </c>
      <c r="Q175" s="135"/>
      <c r="R175" s="136"/>
      <c r="S175" s="137">
        <f t="shared" si="428"/>
        <v>0</v>
      </c>
      <c r="T175" s="135"/>
      <c r="U175" s="136"/>
      <c r="V175" s="137">
        <f t="shared" si="429"/>
        <v>0</v>
      </c>
      <c r="W175" s="138">
        <f t="shared" si="430"/>
        <v>0</v>
      </c>
      <c r="X175" s="127">
        <f t="shared" si="431"/>
        <v>0</v>
      </c>
      <c r="Y175" s="127">
        <f t="shared" si="399"/>
        <v>0</v>
      </c>
      <c r="Z175" s="128" t="e">
        <f t="shared" si="400"/>
        <v>#DIV/0!</v>
      </c>
      <c r="AA175" s="283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08" t="s">
        <v>74</v>
      </c>
      <c r="B176" s="155" t="s">
        <v>304</v>
      </c>
      <c r="C176" s="295" t="s">
        <v>279</v>
      </c>
      <c r="D176" s="141"/>
      <c r="E176" s="142">
        <f>SUM(E177:E183)</f>
        <v>15</v>
      </c>
      <c r="F176" s="143"/>
      <c r="G176" s="144">
        <f>SUM(G177:G184)</f>
        <v>15000</v>
      </c>
      <c r="H176" s="142">
        <f>SUM(H177:H183)</f>
        <v>15</v>
      </c>
      <c r="I176" s="143"/>
      <c r="J176" s="144">
        <f>SUM(J177:J184)</f>
        <v>15000</v>
      </c>
      <c r="K176" s="142">
        <f>SUM(K177:K183)</f>
        <v>0</v>
      </c>
      <c r="L176" s="143"/>
      <c r="M176" s="144">
        <f>SUM(M177:M184)</f>
        <v>0</v>
      </c>
      <c r="N176" s="142">
        <f>SUM(N177:N183)</f>
        <v>0</v>
      </c>
      <c r="O176" s="143"/>
      <c r="P176" s="144">
        <f>SUM(P177:P184)</f>
        <v>0</v>
      </c>
      <c r="Q176" s="142">
        <f>SUM(Q177:Q183)</f>
        <v>0</v>
      </c>
      <c r="R176" s="143"/>
      <c r="S176" s="144">
        <f>SUM(S177:S184)</f>
        <v>0</v>
      </c>
      <c r="T176" s="142">
        <f>SUM(T177:T183)</f>
        <v>0</v>
      </c>
      <c r="U176" s="143"/>
      <c r="V176" s="144">
        <f t="shared" ref="V176:X176" si="432">SUM(V177:V184)</f>
        <v>0</v>
      </c>
      <c r="W176" s="144">
        <f t="shared" si="432"/>
        <v>15000</v>
      </c>
      <c r="X176" s="144">
        <f t="shared" si="432"/>
        <v>15000</v>
      </c>
      <c r="Y176" s="144">
        <f t="shared" si="399"/>
        <v>0</v>
      </c>
      <c r="Z176" s="144">
        <f t="shared" si="400"/>
        <v>0</v>
      </c>
      <c r="AA176" s="294"/>
      <c r="AB176" s="118"/>
      <c r="AC176" s="118"/>
      <c r="AD176" s="118"/>
      <c r="AE176" s="118"/>
      <c r="AF176" s="118"/>
      <c r="AG176" s="118"/>
    </row>
    <row r="177" spans="1:33" ht="30" customHeight="1" x14ac:dyDescent="0.25">
      <c r="A177" s="119" t="s">
        <v>77</v>
      </c>
      <c r="B177" s="120" t="s">
        <v>305</v>
      </c>
      <c r="C177" s="187" t="s">
        <v>306</v>
      </c>
      <c r="D177" s="122"/>
      <c r="E177" s="123"/>
      <c r="F177" s="124"/>
      <c r="G177" s="125">
        <f t="shared" ref="G177:G184" si="433">E177*F177</f>
        <v>0</v>
      </c>
      <c r="H177" s="123"/>
      <c r="I177" s="124"/>
      <c r="J177" s="125">
        <f t="shared" ref="J177:J184" si="434">H177*I177</f>
        <v>0</v>
      </c>
      <c r="K177" s="123"/>
      <c r="L177" s="124"/>
      <c r="M177" s="125">
        <f t="shared" ref="M177:M184" si="435">K177*L177</f>
        <v>0</v>
      </c>
      <c r="N177" s="123"/>
      <c r="O177" s="124"/>
      <c r="P177" s="125">
        <f t="shared" ref="P177:P184" si="436">N177*O177</f>
        <v>0</v>
      </c>
      <c r="Q177" s="123"/>
      <c r="R177" s="124"/>
      <c r="S177" s="125">
        <f t="shared" ref="S177:S184" si="437">Q177*R177</f>
        <v>0</v>
      </c>
      <c r="T177" s="123"/>
      <c r="U177" s="124"/>
      <c r="V177" s="125">
        <f t="shared" ref="V177:V184" si="438">T177*U177</f>
        <v>0</v>
      </c>
      <c r="W177" s="126">
        <f t="shared" ref="W177:W184" si="439">G177+M177+S177</f>
        <v>0</v>
      </c>
      <c r="X177" s="127">
        <f t="shared" ref="X177:X184" si="440">J177+P177+V177</f>
        <v>0</v>
      </c>
      <c r="Y177" s="127">
        <f t="shared" si="399"/>
        <v>0</v>
      </c>
      <c r="Z177" s="128" t="e">
        <f t="shared" si="400"/>
        <v>#DIV/0!</v>
      </c>
      <c r="AA177" s="282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19" t="s">
        <v>77</v>
      </c>
      <c r="B178" s="120" t="s">
        <v>307</v>
      </c>
      <c r="C178" s="187" t="s">
        <v>308</v>
      </c>
      <c r="D178" s="122"/>
      <c r="E178" s="123"/>
      <c r="F178" s="124"/>
      <c r="G178" s="125">
        <f t="shared" si="433"/>
        <v>0</v>
      </c>
      <c r="H178" s="123"/>
      <c r="I178" s="124"/>
      <c r="J178" s="125">
        <f t="shared" si="434"/>
        <v>0</v>
      </c>
      <c r="K178" s="123"/>
      <c r="L178" s="124"/>
      <c r="M178" s="125">
        <f t="shared" si="435"/>
        <v>0</v>
      </c>
      <c r="N178" s="123"/>
      <c r="O178" s="124"/>
      <c r="P178" s="125">
        <f t="shared" si="436"/>
        <v>0</v>
      </c>
      <c r="Q178" s="123"/>
      <c r="R178" s="124"/>
      <c r="S178" s="125">
        <f t="shared" si="437"/>
        <v>0</v>
      </c>
      <c r="T178" s="123"/>
      <c r="U178" s="124"/>
      <c r="V178" s="125">
        <f t="shared" si="438"/>
        <v>0</v>
      </c>
      <c r="W178" s="138">
        <f t="shared" si="439"/>
        <v>0</v>
      </c>
      <c r="X178" s="127">
        <f t="shared" si="440"/>
        <v>0</v>
      </c>
      <c r="Y178" s="127">
        <f t="shared" si="399"/>
        <v>0</v>
      </c>
      <c r="Z178" s="128" t="e">
        <f t="shared" si="400"/>
        <v>#DIV/0!</v>
      </c>
      <c r="AA178" s="282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19" t="s">
        <v>77</v>
      </c>
      <c r="B179" s="120" t="s">
        <v>309</v>
      </c>
      <c r="C179" s="187" t="s">
        <v>310</v>
      </c>
      <c r="D179" s="122"/>
      <c r="E179" s="123"/>
      <c r="F179" s="124"/>
      <c r="G179" s="125">
        <f t="shared" si="433"/>
        <v>0</v>
      </c>
      <c r="H179" s="123"/>
      <c r="I179" s="124"/>
      <c r="J179" s="125">
        <f t="shared" si="434"/>
        <v>0</v>
      </c>
      <c r="K179" s="123"/>
      <c r="L179" s="124"/>
      <c r="M179" s="125">
        <f t="shared" si="435"/>
        <v>0</v>
      </c>
      <c r="N179" s="123"/>
      <c r="O179" s="124"/>
      <c r="P179" s="125">
        <f t="shared" si="436"/>
        <v>0</v>
      </c>
      <c r="Q179" s="123"/>
      <c r="R179" s="124"/>
      <c r="S179" s="125">
        <f t="shared" si="437"/>
        <v>0</v>
      </c>
      <c r="T179" s="123"/>
      <c r="U179" s="124"/>
      <c r="V179" s="125">
        <f t="shared" si="438"/>
        <v>0</v>
      </c>
      <c r="W179" s="138">
        <f t="shared" si="439"/>
        <v>0</v>
      </c>
      <c r="X179" s="127">
        <f t="shared" si="440"/>
        <v>0</v>
      </c>
      <c r="Y179" s="127">
        <f t="shared" si="399"/>
        <v>0</v>
      </c>
      <c r="Z179" s="128" t="e">
        <f t="shared" si="400"/>
        <v>#DIV/0!</v>
      </c>
      <c r="AA179" s="282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19" t="s">
        <v>77</v>
      </c>
      <c r="B180" s="120" t="s">
        <v>311</v>
      </c>
      <c r="C180" s="187" t="s">
        <v>312</v>
      </c>
      <c r="D180" s="122"/>
      <c r="E180" s="123"/>
      <c r="F180" s="124"/>
      <c r="G180" s="125">
        <f t="shared" si="433"/>
        <v>0</v>
      </c>
      <c r="H180" s="123"/>
      <c r="I180" s="124"/>
      <c r="J180" s="125">
        <f t="shared" si="434"/>
        <v>0</v>
      </c>
      <c r="K180" s="123"/>
      <c r="L180" s="124"/>
      <c r="M180" s="125">
        <f t="shared" si="435"/>
        <v>0</v>
      </c>
      <c r="N180" s="123"/>
      <c r="O180" s="124"/>
      <c r="P180" s="125">
        <f t="shared" si="436"/>
        <v>0</v>
      </c>
      <c r="Q180" s="123"/>
      <c r="R180" s="124"/>
      <c r="S180" s="125">
        <f t="shared" si="437"/>
        <v>0</v>
      </c>
      <c r="T180" s="123"/>
      <c r="U180" s="124"/>
      <c r="V180" s="125">
        <f t="shared" si="438"/>
        <v>0</v>
      </c>
      <c r="W180" s="138">
        <f t="shared" si="439"/>
        <v>0</v>
      </c>
      <c r="X180" s="127">
        <f t="shared" si="440"/>
        <v>0</v>
      </c>
      <c r="Y180" s="127">
        <f t="shared" si="399"/>
        <v>0</v>
      </c>
      <c r="Z180" s="128" t="e">
        <f t="shared" si="400"/>
        <v>#DIV/0!</v>
      </c>
      <c r="AA180" s="282"/>
      <c r="AB180" s="131"/>
      <c r="AC180" s="131"/>
      <c r="AD180" s="131"/>
      <c r="AE180" s="131"/>
      <c r="AF180" s="131"/>
      <c r="AG180" s="131"/>
    </row>
    <row r="181" spans="1:33" ht="51" x14ac:dyDescent="0.25">
      <c r="A181" s="119" t="s">
        <v>77</v>
      </c>
      <c r="B181" s="120" t="s">
        <v>313</v>
      </c>
      <c r="C181" s="163" t="s">
        <v>372</v>
      </c>
      <c r="D181" s="122" t="s">
        <v>274</v>
      </c>
      <c r="E181" s="123">
        <v>15</v>
      </c>
      <c r="F181" s="124">
        <v>1000</v>
      </c>
      <c r="G181" s="125">
        <f t="shared" si="433"/>
        <v>15000</v>
      </c>
      <c r="H181" s="123">
        <v>15</v>
      </c>
      <c r="I181" s="124">
        <v>1000</v>
      </c>
      <c r="J181" s="125">
        <f t="shared" si="434"/>
        <v>15000</v>
      </c>
      <c r="K181" s="123"/>
      <c r="L181" s="124"/>
      <c r="M181" s="125">
        <f t="shared" si="435"/>
        <v>0</v>
      </c>
      <c r="N181" s="123"/>
      <c r="O181" s="124"/>
      <c r="P181" s="125">
        <f t="shared" si="436"/>
        <v>0</v>
      </c>
      <c r="Q181" s="123"/>
      <c r="R181" s="124"/>
      <c r="S181" s="125">
        <f t="shared" si="437"/>
        <v>0</v>
      </c>
      <c r="T181" s="123"/>
      <c r="U181" s="124"/>
      <c r="V181" s="125">
        <f t="shared" si="438"/>
        <v>0</v>
      </c>
      <c r="W181" s="138">
        <f t="shared" si="439"/>
        <v>15000</v>
      </c>
      <c r="X181" s="127">
        <f t="shared" si="440"/>
        <v>15000</v>
      </c>
      <c r="Y181" s="127">
        <f t="shared" si="399"/>
        <v>0</v>
      </c>
      <c r="Z181" s="128">
        <f t="shared" si="400"/>
        <v>0</v>
      </c>
      <c r="AA181" s="282"/>
      <c r="AB181" s="130"/>
      <c r="AC181" s="131"/>
      <c r="AD181" s="131"/>
      <c r="AE181" s="131"/>
      <c r="AF181" s="131"/>
      <c r="AG181" s="131"/>
    </row>
    <row r="182" spans="1:33" ht="30" customHeight="1" x14ac:dyDescent="0.25">
      <c r="A182" s="119" t="s">
        <v>77</v>
      </c>
      <c r="B182" s="120" t="s">
        <v>315</v>
      </c>
      <c r="C182" s="163" t="s">
        <v>314</v>
      </c>
      <c r="D182" s="122"/>
      <c r="E182" s="123"/>
      <c r="F182" s="124"/>
      <c r="G182" s="125">
        <f t="shared" si="433"/>
        <v>0</v>
      </c>
      <c r="H182" s="123"/>
      <c r="I182" s="124"/>
      <c r="J182" s="125">
        <f t="shared" si="434"/>
        <v>0</v>
      </c>
      <c r="K182" s="123"/>
      <c r="L182" s="124"/>
      <c r="M182" s="125">
        <f t="shared" si="435"/>
        <v>0</v>
      </c>
      <c r="N182" s="123"/>
      <c r="O182" s="124"/>
      <c r="P182" s="125">
        <f t="shared" si="436"/>
        <v>0</v>
      </c>
      <c r="Q182" s="123"/>
      <c r="R182" s="124"/>
      <c r="S182" s="125">
        <f t="shared" si="437"/>
        <v>0</v>
      </c>
      <c r="T182" s="123"/>
      <c r="U182" s="124"/>
      <c r="V182" s="125">
        <f t="shared" si="438"/>
        <v>0</v>
      </c>
      <c r="W182" s="138">
        <f t="shared" si="439"/>
        <v>0</v>
      </c>
      <c r="X182" s="127">
        <f t="shared" si="440"/>
        <v>0</v>
      </c>
      <c r="Y182" s="127">
        <f t="shared" si="399"/>
        <v>0</v>
      </c>
      <c r="Z182" s="128" t="e">
        <f t="shared" si="400"/>
        <v>#DIV/0!</v>
      </c>
      <c r="AA182" s="282"/>
      <c r="AB182" s="131"/>
      <c r="AC182" s="131"/>
      <c r="AD182" s="131"/>
      <c r="AE182" s="131"/>
      <c r="AF182" s="131"/>
      <c r="AG182" s="131"/>
    </row>
    <row r="183" spans="1:33" ht="30" customHeight="1" x14ac:dyDescent="0.25">
      <c r="A183" s="132" t="s">
        <v>77</v>
      </c>
      <c r="B183" s="133" t="s">
        <v>316</v>
      </c>
      <c r="C183" s="163" t="s">
        <v>314</v>
      </c>
      <c r="D183" s="134"/>
      <c r="E183" s="135"/>
      <c r="F183" s="136"/>
      <c r="G183" s="137">
        <f t="shared" si="433"/>
        <v>0</v>
      </c>
      <c r="H183" s="135"/>
      <c r="I183" s="136"/>
      <c r="J183" s="137">
        <f t="shared" si="434"/>
        <v>0</v>
      </c>
      <c r="K183" s="135"/>
      <c r="L183" s="136"/>
      <c r="M183" s="137">
        <f t="shared" si="435"/>
        <v>0</v>
      </c>
      <c r="N183" s="135"/>
      <c r="O183" s="136"/>
      <c r="P183" s="137">
        <f t="shared" si="436"/>
        <v>0</v>
      </c>
      <c r="Q183" s="135"/>
      <c r="R183" s="136"/>
      <c r="S183" s="137">
        <f t="shared" si="437"/>
        <v>0</v>
      </c>
      <c r="T183" s="135"/>
      <c r="U183" s="136"/>
      <c r="V183" s="137">
        <f t="shared" si="438"/>
        <v>0</v>
      </c>
      <c r="W183" s="138">
        <f t="shared" si="439"/>
        <v>0</v>
      </c>
      <c r="X183" s="127">
        <f t="shared" si="440"/>
        <v>0</v>
      </c>
      <c r="Y183" s="127">
        <f t="shared" si="399"/>
        <v>0</v>
      </c>
      <c r="Z183" s="128" t="e">
        <f t="shared" si="400"/>
        <v>#DIV/0!</v>
      </c>
      <c r="AA183" s="283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32" t="s">
        <v>77</v>
      </c>
      <c r="B184" s="154" t="s">
        <v>317</v>
      </c>
      <c r="C184" s="188" t="s">
        <v>318</v>
      </c>
      <c r="D184" s="148"/>
      <c r="E184" s="135"/>
      <c r="F184" s="136">
        <v>0.22</v>
      </c>
      <c r="G184" s="137">
        <f t="shared" si="433"/>
        <v>0</v>
      </c>
      <c r="H184" s="135"/>
      <c r="I184" s="136">
        <v>0.22</v>
      </c>
      <c r="J184" s="137">
        <f t="shared" si="434"/>
        <v>0</v>
      </c>
      <c r="K184" s="135"/>
      <c r="L184" s="136">
        <v>0.22</v>
      </c>
      <c r="M184" s="137">
        <f t="shared" si="435"/>
        <v>0</v>
      </c>
      <c r="N184" s="135"/>
      <c r="O184" s="136">
        <v>0.22</v>
      </c>
      <c r="P184" s="137">
        <f t="shared" si="436"/>
        <v>0</v>
      </c>
      <c r="Q184" s="135"/>
      <c r="R184" s="136">
        <v>0.22</v>
      </c>
      <c r="S184" s="137">
        <f t="shared" si="437"/>
        <v>0</v>
      </c>
      <c r="T184" s="135"/>
      <c r="U184" s="136">
        <v>0.22</v>
      </c>
      <c r="V184" s="137">
        <f t="shared" si="438"/>
        <v>0</v>
      </c>
      <c r="W184" s="138">
        <f t="shared" si="439"/>
        <v>0</v>
      </c>
      <c r="X184" s="127">
        <f t="shared" si="440"/>
        <v>0</v>
      </c>
      <c r="Y184" s="127">
        <f t="shared" si="399"/>
        <v>0</v>
      </c>
      <c r="Z184" s="128" t="e">
        <f t="shared" si="400"/>
        <v>#DIV/0!</v>
      </c>
      <c r="AA184" s="152"/>
      <c r="AB184" s="7"/>
      <c r="AC184" s="7"/>
      <c r="AD184" s="7"/>
      <c r="AE184" s="7"/>
      <c r="AF184" s="7"/>
      <c r="AG184" s="7"/>
    </row>
    <row r="185" spans="1:33" ht="30" customHeight="1" x14ac:dyDescent="0.25">
      <c r="A185" s="296" t="s">
        <v>319</v>
      </c>
      <c r="B185" s="297"/>
      <c r="C185" s="298"/>
      <c r="D185" s="299"/>
      <c r="E185" s="173">
        <f>E176+E172+E167+E162</f>
        <v>16</v>
      </c>
      <c r="F185" s="189"/>
      <c r="G185" s="300">
        <f t="shared" ref="G185:H185" si="441">G176+G172+G167+G162</f>
        <v>63500</v>
      </c>
      <c r="H185" s="173">
        <f t="shared" si="441"/>
        <v>16</v>
      </c>
      <c r="I185" s="189"/>
      <c r="J185" s="300">
        <f t="shared" ref="J185:K185" si="442">J176+J172+J167+J162</f>
        <v>63500</v>
      </c>
      <c r="K185" s="173">
        <f t="shared" si="442"/>
        <v>0</v>
      </c>
      <c r="L185" s="189"/>
      <c r="M185" s="300">
        <f t="shared" ref="M185:N185" si="443">M176+M172+M167+M162</f>
        <v>0</v>
      </c>
      <c r="N185" s="173">
        <f t="shared" si="443"/>
        <v>0</v>
      </c>
      <c r="O185" s="189"/>
      <c r="P185" s="300">
        <f t="shared" ref="P185:Q185" si="444">P176+P172+P167+P162</f>
        <v>0</v>
      </c>
      <c r="Q185" s="173">
        <f t="shared" si="444"/>
        <v>0</v>
      </c>
      <c r="R185" s="189"/>
      <c r="S185" s="300">
        <f t="shared" ref="S185:T185" si="445">S176+S172+S167+S162</f>
        <v>0</v>
      </c>
      <c r="T185" s="173">
        <f t="shared" si="445"/>
        <v>0</v>
      </c>
      <c r="U185" s="189"/>
      <c r="V185" s="300">
        <f>V176+V172+V167+V162</f>
        <v>0</v>
      </c>
      <c r="W185" s="225">
        <f t="shared" ref="W185:X185" si="446">W176+W162+W172+W167</f>
        <v>63500</v>
      </c>
      <c r="X185" s="225">
        <f t="shared" si="446"/>
        <v>63500</v>
      </c>
      <c r="Y185" s="225">
        <f t="shared" si="399"/>
        <v>0</v>
      </c>
      <c r="Z185" s="225">
        <f t="shared" si="400"/>
        <v>0</v>
      </c>
      <c r="AA185" s="226"/>
      <c r="AB185" s="7"/>
      <c r="AC185" s="7"/>
      <c r="AD185" s="7"/>
      <c r="AE185" s="7"/>
      <c r="AF185" s="7"/>
      <c r="AG185" s="7"/>
    </row>
    <row r="186" spans="1:33" ht="30" customHeight="1" x14ac:dyDescent="0.25">
      <c r="A186" s="301" t="s">
        <v>320</v>
      </c>
      <c r="B186" s="302"/>
      <c r="C186" s="303"/>
      <c r="D186" s="304"/>
      <c r="E186" s="305"/>
      <c r="F186" s="306"/>
      <c r="G186" s="307">
        <f>G39+G53+G62+G84+G98+G112+G125+G133+G143+G150+G154+G160+G185</f>
        <v>644364</v>
      </c>
      <c r="H186" s="305"/>
      <c r="I186" s="306"/>
      <c r="J186" s="307">
        <f>J39+J53+J62+J84+J98+J112+J125+J133+J143+J150+J154+J160+J185</f>
        <v>644364.00099999993</v>
      </c>
      <c r="K186" s="305"/>
      <c r="L186" s="306"/>
      <c r="M186" s="307">
        <f>M39+M53+M62+M84+M98+M112+M125+M133+M143+M150+M154+M160+M185</f>
        <v>0</v>
      </c>
      <c r="N186" s="305"/>
      <c r="O186" s="306"/>
      <c r="P186" s="307">
        <f>P39+P53+P62+P84+P98+P112+P125+P133+P143+P150+P154+P160+P185</f>
        <v>0</v>
      </c>
      <c r="Q186" s="305"/>
      <c r="R186" s="306"/>
      <c r="S186" s="307">
        <f>S39+S53+S62+S84+S98+S112+S125+S133+S143+S150+S154+S160+S185</f>
        <v>0</v>
      </c>
      <c r="T186" s="305"/>
      <c r="U186" s="306"/>
      <c r="V186" s="307">
        <f t="shared" ref="V186:Y186" si="447">V39+V53+V62+V84+V98+V112+V125+V133+V143+V150+V154+V160+V185</f>
        <v>0</v>
      </c>
      <c r="W186" s="307">
        <f t="shared" si="447"/>
        <v>644364</v>
      </c>
      <c r="X186" s="307">
        <f t="shared" si="447"/>
        <v>644364.00099999993</v>
      </c>
      <c r="Y186" s="307">
        <f t="shared" si="447"/>
        <v>-1.0000000002037268E-3</v>
      </c>
      <c r="Z186" s="308">
        <f t="shared" si="400"/>
        <v>-1.5519178604076685E-9</v>
      </c>
      <c r="AA186" s="309"/>
      <c r="AB186" s="7"/>
      <c r="AC186" s="7"/>
      <c r="AD186" s="7"/>
      <c r="AE186" s="7"/>
      <c r="AF186" s="7"/>
      <c r="AG186" s="7"/>
    </row>
    <row r="187" spans="1:33" ht="15" customHeight="1" x14ac:dyDescent="0.25">
      <c r="A187" s="382"/>
      <c r="B187" s="358"/>
      <c r="C187" s="358"/>
      <c r="D187" s="74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310"/>
      <c r="X187" s="310"/>
      <c r="Y187" s="310"/>
      <c r="Z187" s="310"/>
      <c r="AA187" s="83"/>
      <c r="AB187" s="7"/>
      <c r="AC187" s="7"/>
      <c r="AD187" s="7"/>
      <c r="AE187" s="7"/>
      <c r="AF187" s="7"/>
      <c r="AG187" s="7"/>
    </row>
    <row r="188" spans="1:33" ht="30" customHeight="1" x14ac:dyDescent="0.25">
      <c r="A188" s="383" t="s">
        <v>321</v>
      </c>
      <c r="B188" s="370"/>
      <c r="C188" s="370"/>
      <c r="D188" s="311"/>
      <c r="E188" s="305"/>
      <c r="F188" s="306"/>
      <c r="G188" s="312">
        <f>Фінансування!C27-'Кошторис  витрат'!G186</f>
        <v>0</v>
      </c>
      <c r="H188" s="305"/>
      <c r="I188" s="306"/>
      <c r="J188" s="312">
        <f>Фінансування!C28-'Кошторис  витрат'!J186</f>
        <v>0</v>
      </c>
      <c r="K188" s="305"/>
      <c r="L188" s="306"/>
      <c r="M188" s="312">
        <f>Фінансування!J27-'Кошторис  витрат'!M186</f>
        <v>0</v>
      </c>
      <c r="N188" s="305"/>
      <c r="O188" s="306"/>
      <c r="P188" s="312">
        <f>Фінансування!J28-'Кошторис  витрат'!P186</f>
        <v>0</v>
      </c>
      <c r="Q188" s="305"/>
      <c r="R188" s="306"/>
      <c r="S188" s="312">
        <f>Фінансування!L27-'Кошторис  витрат'!S186</f>
        <v>0</v>
      </c>
      <c r="T188" s="305"/>
      <c r="U188" s="306"/>
      <c r="V188" s="312">
        <f>Фінансування!L28-'Кошторис  витрат'!V186</f>
        <v>0</v>
      </c>
      <c r="W188" s="313">
        <f>Фінансування!N27-'Кошторис  витрат'!W186</f>
        <v>0</v>
      </c>
      <c r="X188" s="313">
        <f>Фінансування!N28-'Кошторис  витрат'!X186</f>
        <v>0</v>
      </c>
      <c r="Y188" s="313"/>
      <c r="Z188" s="313"/>
      <c r="AA188" s="314"/>
      <c r="AB188" s="7"/>
      <c r="AC188" s="7"/>
      <c r="AD188" s="7"/>
      <c r="AE188" s="7"/>
      <c r="AF188" s="7"/>
      <c r="AG188" s="7"/>
    </row>
    <row r="189" spans="1:33" ht="15.75" customHeight="1" x14ac:dyDescent="0.25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317"/>
      <c r="B192" s="318"/>
      <c r="C192" s="319"/>
      <c r="D192" s="316"/>
      <c r="E192" s="320"/>
      <c r="F192" s="320"/>
      <c r="G192" s="70"/>
      <c r="H192" s="321"/>
      <c r="I192" s="317"/>
      <c r="J192" s="320"/>
      <c r="K192" s="322"/>
      <c r="L192" s="2"/>
      <c r="M192" s="70"/>
      <c r="N192" s="322"/>
      <c r="O192" s="2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2"/>
      <c r="AD192" s="1"/>
      <c r="AE192" s="1"/>
      <c r="AF192" s="1"/>
      <c r="AG192" s="1"/>
    </row>
    <row r="193" spans="1:33" ht="15.75" customHeight="1" x14ac:dyDescent="0.25">
      <c r="A193" s="323"/>
      <c r="B193" s="324"/>
      <c r="C193" s="325" t="s">
        <v>322</v>
      </c>
      <c r="D193" s="326"/>
      <c r="E193" s="327" t="s">
        <v>323</v>
      </c>
      <c r="F193" s="327"/>
      <c r="G193" s="328"/>
      <c r="H193" s="329"/>
      <c r="I193" s="330" t="s">
        <v>324</v>
      </c>
      <c r="J193" s="328"/>
      <c r="K193" s="329"/>
      <c r="L193" s="330"/>
      <c r="M193" s="328"/>
      <c r="N193" s="329"/>
      <c r="O193" s="330"/>
      <c r="P193" s="328"/>
      <c r="Q193" s="328"/>
      <c r="R193" s="328"/>
      <c r="S193" s="328"/>
      <c r="T193" s="328"/>
      <c r="U193" s="328"/>
      <c r="V193" s="328"/>
      <c r="W193" s="331"/>
      <c r="X193" s="331"/>
      <c r="Y193" s="331"/>
      <c r="Z193" s="331"/>
      <c r="AA193" s="332"/>
      <c r="AB193" s="333"/>
      <c r="AC193" s="332"/>
      <c r="AD193" s="333"/>
      <c r="AE193" s="333"/>
      <c r="AF193" s="333"/>
      <c r="AG193" s="333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5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1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1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1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1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4"/>
      <c r="X393" s="334"/>
      <c r="Y393" s="334"/>
      <c r="Z393" s="33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4:D154"/>
    <mergeCell ref="A187:C187"/>
    <mergeCell ref="A188:C188"/>
    <mergeCell ref="K8:M8"/>
    <mergeCell ref="N8:P8"/>
    <mergeCell ref="E8:G8"/>
    <mergeCell ref="H8:J8"/>
    <mergeCell ref="E60:G61"/>
    <mergeCell ref="H60:J61"/>
    <mergeCell ref="A98:D98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5"/>
      <c r="B1" s="335"/>
      <c r="C1" s="335"/>
      <c r="D1" s="336"/>
      <c r="E1" s="335"/>
      <c r="F1" s="336"/>
      <c r="G1" s="335"/>
      <c r="H1" s="335"/>
      <c r="I1" s="5"/>
      <c r="J1" s="337" t="s">
        <v>325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5"/>
      <c r="B2" s="335"/>
      <c r="C2" s="335"/>
      <c r="D2" s="336"/>
      <c r="E2" s="335"/>
      <c r="F2" s="336"/>
      <c r="G2" s="335"/>
      <c r="H2" s="399" t="s">
        <v>326</v>
      </c>
      <c r="I2" s="358"/>
      <c r="J2" s="35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5"/>
      <c r="B4" s="400" t="s">
        <v>327</v>
      </c>
      <c r="C4" s="358"/>
      <c r="D4" s="358"/>
      <c r="E4" s="358"/>
      <c r="F4" s="358"/>
      <c r="G4" s="358"/>
      <c r="H4" s="358"/>
      <c r="I4" s="358"/>
      <c r="J4" s="35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5"/>
      <c r="B5" s="400" t="s">
        <v>328</v>
      </c>
      <c r="C5" s="358"/>
      <c r="D5" s="358"/>
      <c r="E5" s="358"/>
      <c r="F5" s="358"/>
      <c r="G5" s="358"/>
      <c r="H5" s="358"/>
      <c r="I5" s="358"/>
      <c r="J5" s="35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5"/>
      <c r="B6" s="401" t="s">
        <v>329</v>
      </c>
      <c r="C6" s="358"/>
      <c r="D6" s="358"/>
      <c r="E6" s="358"/>
      <c r="F6" s="358"/>
      <c r="G6" s="358"/>
      <c r="H6" s="358"/>
      <c r="I6" s="358"/>
      <c r="J6" s="35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5"/>
      <c r="B7" s="400" t="s">
        <v>330</v>
      </c>
      <c r="C7" s="358"/>
      <c r="D7" s="358"/>
      <c r="E7" s="358"/>
      <c r="F7" s="358"/>
      <c r="G7" s="358"/>
      <c r="H7" s="358"/>
      <c r="I7" s="358"/>
      <c r="J7" s="35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02" t="s">
        <v>331</v>
      </c>
      <c r="C9" s="398"/>
      <c r="D9" s="403"/>
      <c r="E9" s="404" t="s">
        <v>332</v>
      </c>
      <c r="F9" s="398"/>
      <c r="G9" s="398"/>
      <c r="H9" s="398"/>
      <c r="I9" s="398"/>
      <c r="J9" s="40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8" t="s">
        <v>333</v>
      </c>
      <c r="B10" s="338" t="s">
        <v>334</v>
      </c>
      <c r="C10" s="338" t="s">
        <v>48</v>
      </c>
      <c r="D10" s="339" t="s">
        <v>335</v>
      </c>
      <c r="E10" s="338" t="s">
        <v>336</v>
      </c>
      <c r="F10" s="339" t="s">
        <v>335</v>
      </c>
      <c r="G10" s="338" t="s">
        <v>337</v>
      </c>
      <c r="H10" s="338" t="s">
        <v>338</v>
      </c>
      <c r="I10" s="338" t="s">
        <v>339</v>
      </c>
      <c r="J10" s="338" t="s">
        <v>340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40"/>
      <c r="B11" s="340" t="s">
        <v>75</v>
      </c>
      <c r="C11" s="341"/>
      <c r="D11" s="342"/>
      <c r="E11" s="341"/>
      <c r="F11" s="342"/>
      <c r="G11" s="341"/>
      <c r="H11" s="341"/>
      <c r="I11" s="342"/>
      <c r="J11" s="34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40"/>
      <c r="B12" s="340" t="s">
        <v>108</v>
      </c>
      <c r="C12" s="341"/>
      <c r="D12" s="342"/>
      <c r="E12" s="341"/>
      <c r="F12" s="342"/>
      <c r="G12" s="341"/>
      <c r="H12" s="341"/>
      <c r="I12" s="342"/>
      <c r="J12" s="34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40"/>
      <c r="B13" s="340" t="s">
        <v>115</v>
      </c>
      <c r="C13" s="341"/>
      <c r="D13" s="342"/>
      <c r="E13" s="341"/>
      <c r="F13" s="342"/>
      <c r="G13" s="341"/>
      <c r="H13" s="341"/>
      <c r="I13" s="342"/>
      <c r="J13" s="34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40"/>
      <c r="B14" s="340" t="s">
        <v>131</v>
      </c>
      <c r="C14" s="341"/>
      <c r="D14" s="342"/>
      <c r="E14" s="341"/>
      <c r="F14" s="342"/>
      <c r="G14" s="341"/>
      <c r="H14" s="341"/>
      <c r="I14" s="342"/>
      <c r="J14" s="341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40"/>
      <c r="B15" s="340" t="s">
        <v>149</v>
      </c>
      <c r="C15" s="341"/>
      <c r="D15" s="342"/>
      <c r="E15" s="341"/>
      <c r="F15" s="342"/>
      <c r="G15" s="341"/>
      <c r="H15" s="341"/>
      <c r="I15" s="342"/>
      <c r="J15" s="34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40"/>
      <c r="B16" s="340"/>
      <c r="C16" s="341"/>
      <c r="D16" s="342"/>
      <c r="E16" s="341"/>
      <c r="F16" s="342"/>
      <c r="G16" s="341"/>
      <c r="H16" s="341"/>
      <c r="I16" s="342"/>
      <c r="J16" s="34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3"/>
      <c r="B17" s="397" t="s">
        <v>341</v>
      </c>
      <c r="C17" s="398"/>
      <c r="D17" s="344">
        <f>SUM(D11:D16)</f>
        <v>0</v>
      </c>
      <c r="E17" s="345"/>
      <c r="F17" s="344">
        <f>SUM(F11:F16)</f>
        <v>0</v>
      </c>
      <c r="G17" s="345"/>
      <c r="H17" s="345"/>
      <c r="I17" s="344">
        <f>SUM(I11:I16)</f>
        <v>0</v>
      </c>
      <c r="J17" s="345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</row>
    <row r="18" spans="1:26" ht="14.25" customHeight="1" x14ac:dyDescent="0.25">
      <c r="A18" s="335"/>
      <c r="B18" s="335"/>
      <c r="C18" s="335"/>
      <c r="D18" s="336"/>
      <c r="E18" s="335"/>
      <c r="F18" s="336"/>
      <c r="G18" s="335"/>
      <c r="H18" s="33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402" t="s">
        <v>342</v>
      </c>
      <c r="C19" s="398"/>
      <c r="D19" s="403"/>
      <c r="E19" s="404" t="s">
        <v>332</v>
      </c>
      <c r="F19" s="398"/>
      <c r="G19" s="398"/>
      <c r="H19" s="398"/>
      <c r="I19" s="398"/>
      <c r="J19" s="403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38" t="s">
        <v>333</v>
      </c>
      <c r="B20" s="338" t="s">
        <v>334</v>
      </c>
      <c r="C20" s="338" t="s">
        <v>48</v>
      </c>
      <c r="D20" s="339" t="s">
        <v>335</v>
      </c>
      <c r="E20" s="338" t="s">
        <v>336</v>
      </c>
      <c r="F20" s="339" t="s">
        <v>335</v>
      </c>
      <c r="G20" s="338" t="s">
        <v>337</v>
      </c>
      <c r="H20" s="338" t="s">
        <v>338</v>
      </c>
      <c r="I20" s="338" t="s">
        <v>339</v>
      </c>
      <c r="J20" s="338" t="s">
        <v>340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40"/>
      <c r="B21" s="340" t="s">
        <v>75</v>
      </c>
      <c r="C21" s="341"/>
      <c r="D21" s="342"/>
      <c r="E21" s="341"/>
      <c r="F21" s="342"/>
      <c r="G21" s="341"/>
      <c r="H21" s="341"/>
      <c r="I21" s="342"/>
      <c r="J21" s="34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40"/>
      <c r="B22" s="340" t="s">
        <v>108</v>
      </c>
      <c r="C22" s="341"/>
      <c r="D22" s="342"/>
      <c r="E22" s="341"/>
      <c r="F22" s="342"/>
      <c r="G22" s="341"/>
      <c r="H22" s="341"/>
      <c r="I22" s="342"/>
      <c r="J22" s="34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40"/>
      <c r="B23" s="340" t="s">
        <v>115</v>
      </c>
      <c r="C23" s="341"/>
      <c r="D23" s="342"/>
      <c r="E23" s="341"/>
      <c r="F23" s="342"/>
      <c r="G23" s="341"/>
      <c r="H23" s="341"/>
      <c r="I23" s="342"/>
      <c r="J23" s="34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40"/>
      <c r="B24" s="340" t="s">
        <v>131</v>
      </c>
      <c r="C24" s="341"/>
      <c r="D24" s="342"/>
      <c r="E24" s="341"/>
      <c r="F24" s="342"/>
      <c r="G24" s="341"/>
      <c r="H24" s="341"/>
      <c r="I24" s="342"/>
      <c r="J24" s="34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40"/>
      <c r="B25" s="340" t="s">
        <v>149</v>
      </c>
      <c r="C25" s="341"/>
      <c r="D25" s="342"/>
      <c r="E25" s="341"/>
      <c r="F25" s="342"/>
      <c r="G25" s="341"/>
      <c r="H25" s="341"/>
      <c r="I25" s="342"/>
      <c r="J25" s="341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40"/>
      <c r="B26" s="340"/>
      <c r="C26" s="341"/>
      <c r="D26" s="342"/>
      <c r="E26" s="341"/>
      <c r="F26" s="342"/>
      <c r="G26" s="341"/>
      <c r="H26" s="341"/>
      <c r="I26" s="342"/>
      <c r="J26" s="34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3"/>
      <c r="B27" s="397" t="s">
        <v>341</v>
      </c>
      <c r="C27" s="398"/>
      <c r="D27" s="344">
        <f>SUM(D21:D26)</f>
        <v>0</v>
      </c>
      <c r="E27" s="345"/>
      <c r="F27" s="344">
        <f>SUM(F21:F26)</f>
        <v>0</v>
      </c>
      <c r="G27" s="345"/>
      <c r="H27" s="345"/>
      <c r="I27" s="344">
        <f>SUM(I21:I26)</f>
        <v>0</v>
      </c>
      <c r="J27" s="345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</row>
    <row r="28" spans="1:26" ht="14.25" customHeight="1" x14ac:dyDescent="0.25">
      <c r="A28" s="335"/>
      <c r="B28" s="335"/>
      <c r="C28" s="335"/>
      <c r="D28" s="336"/>
      <c r="E28" s="335"/>
      <c r="F28" s="336"/>
      <c r="G28" s="335"/>
      <c r="H28" s="33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402" t="s">
        <v>343</v>
      </c>
      <c r="C29" s="398"/>
      <c r="D29" s="403"/>
      <c r="E29" s="404" t="s">
        <v>332</v>
      </c>
      <c r="F29" s="398"/>
      <c r="G29" s="398"/>
      <c r="H29" s="398"/>
      <c r="I29" s="398"/>
      <c r="J29" s="403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38" t="s">
        <v>333</v>
      </c>
      <c r="B30" s="338" t="s">
        <v>334</v>
      </c>
      <c r="C30" s="338" t="s">
        <v>48</v>
      </c>
      <c r="D30" s="339" t="s">
        <v>335</v>
      </c>
      <c r="E30" s="338" t="s">
        <v>336</v>
      </c>
      <c r="F30" s="339" t="s">
        <v>335</v>
      </c>
      <c r="G30" s="338" t="s">
        <v>337</v>
      </c>
      <c r="H30" s="338" t="s">
        <v>338</v>
      </c>
      <c r="I30" s="338" t="s">
        <v>339</v>
      </c>
      <c r="J30" s="338" t="s">
        <v>340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40"/>
      <c r="B31" s="340" t="s">
        <v>75</v>
      </c>
      <c r="C31" s="341"/>
      <c r="D31" s="342"/>
      <c r="E31" s="341"/>
      <c r="F31" s="342"/>
      <c r="G31" s="341"/>
      <c r="H31" s="341"/>
      <c r="I31" s="342"/>
      <c r="J31" s="34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40"/>
      <c r="B32" s="340" t="s">
        <v>108</v>
      </c>
      <c r="C32" s="341"/>
      <c r="D32" s="342"/>
      <c r="E32" s="341"/>
      <c r="F32" s="342"/>
      <c r="G32" s="341"/>
      <c r="H32" s="341"/>
      <c r="I32" s="342"/>
      <c r="J32" s="34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40"/>
      <c r="B33" s="340" t="s">
        <v>115</v>
      </c>
      <c r="C33" s="341"/>
      <c r="D33" s="342"/>
      <c r="E33" s="341"/>
      <c r="F33" s="342"/>
      <c r="G33" s="341"/>
      <c r="H33" s="341"/>
      <c r="I33" s="342"/>
      <c r="J33" s="34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40"/>
      <c r="B34" s="340" t="s">
        <v>131</v>
      </c>
      <c r="C34" s="341"/>
      <c r="D34" s="342"/>
      <c r="E34" s="341"/>
      <c r="F34" s="342"/>
      <c r="G34" s="341"/>
      <c r="H34" s="341"/>
      <c r="I34" s="342"/>
      <c r="J34" s="34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40"/>
      <c r="B35" s="340" t="s">
        <v>149</v>
      </c>
      <c r="C35" s="341"/>
      <c r="D35" s="342"/>
      <c r="E35" s="341"/>
      <c r="F35" s="342"/>
      <c r="G35" s="341"/>
      <c r="H35" s="341"/>
      <c r="I35" s="342"/>
      <c r="J35" s="34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40"/>
      <c r="B36" s="340"/>
      <c r="C36" s="341"/>
      <c r="D36" s="342"/>
      <c r="E36" s="341"/>
      <c r="F36" s="342"/>
      <c r="G36" s="341"/>
      <c r="H36" s="341"/>
      <c r="I36" s="342"/>
      <c r="J36" s="34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3"/>
      <c r="B37" s="397" t="s">
        <v>341</v>
      </c>
      <c r="C37" s="398"/>
      <c r="D37" s="344">
        <f>SUM(D31:D36)</f>
        <v>0</v>
      </c>
      <c r="E37" s="345"/>
      <c r="F37" s="344">
        <f>SUM(F31:F36)</f>
        <v>0</v>
      </c>
      <c r="G37" s="345"/>
      <c r="H37" s="345"/>
      <c r="I37" s="344">
        <f>SUM(I31:I36)</f>
        <v>0</v>
      </c>
      <c r="J37" s="345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</row>
    <row r="38" spans="1:26" ht="14.25" customHeight="1" x14ac:dyDescent="0.25">
      <c r="A38" s="335"/>
      <c r="B38" s="335"/>
      <c r="C38" s="335"/>
      <c r="D38" s="336"/>
      <c r="E38" s="335"/>
      <c r="F38" s="336"/>
      <c r="G38" s="335"/>
      <c r="H38" s="33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47"/>
      <c r="B39" s="347" t="s">
        <v>344</v>
      </c>
      <c r="C39" s="347"/>
      <c r="D39" s="348"/>
      <c r="E39" s="347"/>
      <c r="F39" s="348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</row>
    <row r="40" spans="1:26" ht="14.25" customHeight="1" x14ac:dyDescent="0.25">
      <c r="A40" s="335"/>
      <c r="B40" s="335"/>
      <c r="C40" s="335"/>
      <c r="D40" s="336"/>
      <c r="E40" s="335"/>
      <c r="F40" s="336"/>
      <c r="G40" s="335"/>
      <c r="H40" s="33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5"/>
      <c r="B41" s="335"/>
      <c r="C41" s="335"/>
      <c r="D41" s="336"/>
      <c r="E41" s="335"/>
      <c r="F41" s="336"/>
      <c r="G41" s="335"/>
      <c r="H41" s="33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5"/>
      <c r="B43" s="335"/>
      <c r="C43" s="335"/>
      <c r="D43" s="336"/>
      <c r="E43" s="335"/>
      <c r="F43" s="336"/>
      <c r="G43" s="335"/>
      <c r="H43" s="33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mykienko</cp:lastModifiedBy>
  <dcterms:created xsi:type="dcterms:W3CDTF">2020-11-14T13:09:40Z</dcterms:created>
  <dcterms:modified xsi:type="dcterms:W3CDTF">2023-10-26T10:15:47Z</dcterms:modified>
</cp:coreProperties>
</file>