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lina\Desktop\"/>
    </mc:Choice>
  </mc:AlternateContent>
  <bookViews>
    <workbookView xWindow="0" yWindow="0" windowWidth="15220" windowHeight="4570" activeTab="1"/>
  </bookViews>
  <sheets>
    <sheet name="фінансування" sheetId="1" r:id="rId1"/>
    <sheet name="  витрати" sheetId="2" r:id="rId2"/>
    <sheet name="Рестр документів " sheetId="4" r:id="rId3"/>
  </sheets>
  <calcPr calcId="162913"/>
</workbook>
</file>

<file path=xl/calcChain.xml><?xml version="1.0" encoding="utf-8"?>
<calcChain xmlns="http://schemas.openxmlformats.org/spreadsheetml/2006/main">
  <c r="D51" i="4" l="1"/>
  <c r="L39" i="4"/>
  <c r="N39" i="4"/>
  <c r="I84" i="2" l="1"/>
  <c r="N33" i="4"/>
  <c r="N45" i="4"/>
  <c r="N48" i="4"/>
  <c r="N50" i="4"/>
  <c r="L11" i="4" l="1"/>
  <c r="L12" i="4"/>
  <c r="L13" i="4"/>
  <c r="L14" i="4"/>
  <c r="L15" i="4"/>
  <c r="L16" i="4"/>
  <c r="L17" i="4"/>
  <c r="L33" i="4"/>
  <c r="L36" i="4"/>
  <c r="L37" i="4"/>
  <c r="L38" i="4"/>
  <c r="L45" i="4"/>
  <c r="L46" i="4"/>
  <c r="L47" i="4"/>
  <c r="L48" i="4"/>
  <c r="L49" i="4"/>
  <c r="L50" i="4"/>
  <c r="L10" i="4"/>
  <c r="I18" i="4"/>
  <c r="L18" i="4" s="1"/>
  <c r="I51" i="4" l="1"/>
  <c r="K193" i="2"/>
  <c r="K195" i="2" s="1"/>
  <c r="L193" i="2"/>
  <c r="L195" i="2" s="1"/>
  <c r="O193" i="2"/>
  <c r="O195" i="2" s="1"/>
  <c r="P193" i="2"/>
  <c r="P195" i="2" s="1"/>
  <c r="Q193" i="2"/>
  <c r="Q195" i="2" s="1"/>
  <c r="R193" i="2"/>
  <c r="R195" i="2" s="1"/>
  <c r="S193" i="2"/>
  <c r="S195" i="2" s="1"/>
  <c r="T193" i="2"/>
  <c r="T195" i="2" s="1"/>
  <c r="U193" i="2"/>
  <c r="U195" i="2" s="1"/>
  <c r="V193" i="2"/>
  <c r="V195" i="2" s="1"/>
  <c r="K15" i="2"/>
  <c r="L15" i="2" s="1"/>
  <c r="M193" i="2"/>
  <c r="M195" i="2" s="1"/>
  <c r="N193" i="2"/>
  <c r="N195" i="2" s="1"/>
  <c r="F36" i="4"/>
  <c r="N36" i="4" s="1"/>
  <c r="F37" i="4"/>
  <c r="N37" i="4" s="1"/>
  <c r="F38" i="4"/>
  <c r="N38" i="4" s="1"/>
  <c r="F46" i="4"/>
  <c r="N46" i="4" s="1"/>
  <c r="F47" i="4"/>
  <c r="N47" i="4" s="1"/>
  <c r="F49" i="4"/>
  <c r="N49" i="4" s="1"/>
  <c r="F11" i="4"/>
  <c r="N11" i="4" s="1"/>
  <c r="F12" i="4"/>
  <c r="N12" i="4" s="1"/>
  <c r="F13" i="4"/>
  <c r="N13" i="4" s="1"/>
  <c r="F14" i="4"/>
  <c r="N14" i="4" s="1"/>
  <c r="F15" i="4"/>
  <c r="N15" i="4" s="1"/>
  <c r="F16" i="4"/>
  <c r="N16" i="4" s="1"/>
  <c r="F17" i="4"/>
  <c r="N17" i="4" s="1"/>
  <c r="F18" i="4"/>
  <c r="N18" i="4" s="1"/>
  <c r="F10" i="4"/>
  <c r="E51" i="4"/>
  <c r="G51" i="4"/>
  <c r="H51" i="4"/>
  <c r="J51" i="4"/>
  <c r="L51" i="4"/>
  <c r="W95" i="2"/>
  <c r="H13" i="2"/>
  <c r="J191" i="2"/>
  <c r="J190" i="2"/>
  <c r="J188" i="2"/>
  <c r="J186" i="2"/>
  <c r="X186" i="2" s="1"/>
  <c r="J185" i="2"/>
  <c r="J184" i="2"/>
  <c r="H183" i="2"/>
  <c r="J182" i="2"/>
  <c r="J181" i="2"/>
  <c r="J180" i="2"/>
  <c r="H179" i="2"/>
  <c r="J178" i="2"/>
  <c r="X178" i="2" s="1"/>
  <c r="J177" i="2"/>
  <c r="J176" i="2"/>
  <c r="H174" i="2"/>
  <c r="J173" i="2"/>
  <c r="J172" i="2"/>
  <c r="J171" i="2"/>
  <c r="J170" i="2"/>
  <c r="H169" i="2"/>
  <c r="H167" i="2"/>
  <c r="J166" i="2"/>
  <c r="J165" i="2"/>
  <c r="J164" i="2"/>
  <c r="J163" i="2"/>
  <c r="H161" i="2"/>
  <c r="J160" i="2"/>
  <c r="J159" i="2"/>
  <c r="J161" i="2" s="1"/>
  <c r="H157" i="2"/>
  <c r="J156" i="2"/>
  <c r="J155" i="2"/>
  <c r="J154" i="2"/>
  <c r="J153" i="2"/>
  <c r="J152" i="2"/>
  <c r="H150" i="2"/>
  <c r="J149" i="2"/>
  <c r="X149" i="2" s="1"/>
  <c r="J148" i="2"/>
  <c r="J147" i="2"/>
  <c r="J146" i="2"/>
  <c r="J145" i="2"/>
  <c r="J144" i="2"/>
  <c r="H142" i="2"/>
  <c r="J141" i="2"/>
  <c r="J140" i="2"/>
  <c r="X140" i="2" s="1"/>
  <c r="J139" i="2"/>
  <c r="J138" i="2"/>
  <c r="J137" i="2"/>
  <c r="J136" i="2"/>
  <c r="H134" i="2"/>
  <c r="J133" i="2"/>
  <c r="J132" i="2"/>
  <c r="J131" i="2"/>
  <c r="X131" i="2" s="1"/>
  <c r="J130" i="2"/>
  <c r="J129" i="2"/>
  <c r="J128" i="2"/>
  <c r="J127" i="2"/>
  <c r="J126" i="2"/>
  <c r="J125" i="2"/>
  <c r="J124" i="2"/>
  <c r="J121" i="2"/>
  <c r="X121" i="2" s="1"/>
  <c r="J120" i="2"/>
  <c r="J119" i="2"/>
  <c r="H118" i="2"/>
  <c r="J117" i="2"/>
  <c r="J116" i="2"/>
  <c r="J115" i="2"/>
  <c r="J114" i="2" s="1"/>
  <c r="H114" i="2"/>
  <c r="J113" i="2"/>
  <c r="J112" i="2"/>
  <c r="X112" i="2" s="1"/>
  <c r="J111" i="2"/>
  <c r="J110" i="2" s="1"/>
  <c r="H110" i="2"/>
  <c r="J107" i="2"/>
  <c r="J106" i="2"/>
  <c r="J105" i="2"/>
  <c r="J104" i="2" s="1"/>
  <c r="X104" i="2" s="1"/>
  <c r="H104" i="2"/>
  <c r="J103" i="2"/>
  <c r="J102" i="2"/>
  <c r="X102" i="2" s="1"/>
  <c r="J101" i="2"/>
  <c r="J100" i="2" s="1"/>
  <c r="H100" i="2"/>
  <c r="J99" i="2"/>
  <c r="J98" i="2"/>
  <c r="J97" i="2"/>
  <c r="J96" i="2" s="1"/>
  <c r="H96" i="2"/>
  <c r="J93" i="2"/>
  <c r="J92" i="2"/>
  <c r="J91" i="2"/>
  <c r="J90" i="2"/>
  <c r="H89" i="2"/>
  <c r="J88" i="2"/>
  <c r="J86" i="2"/>
  <c r="J85" i="2" s="1"/>
  <c r="X85" i="2" s="1"/>
  <c r="H85" i="2"/>
  <c r="J82" i="2"/>
  <c r="J81" i="2" s="1"/>
  <c r="H81" i="2"/>
  <c r="J78" i="2"/>
  <c r="X78" i="2" s="1"/>
  <c r="J77" i="2"/>
  <c r="X77" i="2" s="1"/>
  <c r="J76" i="2"/>
  <c r="J71" i="2"/>
  <c r="J69" i="2"/>
  <c r="X69" i="2" s="1"/>
  <c r="J68" i="2"/>
  <c r="H67" i="2"/>
  <c r="J66" i="2"/>
  <c r="J65" i="2"/>
  <c r="X65" i="2" s="1"/>
  <c r="J64" i="2"/>
  <c r="X64" i="2" s="1"/>
  <c r="H63" i="2"/>
  <c r="J57" i="2"/>
  <c r="J56" i="2"/>
  <c r="J55" i="2"/>
  <c r="J54" i="2" s="1"/>
  <c r="J61" i="2" s="1"/>
  <c r="X61" i="2" s="1"/>
  <c r="H54" i="2"/>
  <c r="H61" i="2" s="1"/>
  <c r="J51" i="2"/>
  <c r="J50" i="2"/>
  <c r="X50" i="2" s="1"/>
  <c r="J49" i="2"/>
  <c r="H48" i="2"/>
  <c r="J47" i="2"/>
  <c r="J46" i="2"/>
  <c r="X46" i="2" s="1"/>
  <c r="J45" i="2"/>
  <c r="X45" i="2" s="1"/>
  <c r="H44" i="2"/>
  <c r="J43" i="2"/>
  <c r="J42" i="2"/>
  <c r="J41" i="2"/>
  <c r="J40" i="2" s="1"/>
  <c r="X40" i="2" s="1"/>
  <c r="H40" i="2"/>
  <c r="J37" i="2"/>
  <c r="J36" i="2"/>
  <c r="X36" i="2" s="1"/>
  <c r="J35" i="2"/>
  <c r="H34" i="2"/>
  <c r="J29" i="2"/>
  <c r="X29" i="2" s="1"/>
  <c r="J28" i="2"/>
  <c r="J27" i="2"/>
  <c r="J26" i="2"/>
  <c r="X26" i="2" s="1"/>
  <c r="J25" i="2"/>
  <c r="X25" i="2" s="1"/>
  <c r="J24" i="2"/>
  <c r="J21" i="2" s="1"/>
  <c r="H33" i="2" s="1"/>
  <c r="J33" i="2" s="1"/>
  <c r="X33" i="2" s="1"/>
  <c r="J23" i="2"/>
  <c r="J22" i="2"/>
  <c r="X22" i="2" s="1"/>
  <c r="H21" i="2"/>
  <c r="J20" i="2"/>
  <c r="K20" i="2" s="1"/>
  <c r="L20" i="2" s="1"/>
  <c r="J19" i="2"/>
  <c r="K19" i="2" s="1"/>
  <c r="L19" i="2" s="1"/>
  <c r="J18" i="2"/>
  <c r="J17" i="2" s="1"/>
  <c r="H17" i="2"/>
  <c r="J16" i="2"/>
  <c r="K16" i="2" s="1"/>
  <c r="L16" i="2" s="1"/>
  <c r="J15" i="2"/>
  <c r="J14" i="2"/>
  <c r="J13" i="2" s="1"/>
  <c r="H31" i="2" s="1"/>
  <c r="Y73" i="2"/>
  <c r="Z73" i="2" s="1"/>
  <c r="Y194" i="2"/>
  <c r="Z194" i="2" s="1"/>
  <c r="X15" i="2"/>
  <c r="X16" i="2"/>
  <c r="X19" i="2"/>
  <c r="X20" i="2"/>
  <c r="X23" i="2"/>
  <c r="X24" i="2"/>
  <c r="X27" i="2"/>
  <c r="X28" i="2"/>
  <c r="X35" i="2"/>
  <c r="X37" i="2"/>
  <c r="X39" i="2"/>
  <c r="Y39" i="2" s="1"/>
  <c r="Z39" i="2" s="1"/>
  <c r="X41" i="2"/>
  <c r="X42" i="2"/>
  <c r="X43" i="2"/>
  <c r="X47" i="2"/>
  <c r="X51" i="2"/>
  <c r="X53" i="2"/>
  <c r="X56" i="2"/>
  <c r="X57" i="2"/>
  <c r="X58" i="2"/>
  <c r="X59" i="2"/>
  <c r="X60" i="2"/>
  <c r="Y60" i="2" s="1"/>
  <c r="Z60" i="2" s="1"/>
  <c r="X62" i="2"/>
  <c r="X66" i="2"/>
  <c r="X68" i="2"/>
  <c r="X70" i="2"/>
  <c r="X71" i="2"/>
  <c r="X72" i="2"/>
  <c r="X73" i="2"/>
  <c r="X74" i="2"/>
  <c r="X75" i="2"/>
  <c r="X76" i="2"/>
  <c r="X79" i="2"/>
  <c r="X80" i="2"/>
  <c r="X81" i="2"/>
  <c r="X82" i="2"/>
  <c r="X83" i="2"/>
  <c r="X84" i="2"/>
  <c r="X86" i="2"/>
  <c r="X87" i="2"/>
  <c r="X88" i="2"/>
  <c r="X90" i="2"/>
  <c r="X91" i="2"/>
  <c r="X92" i="2"/>
  <c r="X93" i="2"/>
  <c r="X95" i="2"/>
  <c r="X96" i="2"/>
  <c r="X97" i="2"/>
  <c r="X98" i="2"/>
  <c r="X99" i="2"/>
  <c r="X100" i="2"/>
  <c r="X101" i="2"/>
  <c r="X103" i="2"/>
  <c r="X105" i="2"/>
  <c r="X106" i="2"/>
  <c r="X107" i="2"/>
  <c r="X109" i="2"/>
  <c r="X110" i="2"/>
  <c r="X111" i="2"/>
  <c r="X113" i="2"/>
  <c r="X114" i="2"/>
  <c r="X115" i="2"/>
  <c r="X116" i="2"/>
  <c r="X117" i="2"/>
  <c r="X119" i="2"/>
  <c r="X120" i="2"/>
  <c r="X123" i="2"/>
  <c r="Y123" i="2" s="1"/>
  <c r="Z123" i="2" s="1"/>
  <c r="X124" i="2"/>
  <c r="X125" i="2"/>
  <c r="X126" i="2"/>
  <c r="X127" i="2"/>
  <c r="X128" i="2"/>
  <c r="X129" i="2"/>
  <c r="X130" i="2"/>
  <c r="X132" i="2"/>
  <c r="X133" i="2"/>
  <c r="X135" i="2"/>
  <c r="X136" i="2"/>
  <c r="X137" i="2"/>
  <c r="X138" i="2"/>
  <c r="X139" i="2"/>
  <c r="X141" i="2"/>
  <c r="X143" i="2"/>
  <c r="X144" i="2"/>
  <c r="X145" i="2"/>
  <c r="X147" i="2"/>
  <c r="X148" i="2"/>
  <c r="X151" i="2"/>
  <c r="X152" i="2"/>
  <c r="X153" i="2"/>
  <c r="X154" i="2"/>
  <c r="X155" i="2"/>
  <c r="X156" i="2"/>
  <c r="X158" i="2"/>
  <c r="X160" i="2"/>
  <c r="X161" i="2"/>
  <c r="X162" i="2"/>
  <c r="X163" i="2"/>
  <c r="X164" i="2"/>
  <c r="X165" i="2"/>
  <c r="X166" i="2"/>
  <c r="X168" i="2"/>
  <c r="Y168" i="2" s="1"/>
  <c r="Z168" i="2" s="1"/>
  <c r="X170" i="2"/>
  <c r="X171" i="2"/>
  <c r="X172" i="2"/>
  <c r="X173" i="2"/>
  <c r="X175" i="2"/>
  <c r="X176" i="2"/>
  <c r="X177" i="2"/>
  <c r="X180" i="2"/>
  <c r="X181" i="2"/>
  <c r="X182" i="2"/>
  <c r="X185" i="2"/>
  <c r="X187" i="2"/>
  <c r="Y187" i="2" s="1"/>
  <c r="Z187" i="2" s="1"/>
  <c r="X188" i="2"/>
  <c r="X189" i="2"/>
  <c r="X190" i="2"/>
  <c r="X191" i="2"/>
  <c r="X194" i="2"/>
  <c r="W39" i="2"/>
  <c r="W53" i="2"/>
  <c r="W58" i="2"/>
  <c r="W59" i="2"/>
  <c r="W60" i="2"/>
  <c r="W62" i="2"/>
  <c r="W70" i="2"/>
  <c r="W72" i="2"/>
  <c r="W73" i="2"/>
  <c r="W74" i="2"/>
  <c r="W75" i="2"/>
  <c r="W79" i="2"/>
  <c r="W80" i="2"/>
  <c r="W83" i="2"/>
  <c r="W87" i="2"/>
  <c r="W109" i="2"/>
  <c r="W123" i="2"/>
  <c r="W135" i="2"/>
  <c r="W143" i="2"/>
  <c r="W151" i="2"/>
  <c r="W158" i="2"/>
  <c r="W162" i="2"/>
  <c r="W168" i="2"/>
  <c r="W175" i="2"/>
  <c r="W187" i="2"/>
  <c r="W194" i="2"/>
  <c r="X13" i="2"/>
  <c r="L25" i="1"/>
  <c r="H25" i="1"/>
  <c r="G25" i="1"/>
  <c r="F25" i="1"/>
  <c r="E25" i="1"/>
  <c r="D25" i="1"/>
  <c r="J24" i="1"/>
  <c r="C24" i="1"/>
  <c r="J23" i="1"/>
  <c r="J22" i="1"/>
  <c r="Y83" i="2" l="1"/>
  <c r="Z83" i="2" s="1"/>
  <c r="Y75" i="2"/>
  <c r="Z75" i="2" s="1"/>
  <c r="J169" i="2"/>
  <c r="X169" i="2" s="1"/>
  <c r="Y175" i="2"/>
  <c r="Z175" i="2" s="1"/>
  <c r="X159" i="2"/>
  <c r="Y143" i="2"/>
  <c r="Z143" i="2" s="1"/>
  <c r="Y135" i="2"/>
  <c r="Z135" i="2" s="1"/>
  <c r="Y109" i="2"/>
  <c r="Z109" i="2" s="1"/>
  <c r="Y74" i="2"/>
  <c r="Z74" i="2" s="1"/>
  <c r="X55" i="2"/>
  <c r="J179" i="2"/>
  <c r="X179" i="2" s="1"/>
  <c r="K18" i="2"/>
  <c r="Y151" i="2"/>
  <c r="Z151" i="2" s="1"/>
  <c r="N24" i="1"/>
  <c r="Y158" i="2"/>
  <c r="Z158" i="2" s="1"/>
  <c r="X54" i="2"/>
  <c r="J134" i="2"/>
  <c r="X134" i="2" s="1"/>
  <c r="J167" i="2"/>
  <c r="X167" i="2" s="1"/>
  <c r="Y80" i="2"/>
  <c r="Z80" i="2" s="1"/>
  <c r="Y72" i="2"/>
  <c r="Z72" i="2" s="1"/>
  <c r="Y62" i="2"/>
  <c r="Z62" i="2" s="1"/>
  <c r="Y53" i="2"/>
  <c r="Z53" i="2" s="1"/>
  <c r="J48" i="2"/>
  <c r="X48" i="2" s="1"/>
  <c r="J89" i="2"/>
  <c r="X89" i="2" s="1"/>
  <c r="H122" i="2"/>
  <c r="J157" i="2"/>
  <c r="X157" i="2" s="1"/>
  <c r="Y79" i="2"/>
  <c r="Z79" i="2" s="1"/>
  <c r="J118" i="2"/>
  <c r="X118" i="2" s="1"/>
  <c r="J150" i="2"/>
  <c r="X150" i="2" s="1"/>
  <c r="H192" i="2"/>
  <c r="Y70" i="2"/>
  <c r="Z70" i="2" s="1"/>
  <c r="Y59" i="2"/>
  <c r="Z59" i="2" s="1"/>
  <c r="J63" i="2"/>
  <c r="X63" i="2" s="1"/>
  <c r="J142" i="2"/>
  <c r="X142" i="2" s="1"/>
  <c r="J174" i="2"/>
  <c r="X174" i="2" s="1"/>
  <c r="J183" i="2"/>
  <c r="X183" i="2" s="1"/>
  <c r="Y87" i="2"/>
  <c r="Z87" i="2" s="1"/>
  <c r="Y162" i="2"/>
  <c r="Z162" i="2" s="1"/>
  <c r="X146" i="2"/>
  <c r="Y58" i="2"/>
  <c r="Z58" i="2" s="1"/>
  <c r="X49" i="2"/>
  <c r="K14" i="2"/>
  <c r="N10" i="4"/>
  <c r="F51" i="4"/>
  <c r="J25" i="1"/>
  <c r="J108" i="2"/>
  <c r="X108" i="2" s="1"/>
  <c r="X184" i="2"/>
  <c r="M15" i="2"/>
  <c r="N15" i="2"/>
  <c r="M20" i="2"/>
  <c r="N20" i="2"/>
  <c r="M19" i="2"/>
  <c r="N19" i="2" s="1"/>
  <c r="M16" i="2"/>
  <c r="N16" i="2" s="1"/>
  <c r="Y95" i="2"/>
  <c r="Z95" i="2" s="1"/>
  <c r="J52" i="2"/>
  <c r="H30" i="2"/>
  <c r="J31" i="2"/>
  <c r="H32" i="2"/>
  <c r="J32" i="2" s="1"/>
  <c r="X32" i="2" s="1"/>
  <c r="X17" i="2"/>
  <c r="X18" i="2"/>
  <c r="X14" i="2"/>
  <c r="J67" i="2"/>
  <c r="X67" i="2" s="1"/>
  <c r="H94" i="2"/>
  <c r="J192" i="2"/>
  <c r="X192" i="2" s="1"/>
  <c r="X21" i="2"/>
  <c r="J34" i="2"/>
  <c r="X34" i="2" s="1"/>
  <c r="H52" i="2"/>
  <c r="J44" i="2"/>
  <c r="X44" i="2" s="1"/>
  <c r="J122" i="2"/>
  <c r="X122" i="2" s="1"/>
  <c r="L14" i="2" l="1"/>
  <c r="K13" i="2"/>
  <c r="J94" i="2"/>
  <c r="X94" i="2" s="1"/>
  <c r="L18" i="2"/>
  <c r="K17" i="2"/>
  <c r="X52" i="2"/>
  <c r="N51" i="4"/>
  <c r="O15" i="2"/>
  <c r="P15" i="2" s="1"/>
  <c r="P20" i="2"/>
  <c r="O19" i="2"/>
  <c r="O16" i="2"/>
  <c r="O20" i="2"/>
  <c r="J30" i="2"/>
  <c r="X31" i="2"/>
  <c r="M14" i="2" l="1"/>
  <c r="M13" i="2" s="1"/>
  <c r="L13" i="2"/>
  <c r="N14" i="2"/>
  <c r="N13" i="2" s="1"/>
  <c r="L17" i="2"/>
  <c r="M18" i="2"/>
  <c r="N18" i="2"/>
  <c r="N17" i="2" s="1"/>
  <c r="Q15" i="2"/>
  <c r="Q19" i="2"/>
  <c r="Q20" i="2"/>
  <c r="R20" i="2" s="1"/>
  <c r="P19" i="2"/>
  <c r="P16" i="2"/>
  <c r="X30" i="2"/>
  <c r="J38" i="2"/>
  <c r="M17" i="2" l="1"/>
  <c r="O18" i="2"/>
  <c r="P18" i="2" s="1"/>
  <c r="O14" i="2"/>
  <c r="X38" i="2"/>
  <c r="Q14" i="2"/>
  <c r="O13" i="2"/>
  <c r="R15" i="2"/>
  <c r="R19" i="2"/>
  <c r="S19" i="2" s="1"/>
  <c r="S20" i="2"/>
  <c r="Q16" i="2"/>
  <c r="P14" i="2"/>
  <c r="E67" i="2"/>
  <c r="G77" i="2"/>
  <c r="W77" i="2" s="1"/>
  <c r="Y77" i="2" s="1"/>
  <c r="Z77" i="2" s="1"/>
  <c r="G78" i="2"/>
  <c r="W78" i="2" s="1"/>
  <c r="Y78" i="2" s="1"/>
  <c r="Z78" i="2" s="1"/>
  <c r="G76" i="2"/>
  <c r="W76" i="2" s="1"/>
  <c r="Y76" i="2" s="1"/>
  <c r="Z76" i="2" s="1"/>
  <c r="G69" i="2"/>
  <c r="W69" i="2" s="1"/>
  <c r="Y69" i="2" s="1"/>
  <c r="Z69" i="2" s="1"/>
  <c r="G71" i="2"/>
  <c r="W71" i="2" s="1"/>
  <c r="Y71" i="2" s="1"/>
  <c r="Z71" i="2" s="1"/>
  <c r="P17" i="2" l="1"/>
  <c r="O17" i="2"/>
  <c r="Q18" i="2"/>
  <c r="Q13" i="2"/>
  <c r="T19" i="2"/>
  <c r="U19" i="2" s="1"/>
  <c r="R16" i="2"/>
  <c r="P13" i="2"/>
  <c r="R14" i="2"/>
  <c r="T20" i="2"/>
  <c r="S15" i="2"/>
  <c r="G191" i="2"/>
  <c r="W191" i="2" s="1"/>
  <c r="Y191" i="2" s="1"/>
  <c r="Z191" i="2" s="1"/>
  <c r="G190" i="2"/>
  <c r="W190" i="2" s="1"/>
  <c r="Y190" i="2" s="1"/>
  <c r="Z190" i="2" s="1"/>
  <c r="G188" i="2"/>
  <c r="W188" i="2" s="1"/>
  <c r="Y188" i="2" s="1"/>
  <c r="Z188" i="2" s="1"/>
  <c r="G186" i="2"/>
  <c r="W186" i="2" s="1"/>
  <c r="Y186" i="2" s="1"/>
  <c r="Z186" i="2" s="1"/>
  <c r="G185" i="2"/>
  <c r="W185" i="2" s="1"/>
  <c r="Y185" i="2" s="1"/>
  <c r="Z185" i="2" s="1"/>
  <c r="E183" i="2"/>
  <c r="G182" i="2"/>
  <c r="W182" i="2" s="1"/>
  <c r="Y182" i="2" s="1"/>
  <c r="Z182" i="2" s="1"/>
  <c r="G181" i="2"/>
  <c r="W181" i="2" s="1"/>
  <c r="Y181" i="2" s="1"/>
  <c r="Z181" i="2" s="1"/>
  <c r="G180" i="2"/>
  <c r="W180" i="2" s="1"/>
  <c r="Y180" i="2" s="1"/>
  <c r="Z180" i="2" s="1"/>
  <c r="E179" i="2"/>
  <c r="G178" i="2"/>
  <c r="W178" i="2" s="1"/>
  <c r="Y178" i="2" s="1"/>
  <c r="Z178" i="2" s="1"/>
  <c r="G177" i="2"/>
  <c r="W177" i="2" s="1"/>
  <c r="Y177" i="2" s="1"/>
  <c r="Z177" i="2" s="1"/>
  <c r="G176" i="2"/>
  <c r="W176" i="2" s="1"/>
  <c r="Y176" i="2" s="1"/>
  <c r="Z176" i="2" s="1"/>
  <c r="G189" i="2"/>
  <c r="W189" i="2" s="1"/>
  <c r="Y189" i="2" s="1"/>
  <c r="Z189" i="2" s="1"/>
  <c r="E174" i="2"/>
  <c r="G173" i="2"/>
  <c r="W173" i="2" s="1"/>
  <c r="Y173" i="2" s="1"/>
  <c r="Z173" i="2" s="1"/>
  <c r="G172" i="2"/>
  <c r="W172" i="2" s="1"/>
  <c r="Y172" i="2" s="1"/>
  <c r="Z172" i="2" s="1"/>
  <c r="G171" i="2"/>
  <c r="W171" i="2" s="1"/>
  <c r="Y171" i="2" s="1"/>
  <c r="Z171" i="2" s="1"/>
  <c r="G170" i="2"/>
  <c r="W170" i="2" s="1"/>
  <c r="Y170" i="2" s="1"/>
  <c r="Z170" i="2" s="1"/>
  <c r="E169" i="2"/>
  <c r="E167" i="2"/>
  <c r="G166" i="2"/>
  <c r="W166" i="2" s="1"/>
  <c r="Y166" i="2" s="1"/>
  <c r="Z166" i="2" s="1"/>
  <c r="G165" i="2"/>
  <c r="W165" i="2" s="1"/>
  <c r="Y165" i="2" s="1"/>
  <c r="Z165" i="2" s="1"/>
  <c r="G164" i="2"/>
  <c r="W164" i="2" s="1"/>
  <c r="Y164" i="2" s="1"/>
  <c r="Z164" i="2" s="1"/>
  <c r="G163" i="2"/>
  <c r="W163" i="2" s="1"/>
  <c r="Y163" i="2" s="1"/>
  <c r="Z163" i="2" s="1"/>
  <c r="E161" i="2"/>
  <c r="G160" i="2"/>
  <c r="W160" i="2" s="1"/>
  <c r="Y160" i="2" s="1"/>
  <c r="Z160" i="2" s="1"/>
  <c r="G159" i="2"/>
  <c r="W159" i="2" s="1"/>
  <c r="Y159" i="2" s="1"/>
  <c r="Z159" i="2" s="1"/>
  <c r="E157" i="2"/>
  <c r="G156" i="2"/>
  <c r="W156" i="2" s="1"/>
  <c r="Y156" i="2" s="1"/>
  <c r="Z156" i="2" s="1"/>
  <c r="G155" i="2"/>
  <c r="W155" i="2" s="1"/>
  <c r="Y155" i="2" s="1"/>
  <c r="Z155" i="2" s="1"/>
  <c r="G154" i="2"/>
  <c r="W154" i="2" s="1"/>
  <c r="Y154" i="2" s="1"/>
  <c r="Z154" i="2" s="1"/>
  <c r="G153" i="2"/>
  <c r="W153" i="2" s="1"/>
  <c r="Y153" i="2" s="1"/>
  <c r="Z153" i="2" s="1"/>
  <c r="G152" i="2"/>
  <c r="W152" i="2" s="1"/>
  <c r="Y152" i="2" s="1"/>
  <c r="Z152" i="2" s="1"/>
  <c r="E150" i="2"/>
  <c r="G149" i="2"/>
  <c r="W149" i="2" s="1"/>
  <c r="Y149" i="2" s="1"/>
  <c r="Z149" i="2" s="1"/>
  <c r="G148" i="2"/>
  <c r="W148" i="2" s="1"/>
  <c r="Y148" i="2" s="1"/>
  <c r="Z148" i="2" s="1"/>
  <c r="G147" i="2"/>
  <c r="W147" i="2" s="1"/>
  <c r="Y147" i="2" s="1"/>
  <c r="Z147" i="2" s="1"/>
  <c r="G146" i="2"/>
  <c r="W146" i="2" s="1"/>
  <c r="Y146" i="2" s="1"/>
  <c r="Z146" i="2" s="1"/>
  <c r="G145" i="2"/>
  <c r="W145" i="2" s="1"/>
  <c r="Y145" i="2" s="1"/>
  <c r="Z145" i="2" s="1"/>
  <c r="G144" i="2"/>
  <c r="W144" i="2" s="1"/>
  <c r="Y144" i="2" s="1"/>
  <c r="Z144" i="2" s="1"/>
  <c r="E142" i="2"/>
  <c r="G141" i="2"/>
  <c r="W141" i="2" s="1"/>
  <c r="Y141" i="2" s="1"/>
  <c r="Z141" i="2" s="1"/>
  <c r="G140" i="2"/>
  <c r="W140" i="2" s="1"/>
  <c r="Y140" i="2" s="1"/>
  <c r="Z140" i="2" s="1"/>
  <c r="G139" i="2"/>
  <c r="W139" i="2" s="1"/>
  <c r="Y139" i="2" s="1"/>
  <c r="Z139" i="2" s="1"/>
  <c r="G138" i="2"/>
  <c r="W138" i="2" s="1"/>
  <c r="Y138" i="2" s="1"/>
  <c r="Z138" i="2" s="1"/>
  <c r="G137" i="2"/>
  <c r="W137" i="2" s="1"/>
  <c r="Y137" i="2" s="1"/>
  <c r="Z137" i="2" s="1"/>
  <c r="G136" i="2"/>
  <c r="W136" i="2" s="1"/>
  <c r="Y136" i="2" s="1"/>
  <c r="Z136" i="2" s="1"/>
  <c r="E134" i="2"/>
  <c r="G133" i="2"/>
  <c r="W133" i="2" s="1"/>
  <c r="Y133" i="2" s="1"/>
  <c r="Z133" i="2" s="1"/>
  <c r="G132" i="2"/>
  <c r="W132" i="2" s="1"/>
  <c r="Y132" i="2" s="1"/>
  <c r="Z132" i="2" s="1"/>
  <c r="G131" i="2"/>
  <c r="W131" i="2" s="1"/>
  <c r="Y131" i="2" s="1"/>
  <c r="Z131" i="2" s="1"/>
  <c r="G130" i="2"/>
  <c r="W130" i="2" s="1"/>
  <c r="Y130" i="2" s="1"/>
  <c r="Z130" i="2" s="1"/>
  <c r="G129" i="2"/>
  <c r="W129" i="2" s="1"/>
  <c r="Y129" i="2" s="1"/>
  <c r="Z129" i="2" s="1"/>
  <c r="G128" i="2"/>
  <c r="W128" i="2" s="1"/>
  <c r="Y128" i="2" s="1"/>
  <c r="Z128" i="2" s="1"/>
  <c r="G127" i="2"/>
  <c r="W127" i="2" s="1"/>
  <c r="Y127" i="2" s="1"/>
  <c r="Z127" i="2" s="1"/>
  <c r="G126" i="2"/>
  <c r="W126" i="2" s="1"/>
  <c r="Y126" i="2" s="1"/>
  <c r="Z126" i="2" s="1"/>
  <c r="G125" i="2"/>
  <c r="W125" i="2" s="1"/>
  <c r="Y125" i="2" s="1"/>
  <c r="Z125" i="2" s="1"/>
  <c r="G124" i="2"/>
  <c r="W124" i="2" s="1"/>
  <c r="Y124" i="2" s="1"/>
  <c r="Z124" i="2" s="1"/>
  <c r="G121" i="2"/>
  <c r="W121" i="2" s="1"/>
  <c r="Y121" i="2" s="1"/>
  <c r="Z121" i="2" s="1"/>
  <c r="G120" i="2"/>
  <c r="W120" i="2" s="1"/>
  <c r="Y120" i="2" s="1"/>
  <c r="Z120" i="2" s="1"/>
  <c r="G119" i="2"/>
  <c r="W119" i="2" s="1"/>
  <c r="Y119" i="2" s="1"/>
  <c r="Z119" i="2" s="1"/>
  <c r="E118" i="2"/>
  <c r="G117" i="2"/>
  <c r="W117" i="2" s="1"/>
  <c r="Y117" i="2" s="1"/>
  <c r="Z117" i="2" s="1"/>
  <c r="G116" i="2"/>
  <c r="W116" i="2" s="1"/>
  <c r="Y116" i="2" s="1"/>
  <c r="Z116" i="2" s="1"/>
  <c r="G115" i="2"/>
  <c r="W115" i="2" s="1"/>
  <c r="Y115" i="2" s="1"/>
  <c r="Z115" i="2" s="1"/>
  <c r="E114" i="2"/>
  <c r="G113" i="2"/>
  <c r="W113" i="2" s="1"/>
  <c r="Y113" i="2" s="1"/>
  <c r="Z113" i="2" s="1"/>
  <c r="G112" i="2"/>
  <c r="W112" i="2" s="1"/>
  <c r="Y112" i="2" s="1"/>
  <c r="Z112" i="2" s="1"/>
  <c r="G111" i="2"/>
  <c r="W111" i="2" s="1"/>
  <c r="Y111" i="2" s="1"/>
  <c r="Z111" i="2" s="1"/>
  <c r="E110" i="2"/>
  <c r="G107" i="2"/>
  <c r="W107" i="2" s="1"/>
  <c r="Y107" i="2" s="1"/>
  <c r="Z107" i="2" s="1"/>
  <c r="G106" i="2"/>
  <c r="W106" i="2" s="1"/>
  <c r="Y106" i="2" s="1"/>
  <c r="Z106" i="2" s="1"/>
  <c r="G105" i="2"/>
  <c r="W105" i="2" s="1"/>
  <c r="Y105" i="2" s="1"/>
  <c r="Z105" i="2" s="1"/>
  <c r="E104" i="2"/>
  <c r="G103" i="2"/>
  <c r="W103" i="2" s="1"/>
  <c r="Y103" i="2" s="1"/>
  <c r="Z103" i="2" s="1"/>
  <c r="G102" i="2"/>
  <c r="W102" i="2" s="1"/>
  <c r="Y102" i="2" s="1"/>
  <c r="Z102" i="2" s="1"/>
  <c r="G101" i="2"/>
  <c r="W101" i="2" s="1"/>
  <c r="Y101" i="2" s="1"/>
  <c r="Z101" i="2" s="1"/>
  <c r="E100" i="2"/>
  <c r="G99" i="2"/>
  <c r="W99" i="2" s="1"/>
  <c r="Y99" i="2" s="1"/>
  <c r="Z99" i="2" s="1"/>
  <c r="G98" i="2"/>
  <c r="W98" i="2" s="1"/>
  <c r="Y98" i="2" s="1"/>
  <c r="Z98" i="2" s="1"/>
  <c r="G97" i="2"/>
  <c r="W97" i="2" s="1"/>
  <c r="Y97" i="2" s="1"/>
  <c r="Z97" i="2" s="1"/>
  <c r="E96" i="2"/>
  <c r="G93" i="2"/>
  <c r="W93" i="2" s="1"/>
  <c r="Y93" i="2" s="1"/>
  <c r="Z93" i="2" s="1"/>
  <c r="G92" i="2"/>
  <c r="W92" i="2" s="1"/>
  <c r="Y92" i="2" s="1"/>
  <c r="Z92" i="2" s="1"/>
  <c r="G91" i="2"/>
  <c r="W91" i="2" s="1"/>
  <c r="Y91" i="2" s="1"/>
  <c r="Z91" i="2" s="1"/>
  <c r="G90" i="2"/>
  <c r="W90" i="2" s="1"/>
  <c r="Y90" i="2" s="1"/>
  <c r="Z90" i="2" s="1"/>
  <c r="E89" i="2"/>
  <c r="G88" i="2"/>
  <c r="W88" i="2" s="1"/>
  <c r="Y88" i="2" s="1"/>
  <c r="Z88" i="2" s="1"/>
  <c r="G86" i="2"/>
  <c r="W86" i="2" s="1"/>
  <c r="Y86" i="2" s="1"/>
  <c r="Z86" i="2" s="1"/>
  <c r="E85" i="2"/>
  <c r="G84" i="2"/>
  <c r="W84" i="2" s="1"/>
  <c r="Y84" i="2" s="1"/>
  <c r="Z84" i="2" s="1"/>
  <c r="G184" i="2"/>
  <c r="W184" i="2" s="1"/>
  <c r="Y184" i="2" s="1"/>
  <c r="Z184" i="2" s="1"/>
  <c r="G82" i="2"/>
  <c r="W82" i="2" s="1"/>
  <c r="Y82" i="2" s="1"/>
  <c r="Z82" i="2" s="1"/>
  <c r="E81" i="2"/>
  <c r="G68" i="2"/>
  <c r="G66" i="2"/>
  <c r="W66" i="2" s="1"/>
  <c r="Y66" i="2" s="1"/>
  <c r="Z66" i="2" s="1"/>
  <c r="G65" i="2"/>
  <c r="W65" i="2" s="1"/>
  <c r="Y65" i="2" s="1"/>
  <c r="Z65" i="2" s="1"/>
  <c r="G64" i="2"/>
  <c r="W64" i="2" s="1"/>
  <c r="Y64" i="2" s="1"/>
  <c r="Z64" i="2" s="1"/>
  <c r="E63" i="2"/>
  <c r="G57" i="2"/>
  <c r="W57" i="2" s="1"/>
  <c r="Y57" i="2" s="1"/>
  <c r="Z57" i="2" s="1"/>
  <c r="G56" i="2"/>
  <c r="W56" i="2" s="1"/>
  <c r="Y56" i="2" s="1"/>
  <c r="Z56" i="2" s="1"/>
  <c r="G55" i="2"/>
  <c r="W55" i="2" s="1"/>
  <c r="Y55" i="2" s="1"/>
  <c r="Z55" i="2" s="1"/>
  <c r="E54" i="2"/>
  <c r="E61" i="2" s="1"/>
  <c r="G51" i="2"/>
  <c r="W51" i="2" s="1"/>
  <c r="Y51" i="2" s="1"/>
  <c r="Z51" i="2" s="1"/>
  <c r="G50" i="2"/>
  <c r="W50" i="2" s="1"/>
  <c r="Y50" i="2" s="1"/>
  <c r="Z50" i="2" s="1"/>
  <c r="G49" i="2"/>
  <c r="W49" i="2" s="1"/>
  <c r="Y49" i="2" s="1"/>
  <c r="Z49" i="2" s="1"/>
  <c r="E48" i="2"/>
  <c r="G47" i="2"/>
  <c r="W47" i="2" s="1"/>
  <c r="Y47" i="2" s="1"/>
  <c r="Z47" i="2" s="1"/>
  <c r="G46" i="2"/>
  <c r="W46" i="2" s="1"/>
  <c r="Y46" i="2" s="1"/>
  <c r="Z46" i="2" s="1"/>
  <c r="G45" i="2"/>
  <c r="W45" i="2" s="1"/>
  <c r="Y45" i="2" s="1"/>
  <c r="Z45" i="2" s="1"/>
  <c r="E44" i="2"/>
  <c r="G43" i="2"/>
  <c r="W43" i="2" s="1"/>
  <c r="Y43" i="2" s="1"/>
  <c r="Z43" i="2" s="1"/>
  <c r="G42" i="2"/>
  <c r="W42" i="2" s="1"/>
  <c r="Y42" i="2" s="1"/>
  <c r="Z42" i="2" s="1"/>
  <c r="G41" i="2"/>
  <c r="W41" i="2" s="1"/>
  <c r="Y41" i="2" s="1"/>
  <c r="Z41" i="2" s="1"/>
  <c r="E40" i="2"/>
  <c r="G37" i="2"/>
  <c r="W37" i="2" s="1"/>
  <c r="Y37" i="2" s="1"/>
  <c r="Z37" i="2" s="1"/>
  <c r="G36" i="2"/>
  <c r="W36" i="2" s="1"/>
  <c r="Y36" i="2" s="1"/>
  <c r="Z36" i="2" s="1"/>
  <c r="G35" i="2"/>
  <c r="W35" i="2" s="1"/>
  <c r="Y35" i="2" s="1"/>
  <c r="Z35" i="2" s="1"/>
  <c r="E34" i="2"/>
  <c r="G29" i="2"/>
  <c r="W29" i="2" s="1"/>
  <c r="Y29" i="2" s="1"/>
  <c r="Z29" i="2" s="1"/>
  <c r="G28" i="2"/>
  <c r="W28" i="2" s="1"/>
  <c r="Y28" i="2" s="1"/>
  <c r="Z28" i="2" s="1"/>
  <c r="G27" i="2"/>
  <c r="W27" i="2" s="1"/>
  <c r="Y27" i="2" s="1"/>
  <c r="Z27" i="2" s="1"/>
  <c r="G26" i="2"/>
  <c r="W26" i="2" s="1"/>
  <c r="Y26" i="2" s="1"/>
  <c r="Z26" i="2" s="1"/>
  <c r="G25" i="2"/>
  <c r="W25" i="2" s="1"/>
  <c r="Y25" i="2" s="1"/>
  <c r="Z25" i="2" s="1"/>
  <c r="G24" i="2"/>
  <c r="W24" i="2" s="1"/>
  <c r="Y24" i="2" s="1"/>
  <c r="Z24" i="2" s="1"/>
  <c r="G23" i="2"/>
  <c r="W23" i="2" s="1"/>
  <c r="Y23" i="2" s="1"/>
  <c r="Z23" i="2" s="1"/>
  <c r="G22" i="2"/>
  <c r="W22" i="2" s="1"/>
  <c r="Y22" i="2" s="1"/>
  <c r="Z22" i="2" s="1"/>
  <c r="E21" i="2"/>
  <c r="G20" i="2"/>
  <c r="W20" i="2" s="1"/>
  <c r="Y20" i="2" s="1"/>
  <c r="Z20" i="2" s="1"/>
  <c r="G19" i="2"/>
  <c r="W19" i="2" s="1"/>
  <c r="Y19" i="2" s="1"/>
  <c r="Z19" i="2" s="1"/>
  <c r="G18" i="2"/>
  <c r="W18" i="2" s="1"/>
  <c r="E17" i="2"/>
  <c r="G16" i="2"/>
  <c r="W16" i="2" s="1"/>
  <c r="Y16" i="2" s="1"/>
  <c r="Z16" i="2" s="1"/>
  <c r="G15" i="2"/>
  <c r="W15" i="2" s="1"/>
  <c r="Y15" i="2" s="1"/>
  <c r="Z15" i="2" s="1"/>
  <c r="G14" i="2"/>
  <c r="W14" i="2" s="1"/>
  <c r="Y14" i="2" s="1"/>
  <c r="Z14" i="2" s="1"/>
  <c r="E13" i="2"/>
  <c r="G67" i="2" l="1"/>
  <c r="W67" i="2" s="1"/>
  <c r="Y67" i="2" s="1"/>
  <c r="Z67" i="2" s="1"/>
  <c r="W68" i="2"/>
  <c r="Y68" i="2" s="1"/>
  <c r="Z68" i="2" s="1"/>
  <c r="Q17" i="2"/>
  <c r="W17" i="2"/>
  <c r="Y17" i="2" s="1"/>
  <c r="Z17" i="2" s="1"/>
  <c r="Y18" i="2"/>
  <c r="Z18" i="2" s="1"/>
  <c r="R18" i="2"/>
  <c r="T14" i="2"/>
  <c r="R13" i="2"/>
  <c r="S14" i="2"/>
  <c r="S16" i="2"/>
  <c r="T16" i="2" s="1"/>
  <c r="T15" i="2"/>
  <c r="U15" i="2" s="1"/>
  <c r="V19" i="2"/>
  <c r="U20" i="2"/>
  <c r="G85" i="2"/>
  <c r="W85" i="2" s="1"/>
  <c r="Y85" i="2" s="1"/>
  <c r="Z85" i="2" s="1"/>
  <c r="G179" i="2"/>
  <c r="W179" i="2" s="1"/>
  <c r="Y179" i="2" s="1"/>
  <c r="Z179" i="2" s="1"/>
  <c r="G118" i="2"/>
  <c r="W118" i="2" s="1"/>
  <c r="Y118" i="2" s="1"/>
  <c r="Z118" i="2" s="1"/>
  <c r="G63" i="2"/>
  <c r="W63" i="2" s="1"/>
  <c r="Y63" i="2" s="1"/>
  <c r="Z63" i="2" s="1"/>
  <c r="G114" i="2"/>
  <c r="W114" i="2" s="1"/>
  <c r="Y114" i="2" s="1"/>
  <c r="Z114" i="2" s="1"/>
  <c r="G169" i="2"/>
  <c r="W169" i="2" s="1"/>
  <c r="Y169" i="2" s="1"/>
  <c r="Z169" i="2" s="1"/>
  <c r="G48" i="2"/>
  <c r="W48" i="2" s="1"/>
  <c r="Y48" i="2" s="1"/>
  <c r="Z48" i="2" s="1"/>
  <c r="G100" i="2"/>
  <c r="W100" i="2" s="1"/>
  <c r="Y100" i="2" s="1"/>
  <c r="Z100" i="2" s="1"/>
  <c r="G110" i="2"/>
  <c r="W110" i="2" s="1"/>
  <c r="Y110" i="2" s="1"/>
  <c r="Z110" i="2" s="1"/>
  <c r="G134" i="2"/>
  <c r="W134" i="2" s="1"/>
  <c r="Y134" i="2" s="1"/>
  <c r="Z134" i="2" s="1"/>
  <c r="G54" i="2"/>
  <c r="G34" i="2"/>
  <c r="W34" i="2" s="1"/>
  <c r="Y34" i="2" s="1"/>
  <c r="Z34" i="2" s="1"/>
  <c r="G40" i="2"/>
  <c r="W40" i="2" s="1"/>
  <c r="Y40" i="2" s="1"/>
  <c r="Z40" i="2" s="1"/>
  <c r="G17" i="2"/>
  <c r="E32" i="2" s="1"/>
  <c r="G32" i="2" s="1"/>
  <c r="W32" i="2" s="1"/>
  <c r="Y32" i="2" s="1"/>
  <c r="Z32" i="2" s="1"/>
  <c r="G13" i="2"/>
  <c r="G21" i="2"/>
  <c r="E52" i="2"/>
  <c r="E94" i="2"/>
  <c r="G104" i="2"/>
  <c r="W104" i="2" s="1"/>
  <c r="Y104" i="2" s="1"/>
  <c r="Z104" i="2" s="1"/>
  <c r="G157" i="2"/>
  <c r="W157" i="2" s="1"/>
  <c r="Y157" i="2" s="1"/>
  <c r="Z157" i="2" s="1"/>
  <c r="G174" i="2"/>
  <c r="W174" i="2" s="1"/>
  <c r="Y174" i="2" s="1"/>
  <c r="Z174" i="2" s="1"/>
  <c r="G183" i="2"/>
  <c r="W183" i="2" s="1"/>
  <c r="Y183" i="2" s="1"/>
  <c r="Z183" i="2" s="1"/>
  <c r="G44" i="2"/>
  <c r="W44" i="2" s="1"/>
  <c r="Y44" i="2" s="1"/>
  <c r="Z44" i="2" s="1"/>
  <c r="G81" i="2"/>
  <c r="W81" i="2" s="1"/>
  <c r="Y81" i="2" s="1"/>
  <c r="Z81" i="2" s="1"/>
  <c r="G142" i="2"/>
  <c r="W142" i="2" s="1"/>
  <c r="Y142" i="2" s="1"/>
  <c r="Z142" i="2" s="1"/>
  <c r="G161" i="2"/>
  <c r="W161" i="2" s="1"/>
  <c r="Y161" i="2" s="1"/>
  <c r="Z161" i="2" s="1"/>
  <c r="G89" i="2"/>
  <c r="W89" i="2" s="1"/>
  <c r="Y89" i="2" s="1"/>
  <c r="Z89" i="2" s="1"/>
  <c r="G96" i="2"/>
  <c r="W96" i="2" s="1"/>
  <c r="Y96" i="2" s="1"/>
  <c r="Z96" i="2" s="1"/>
  <c r="E122" i="2"/>
  <c r="G150" i="2"/>
  <c r="W150" i="2" s="1"/>
  <c r="Y150" i="2" s="1"/>
  <c r="Z150" i="2" s="1"/>
  <c r="G167" i="2"/>
  <c r="W167" i="2" s="1"/>
  <c r="Y167" i="2" s="1"/>
  <c r="Z167" i="2" s="1"/>
  <c r="E192" i="2"/>
  <c r="E31" i="2" l="1"/>
  <c r="G31" i="2" s="1"/>
  <c r="W31" i="2" s="1"/>
  <c r="Y31" i="2" s="1"/>
  <c r="Z31" i="2" s="1"/>
  <c r="W13" i="2"/>
  <c r="Y13" i="2" s="1"/>
  <c r="Z13" i="2" s="1"/>
  <c r="R17" i="2"/>
  <c r="E33" i="2"/>
  <c r="G33" i="2" s="1"/>
  <c r="W33" i="2" s="1"/>
  <c r="Y33" i="2" s="1"/>
  <c r="Z33" i="2" s="1"/>
  <c r="W21" i="2"/>
  <c r="Y21" i="2" s="1"/>
  <c r="Z21" i="2" s="1"/>
  <c r="S18" i="2"/>
  <c r="T18" i="2" s="1"/>
  <c r="G61" i="2"/>
  <c r="W61" i="2" s="1"/>
  <c r="Y61" i="2" s="1"/>
  <c r="Z61" i="2" s="1"/>
  <c r="W54" i="2"/>
  <c r="Y54" i="2" s="1"/>
  <c r="Z54" i="2" s="1"/>
  <c r="T13" i="2"/>
  <c r="V20" i="2"/>
  <c r="U16" i="2"/>
  <c r="V16" i="2" s="1"/>
  <c r="V15" i="2"/>
  <c r="U14" i="2"/>
  <c r="S13" i="2"/>
  <c r="G122" i="2"/>
  <c r="W122" i="2" s="1"/>
  <c r="Y122" i="2" s="1"/>
  <c r="Z122" i="2" s="1"/>
  <c r="G108" i="2"/>
  <c r="W108" i="2" s="1"/>
  <c r="Y108" i="2" s="1"/>
  <c r="Z108" i="2" s="1"/>
  <c r="G192" i="2"/>
  <c r="W192" i="2" s="1"/>
  <c r="Y192" i="2" s="1"/>
  <c r="Z192" i="2" s="1"/>
  <c r="G52" i="2"/>
  <c r="W52" i="2" s="1"/>
  <c r="Y52" i="2" s="1"/>
  <c r="Z52" i="2" s="1"/>
  <c r="E30" i="2"/>
  <c r="G94" i="2"/>
  <c r="W94" i="2" s="1"/>
  <c r="Y94" i="2" s="1"/>
  <c r="Z94" i="2" s="1"/>
  <c r="T17" i="2" l="1"/>
  <c r="G30" i="2"/>
  <c r="S17" i="2"/>
  <c r="U18" i="2"/>
  <c r="U17" i="2" s="1"/>
  <c r="U13" i="2"/>
  <c r="V14" i="2"/>
  <c r="V13" i="2" s="1"/>
  <c r="G38" i="2" l="1"/>
  <c r="W30" i="2"/>
  <c r="Y30" i="2" s="1"/>
  <c r="Z30" i="2" s="1"/>
  <c r="V18" i="2"/>
  <c r="V17" i="2" s="1"/>
  <c r="J193" i="2"/>
  <c r="W38" i="2" l="1"/>
  <c r="Y38" i="2" s="1"/>
  <c r="Z38" i="2" s="1"/>
  <c r="G193" i="2"/>
  <c r="X193" i="2"/>
  <c r="C23" i="1"/>
  <c r="J195" i="2" l="1"/>
  <c r="B24" i="1"/>
  <c r="C22" i="1"/>
  <c r="B23" i="1" s="1"/>
  <c r="W193" i="2"/>
  <c r="Y193" i="2" s="1"/>
  <c r="Z193" i="2" s="1"/>
  <c r="C25" i="1"/>
  <c r="N23" i="1"/>
  <c r="N25" i="1" l="1"/>
  <c r="M25" i="1" s="1"/>
  <c r="B25" i="1"/>
  <c r="N22" i="1"/>
  <c r="G195" i="2"/>
  <c r="W195" i="2" s="1"/>
  <c r="Y195" i="2" s="1"/>
  <c r="Z195" i="2" s="1"/>
  <c r="X195" i="2"/>
  <c r="M23" i="1"/>
  <c r="M24" i="1"/>
</calcChain>
</file>

<file path=xl/sharedStrings.xml><?xml version="1.0" encoding="utf-8"?>
<sst xmlns="http://schemas.openxmlformats.org/spreadsheetml/2006/main" count="881" uniqueCount="459">
  <si>
    <t>Назва конкурсної програми: Інклюзивне мистецтво</t>
  </si>
  <si>
    <t>Назва ЛОТ-у: Підтримка митців з інвалідністю</t>
  </si>
  <si>
    <t>Назва Заявника: ГО ХОМГО «Територія»</t>
  </si>
  <si>
    <t>Назва проєкту: Доступність фестивалю «Respublica» для митців з інвалідністю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</si>
  <si>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</si>
  <si>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</si>
  <si>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</si>
  <si>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</si>
  <si>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</si>
  <si>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</si>
  <si>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</si>
  <si>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</si>
  <si>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</si>
  <si>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</si>
  <si>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</si>
  <si>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</si>
  <si>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Загальна сума, грн. (=8*9)</t>
  </si>
  <si>
    <t>Розділ:</t>
  </si>
  <si>
    <t>ІІ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</si>
  <si>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</si>
  <si>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</si>
  <si>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</si>
  <si>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</si>
  <si>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</si>
  <si>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</si>
  <si>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</si>
  <si>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</si>
  <si>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</si>
  <si>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</si>
  <si>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</si>
  <si>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</si>
  <si>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</si>
  <si>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</si>
  <si>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</si>
  <si>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1.2.2.</t>
  </si>
  <si>
    <t>1.2.3.</t>
  </si>
  <si>
    <t>1.3</t>
  </si>
  <si>
    <t>За договорами ЦПХ</t>
  </si>
  <si>
    <t>1.3.1</t>
  </si>
  <si>
    <t>Пустова Світлана Сергіївна, керівник проекту</t>
  </si>
  <si>
    <t>1.3.2</t>
  </si>
  <si>
    <t>Коробкова Ольга Олегівна, координатор мистецької частини проєкту</t>
  </si>
  <si>
    <t>1.3.3.</t>
  </si>
  <si>
    <t>Кісіль Катерина Миколаївна, куратор інклюзивної зони</t>
  </si>
  <si>
    <t>1.3.4</t>
  </si>
  <si>
    <t>Маланчин Ліліана Романівна, менеджер проекту</t>
  </si>
  <si>
    <t>1..3.5</t>
  </si>
  <si>
    <t>Перов Вячеслав Михайлович, відповідальний за логістичні процеси проекту та технічне забезпечення сцен</t>
  </si>
  <si>
    <t>1.3.6</t>
  </si>
  <si>
    <t>Романець Дмитро Васильович, куратор онлайн частини проєкту</t>
  </si>
  <si>
    <t>1.3.7</t>
  </si>
  <si>
    <t>Волокіта Анастасія Дмитрівна, піарник проєкту, реклама проєкту, робота зі ЗМІ</t>
  </si>
  <si>
    <t>1.3.8</t>
  </si>
  <si>
    <t>Малькова Марина Михайлівна, бухгалтер проєкту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</si>
  <si>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</si>
  <si>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</si>
  <si>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</si>
  <si>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</si>
  <si>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</si>
  <si>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</si>
  <si>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</si>
  <si>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</si>
  <si>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</si>
  <si>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</si>
  <si>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 xml:space="preserve"> Повне ПІБ, зазначити конкретну назву послуги/виконання робіт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</si>
  <si>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</si>
  <si>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</si>
  <si>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</si>
  <si>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</si>
  <si>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</si>
  <si>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</si>
  <si>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</si>
  <si>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</si>
  <si>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</si>
  <si>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</si>
  <si>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</si>
  <si>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</si>
  <si>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</si>
  <si>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</si>
  <si>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</si>
  <si>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</si>
  <si>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</si>
  <si>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</si>
  <si>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</si>
  <si>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</si>
  <si>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</si>
  <si>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</si>
  <si>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</si>
  <si>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</si>
  <si>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</si>
  <si>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</si>
  <si>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</si>
  <si>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</si>
  <si>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</si>
  <si>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</si>
  <si>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</si>
  <si>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</si>
  <si>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</si>
  <si>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</si>
  <si>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</si>
  <si>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</si>
  <si>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</si>
  <si>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</si>
  <si>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</si>
  <si>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</si>
  <si>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</si>
  <si>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</si>
  <si>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</si>
  <si>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</si>
  <si>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</si>
  <si>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</si>
  <si>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</si>
  <si>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</si>
  <si>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</si>
  <si>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</si>
  <si>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</si>
  <si>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</si>
  <si>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</si>
  <si>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</si>
  <si>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</si>
  <si>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</si>
  <si>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</si>
  <si>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</si>
  <si>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</si>
  <si>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</si>
  <si>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</si>
  <si>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</si>
  <si>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</si>
  <si>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Автоперевезення за різними маршрутами</t>
  </si>
  <si>
    <t>4.3.3</t>
  </si>
  <si>
    <t>Оренда автобуса (із зазначенням маршруту, кілометражу/кількості годин)</t>
  </si>
  <si>
    <t>днів</t>
  </si>
  <si>
    <t>4.4</t>
  </si>
  <si>
    <t>Оренда сценічно-постановочних засобів</t>
  </si>
  <si>
    <t>4.4.1</t>
  </si>
  <si>
    <t xml:space="preserve"> Сценічна конструкція для виступів</t>
  </si>
  <si>
    <t>4.,4.2</t>
  </si>
  <si>
    <t>4.4,3</t>
  </si>
  <si>
    <t>Найменування (з деталізацією технічних характеристик)</t>
  </si>
  <si>
    <t>4.5</t>
  </si>
  <si>
    <t>Інші об'єкти оренди</t>
  </si>
  <si>
    <t>4.5.1</t>
  </si>
  <si>
    <t>Платформа для перекладачів жестовою мовою</t>
  </si>
  <si>
    <t>4.5.2</t>
  </si>
  <si>
    <t>Пандус</t>
  </si>
  <si>
    <t>4.5.3.</t>
  </si>
  <si>
    <t>Спеціалізований біотуалет</t>
  </si>
  <si>
    <t>4.5.4</t>
  </si>
  <si>
    <t>Платформа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</si>
  <si>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</si>
  <si>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</si>
  <si>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</si>
  <si>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</si>
  <si>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</si>
  <si>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</si>
  <si>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</si>
  <si>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</si>
  <si>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</si>
  <si>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</si>
  <si>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</si>
  <si>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</si>
  <si>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</si>
  <si>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</si>
  <si>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</si>
  <si>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</si>
  <si>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</si>
  <si>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</si>
  <si>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</si>
  <si>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</si>
  <si>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</si>
  <si>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</si>
  <si>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</si>
  <si>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</si>
  <si>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</si>
  <si>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</si>
  <si>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</si>
  <si>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</si>
  <si>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</si>
  <si>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</si>
  <si>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</si>
  <si>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</si>
  <si>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</si>
  <si>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</si>
  <si>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</si>
  <si>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</si>
  <si>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</si>
  <si>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</si>
  <si>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</si>
  <si>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</si>
  <si>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</si>
  <si>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</si>
  <si>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</si>
  <si>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</si>
  <si>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</si>
  <si>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</si>
  <si>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</si>
  <si>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запрошень з шрифтом Брайля</t>
  </si>
  <si>
    <t>7.5</t>
  </si>
  <si>
    <t>Футболка</t>
  </si>
  <si>
    <t>7.6</t>
  </si>
  <si>
    <t>Сумка</t>
  </si>
  <si>
    <t>7.7</t>
  </si>
  <si>
    <t xml:space="preserve">Друк портального банера </t>
  </si>
  <si>
    <t>7.8</t>
  </si>
  <si>
    <t>Друк  банера для фотозони</t>
  </si>
  <si>
    <t>7.9</t>
  </si>
  <si>
    <t>Інші поліграфічні послуги</t>
  </si>
  <si>
    <t>7.10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</si>
  <si>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</si>
  <si>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</si>
  <si>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</si>
  <si>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</si>
  <si>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</si>
  <si>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</si>
  <si>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</si>
  <si>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</si>
  <si>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</si>
  <si>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</si>
  <si>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</si>
  <si>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</si>
  <si>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</si>
  <si>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</si>
  <si>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</si>
  <si>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</si>
  <si>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</si>
  <si>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</si>
  <si>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</si>
  <si>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</si>
  <si>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</si>
  <si>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</si>
  <si>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</si>
  <si>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Дизайн проекту (комплекс робіт)</t>
  </si>
  <si>
    <t>комплекс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</si>
  <si>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</si>
  <si>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</si>
  <si>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</si>
  <si>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</si>
  <si>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</si>
  <si>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</si>
  <si>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</si>
  <si>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</si>
  <si>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</si>
  <si>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</si>
  <si>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</si>
  <si>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 xml:space="preserve">Переклад пісень  жестовою мовою 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</si>
  <si>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</si>
  <si>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</si>
  <si>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</si>
  <si>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</si>
  <si>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</si>
  <si>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</si>
  <si>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</si>
  <si>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</si>
  <si>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</si>
  <si>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</si>
  <si>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</si>
  <si>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</si>
  <si>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</si>
  <si>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</si>
  <si>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</si>
  <si>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</si>
  <si>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</si>
  <si>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</si>
  <si>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Послуги з відеотрансляції виступу</t>
  </si>
  <si>
    <t>13.2.2</t>
  </si>
  <si>
    <t xml:space="preserve">Послуги з запису, монтажу, зведення відеороликів </t>
  </si>
  <si>
    <t>одиниць</t>
  </si>
  <si>
    <t>13.2.3</t>
  </si>
  <si>
    <t>Зазначити конкретну назву послуги відповідно до технічного завдання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</si>
  <si>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</si>
  <si>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</si>
  <si>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</si>
  <si>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</si>
  <si>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</si>
  <si>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</si>
  <si>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</si>
  <si>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</si>
  <si>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</si>
  <si>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</si>
  <si>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</si>
  <si>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</si>
  <si>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</si>
  <si>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</si>
  <si>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</si>
  <si>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</si>
  <si>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</si>
  <si>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 xml:space="preserve">Послуга з доставки та обслуговування біотуалетів </t>
  </si>
  <si>
    <t>км</t>
  </si>
  <si>
    <t>13.4.6</t>
  </si>
  <si>
    <t>Інші прямі витрати (деталізувати кожний вид витрат)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</si>
  <si>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</si>
  <si>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</si>
  <si>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</si>
  <si>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</si>
  <si>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</si>
  <si>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</si>
  <si>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Оренда автобуса 
Маршрут : готель «7 Днів»-Стара фортеця (саундчек) - місце харчування «Диканька» - готель «7Днів» -Стара фортеця (виступ) - готель «7 Днів») = 15 км.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</si>
  <si>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</si>
  <si>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</si>
  <si>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</si>
  <si>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</si>
  <si>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</si>
  <si>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</si>
  <si>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</si>
  <si>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</si>
  <si>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</si>
  <si>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</si>
  <si>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 xml:space="preserve">Послуги </t>
  </si>
  <si>
    <t>Захарко А.О.</t>
  </si>
  <si>
    <t>голова організації</t>
  </si>
  <si>
    <t xml:space="preserve">Підсилювачі CF900-2400 </t>
  </si>
  <si>
    <t>лінейний масив Park Line-8, 40 квт</t>
  </si>
  <si>
    <t xml:space="preserve">Підсилювачі CF500-700 </t>
  </si>
  <si>
    <t>Підсилювачі V2-2400 MkIII</t>
  </si>
  <si>
    <t xml:space="preserve">Комплект динамічних обробок та процесорів </t>
  </si>
  <si>
    <t xml:space="preserve">Рухомі голови (Moving Heads):
• Light Sky MR 1200S (HMI 1200, 16 bit) </t>
  </si>
  <si>
    <t xml:space="preserve">Рухомі голови (Moving Heads):
• Robe Wash XT-250 (MSD-250, 16 bit) 
</t>
  </si>
  <si>
    <t xml:space="preserve">Рухомі голови (Moving Heads):
 Led Par 54*3 RGB м 
</t>
  </si>
  <si>
    <t xml:space="preserve">прожектори DTS PAR-64 (1000W) 
</t>
  </si>
  <si>
    <t>Пульт мікшерний головний</t>
  </si>
  <si>
    <t>Пульт мікшерний моніторний</t>
  </si>
  <si>
    <t>Гітарні та басові комбо згідно райдерів артистів</t>
  </si>
  <si>
    <t>прожектори HALO LED Par64 18Q4 (RGBW)</t>
  </si>
  <si>
    <t>Додаток №4</t>
  </si>
  <si>
    <t>до Договору про надання гранту № 4INC11-00123</t>
  </si>
  <si>
    <t>від 05/07/2021 року</t>
  </si>
  <si>
    <t>Дата початку проєкту: 05.07.2021</t>
  </si>
  <si>
    <t>Дата завершення проєкту: 30.10.2021</t>
  </si>
  <si>
    <t xml:space="preserve">  ЗВІТ</t>
  </si>
  <si>
    <t xml:space="preserve">про надходження та використання коштів для реалізації проєкту </t>
  </si>
  <si>
    <t>за період з 05.07.2021 по 30.10.2021</t>
  </si>
  <si>
    <t>Бюджет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</si>
  <si>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</si>
  <si>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</si>
  <si>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</si>
  <si>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Загальний бюджет проєкту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</si>
  <si>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</si>
  <si>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</si>
  <si>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</si>
  <si>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</si>
  <si>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Загальна сума</t>
  </si>
  <si>
    <t>%</t>
  </si>
  <si>
    <t>грн.</t>
  </si>
  <si>
    <t>грн. (гр4+гр5+гр6+ гр7+гр8)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</si>
  <si>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</si>
  <si>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</si>
  <si>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</si>
  <si>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</si>
  <si>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</si>
  <si>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</si>
  <si>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</si>
  <si>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</si>
  <si>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</si>
  <si>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</si>
  <si>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</si>
  <si>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</si>
  <si>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</si>
  <si>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</si>
  <si>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</si>
  <si>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</si>
  <si>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</si>
  <si>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</si>
  <si>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</si>
  <si>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</si>
  <si>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</si>
  <si>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</si>
  <si>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Назва заявника: Громадська Організація "Хмельницьке Обласне Молодіжне Громадське Об'єднання "Територія"</t>
  </si>
  <si>
    <t>Розділ: 
Стаття: 
Підстаття:
Пункт:</t>
  </si>
  <si>
    <t>Витрати за рахунок  Співфінансування</t>
  </si>
  <si>
    <t>Витрати за рахунок  Реінвестиції</t>
  </si>
  <si>
    <t xml:space="preserve">Загальна сума витрат по проєкту, грн. </t>
  </si>
  <si>
    <t>Примітки</t>
  </si>
  <si>
    <t>Фактичні витрати</t>
  </si>
  <si>
    <t>планова, грн. (=7+13+19)</t>
  </si>
  <si>
    <t>фактична, грн. (=10+16+22)</t>
  </si>
  <si>
    <t>різниця</t>
  </si>
  <si>
    <t>Загальна сума, грн. (=4*5)</t>
  </si>
  <si>
    <t>Загальна сума, грн. (=7*8)</t>
  </si>
  <si>
    <t>Загальна сума, грн. (=10*11)</t>
  </si>
  <si>
    <t xml:space="preserve">грн. 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</si>
  <si>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</si>
  <si>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</si>
  <si>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</si>
  <si>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 xml:space="preserve">за проектом </t>
  </si>
  <si>
    <t>Витрати за даними звіту про використання гранту</t>
  </si>
  <si>
    <t>Документально підтверджено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</si>
  <si>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</si>
  <si>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</si>
  <si>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</si>
  <si>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</si>
  <si>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</si>
  <si>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</si>
  <si>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</si>
  <si>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</si>
  <si>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Доступність фестивалю «Respublica» для митців з інвалідністю</t>
  </si>
  <si>
    <t>НОВIКОВА О.О. ФОП 3237916263</t>
  </si>
  <si>
    <t>ДОГ.№56 ВIД 01.08.2021Р.</t>
  </si>
  <si>
    <t>380/14.08.21</t>
  </si>
  <si>
    <t>ФОП ГАЙДАМАЩУК ВАДИМ ВIТАЛIЙОВИЧ 2781309136</t>
  </si>
  <si>
    <t>ДОГ.20 ВIД 01.08.2021Р.</t>
  </si>
  <si>
    <t>452/17.09.21</t>
  </si>
  <si>
    <t>КОХАН А.В. ФОП 3325305217</t>
  </si>
  <si>
    <t>ДОГ.№13 ВIД 10.07.21.Р.</t>
  </si>
  <si>
    <t>454/20.09.21</t>
  </si>
  <si>
    <t>ПОЛЬОВА Ю.А. ФОП 3006608749</t>
  </si>
  <si>
    <t>дог.№26 вiд 10.07.2021р.</t>
  </si>
  <si>
    <t>456/20.09.21</t>
  </si>
  <si>
    <t>СТАХОВА Н.Л. ФОП 2740602521</t>
  </si>
  <si>
    <t>рах.№40 вiд 10.07.2021р</t>
  </si>
  <si>
    <t>455/20.09.21</t>
  </si>
  <si>
    <t>Вандаш Р.В. ФОП 2885308017</t>
  </si>
  <si>
    <t>дог.№51 вiд 10.07.21р.</t>
  </si>
  <si>
    <t>457/20.09.21</t>
  </si>
  <si>
    <t>СОСУЛА О.М. ФОП 3612403577</t>
  </si>
  <si>
    <t>дог№20 вiд 01.08.2021р.</t>
  </si>
  <si>
    <t>478/29.09.21</t>
  </si>
  <si>
    <t>дог. ЦПХ №1-I вiд 05.07.2021р.</t>
  </si>
  <si>
    <t>дог. ЦПХ №2-I вiд 05.07.2021р.</t>
  </si>
  <si>
    <t>дог. ЦПХ №4-I вiд 05.07.2021р.</t>
  </si>
  <si>
    <t>дог. ЦПХ №3-I вiд 05.07.2021р.</t>
  </si>
  <si>
    <t>387,385/16.08.21</t>
  </si>
  <si>
    <t>383,388,384/16.08.21</t>
  </si>
  <si>
    <t>419,417/20.08.2021</t>
  </si>
  <si>
    <t>451,450/17.09.21</t>
  </si>
  <si>
    <t>382,386/16.08.21, 420/20.08.21,449/17.09</t>
  </si>
  <si>
    <t>ФОП РАДЧЕНКО ТЕНЯНА МИКОЛАЇВНА 2450613143</t>
  </si>
  <si>
    <t>ДОГ.№25 ВIД 10.07.2021Р</t>
  </si>
  <si>
    <t>422/20.08.21</t>
  </si>
  <si>
    <t>СТЕПАНЧУК СЕРГIЙ 
АНАТОЛIЙОВИЧ 3077018657</t>
  </si>
  <si>
    <t>ДОГ.№130821/1 ВIД 13.08.2021Р.</t>
  </si>
  <si>
    <t>398/19.08.21</t>
  </si>
  <si>
    <t>ФОП "КОЛЕСНIКОВ ВОЛОДИМИР  СЕРГIЙОВИЧ" 3162007111</t>
  </si>
  <si>
    <t>ДОГ.№130821/2 ВIД 13.08.2021</t>
  </si>
  <si>
    <t>397/19.08.21</t>
  </si>
  <si>
    <t>дог. ЦПХ №5-I вiд 05.07.2021р</t>
  </si>
  <si>
    <t>дог. ЦПХ №6-I вiд 05.07.2021р</t>
  </si>
  <si>
    <t>дог. ЦПХ №7-I вiд 05.07.2021р</t>
  </si>
  <si>
    <t>дог. ЦПХ №8-I вiд 05.07.2021р</t>
  </si>
  <si>
    <t xml:space="preserve"> Звіт про надходження та використання коштів для реалізації проекту  </t>
  </si>
  <si>
    <t xml:space="preserve"> ДОГОВОРУ№50 ВIД 01.08.2021Р. </t>
  </si>
  <si>
    <t>дог.53 от 15.07.21</t>
  </si>
  <si>
    <t>акт вик. роб.№ оу-0000781/30.08.2021</t>
  </si>
  <si>
    <t>акт вик. роб.№1 від 30.10.21</t>
  </si>
  <si>
    <t>акт вик. роб.№1 від 30.09.21</t>
  </si>
  <si>
    <t>акт вик. роб.б№ від 30.08.2021</t>
  </si>
  <si>
    <t>акт вик. роб.№ 1/30.08.2021</t>
  </si>
  <si>
    <t>акт вик. роб.№ 1/30.10.2021</t>
  </si>
  <si>
    <t>Пустова Світлана Сергіївна</t>
  </si>
  <si>
    <t>Коробкова Ольга Олегівна,</t>
  </si>
  <si>
    <t>Кісіль Катерина Миколаївна</t>
  </si>
  <si>
    <t>Маланчин Ліліана Романівна</t>
  </si>
  <si>
    <t>Перов Вячеслав Михайлович</t>
  </si>
  <si>
    <t>Романець Дмитро Васильович,</t>
  </si>
  <si>
    <t>Волокіта Анастасія Дмитрівна</t>
  </si>
  <si>
    <t>Малькова Марина Михайлівна</t>
  </si>
  <si>
    <t>акт вик. роб.№ 1/30.09.2021</t>
  </si>
  <si>
    <t>Крижанівський Н.В..3119904638</t>
  </si>
  <si>
    <t>Романець Д.В. 3391502010</t>
  </si>
  <si>
    <t>519/25.10.2021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</si>
</sst>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₴_-;\-* #,##0.00\ _₴_-;_-* &quot;-&quot;??\ _₴_-;_-@"/>
    <numFmt numFmtId="165" formatCode="&quot;$&quot;#,##0"/>
    <numFmt numFmtId="166" formatCode="d\.m"/>
  </numFmts>
  <fonts count="50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5"/>
      <name val="Arial"/>
      <family val="2"/>
      <charset val="204"/>
    </font>
    <font>
      <i/>
      <sz val="11"/>
      <color theme="1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vertAlign val="superscript"/>
      <sz val="20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rgb="FF212121"/>
      <name val="Arial"/>
      <family val="2"/>
      <charset val="204"/>
    </font>
    <font>
      <sz val="8"/>
      <color rgb="FF559522"/>
      <name val="Open Sans"/>
    </font>
  </fonts>
  <fills count="2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CECEC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rgb="FFE2EF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CECEC"/>
      </patternFill>
    </fill>
    <fill>
      <patternFill patternType="solid">
        <fgColor theme="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1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4" xfId="0" applyNumberFormat="1" applyFont="1" applyBorder="1" applyAlignment="1">
      <alignment horizontal="righ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3" fillId="0" borderId="0" xfId="0" applyFont="1" applyAlignment="1">
      <alignment wrapText="1"/>
    </xf>
    <xf numFmtId="0" fontId="24" fillId="0" borderId="0" xfId="0" applyFont="1"/>
    <xf numFmtId="4" fontId="25" fillId="0" borderId="0" xfId="0" applyNumberFormat="1" applyFont="1" applyAlignment="1">
      <alignment horizontal="right"/>
    </xf>
    <xf numFmtId="0" fontId="0" fillId="0" borderId="0" xfId="0" applyFont="1" applyAlignment="1"/>
    <xf numFmtId="164" fontId="2" fillId="0" borderId="37" xfId="0" applyNumberFormat="1" applyFont="1" applyBorder="1" applyAlignment="1">
      <alignment vertical="top"/>
    </xf>
    <xf numFmtId="49" fontId="3" fillId="0" borderId="37" xfId="0" applyNumberFormat="1" applyFont="1" applyBorder="1" applyAlignment="1">
      <alignment horizontal="center" vertical="top"/>
    </xf>
    <xf numFmtId="0" fontId="0" fillId="0" borderId="37" xfId="0" applyFont="1" applyBorder="1" applyAlignment="1"/>
    <xf numFmtId="0" fontId="4" fillId="0" borderId="37" xfId="0" applyFont="1" applyBorder="1" applyAlignment="1">
      <alignment horizontal="center" vertical="top"/>
    </xf>
    <xf numFmtId="4" fontId="1" fillId="0" borderId="37" xfId="0" applyNumberFormat="1" applyFont="1" applyBorder="1" applyAlignment="1">
      <alignment horizontal="right" vertical="top"/>
    </xf>
    <xf numFmtId="0" fontId="1" fillId="0" borderId="37" xfId="0" applyFont="1" applyBorder="1" applyAlignment="1">
      <alignment vertical="top" wrapText="1"/>
    </xf>
    <xf numFmtId="164" fontId="2" fillId="6" borderId="37" xfId="0" applyNumberFormat="1" applyFont="1" applyFill="1" applyBorder="1" applyAlignment="1">
      <alignment vertical="top"/>
    </xf>
    <xf numFmtId="49" fontId="3" fillId="6" borderId="37" xfId="0" applyNumberFormat="1" applyFont="1" applyFill="1" applyBorder="1" applyAlignment="1">
      <alignment horizontal="center" vertical="top"/>
    </xf>
    <xf numFmtId="0" fontId="19" fillId="6" borderId="37" xfId="0" applyFont="1" applyFill="1" applyBorder="1" applyAlignment="1">
      <alignment vertical="top" wrapText="1"/>
    </xf>
    <xf numFmtId="0" fontId="2" fillId="6" borderId="37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12" fillId="6" borderId="37" xfId="0" applyNumberFormat="1" applyFont="1" applyFill="1" applyBorder="1" applyAlignment="1">
      <alignment horizontal="right" vertical="top"/>
    </xf>
    <xf numFmtId="0" fontId="2" fillId="6" borderId="37" xfId="0" applyFont="1" applyFill="1" applyBorder="1" applyAlignment="1">
      <alignment vertical="top" wrapText="1"/>
    </xf>
    <xf numFmtId="0" fontId="27" fillId="0" borderId="4" xfId="0" applyFont="1" applyBorder="1"/>
    <xf numFmtId="4" fontId="29" fillId="0" borderId="4" xfId="0" applyNumberFormat="1" applyFont="1" applyBorder="1" applyAlignment="1">
      <alignment horizontal="center"/>
    </xf>
    <xf numFmtId="0" fontId="1" fillId="9" borderId="35" xfId="0" applyFont="1" applyFill="1" applyBorder="1"/>
    <xf numFmtId="0" fontId="24" fillId="9" borderId="35" xfId="0" applyFont="1" applyFill="1" applyBorder="1"/>
    <xf numFmtId="0" fontId="30" fillId="0" borderId="0" xfId="0" applyFont="1"/>
    <xf numFmtId="0" fontId="0" fillId="0" borderId="0" xfId="0" applyFont="1" applyAlignment="1"/>
    <xf numFmtId="0" fontId="16" fillId="0" borderId="0" xfId="0" applyFont="1"/>
    <xf numFmtId="10" fontId="0" fillId="0" borderId="0" xfId="0" applyNumberFormat="1" applyFont="1"/>
    <xf numFmtId="4" fontId="0" fillId="0" borderId="0" xfId="0" applyNumberFormat="1" applyFont="1"/>
    <xf numFmtId="10" fontId="2" fillId="0" borderId="0" xfId="0" applyNumberFormat="1" applyFont="1"/>
    <xf numFmtId="4" fontId="30" fillId="0" borderId="0" xfId="0" applyNumberFormat="1" applyFont="1"/>
    <xf numFmtId="10" fontId="30" fillId="0" borderId="0" xfId="0" applyNumberFormat="1" applyFont="1"/>
    <xf numFmtId="4" fontId="32" fillId="0" borderId="0" xfId="0" applyNumberFormat="1" applyFont="1"/>
    <xf numFmtId="4" fontId="1" fillId="0" borderId="0" xfId="0" applyNumberFormat="1" applyFont="1"/>
    <xf numFmtId="10" fontId="1" fillId="0" borderId="0" xfId="0" applyNumberFormat="1" applyFont="1"/>
    <xf numFmtId="0" fontId="1" fillId="0" borderId="0" xfId="0" applyNumberFormat="1" applyFont="1"/>
    <xf numFmtId="0" fontId="33" fillId="0" borderId="0" xfId="0" applyFont="1"/>
    <xf numFmtId="14" fontId="2" fillId="0" borderId="0" xfId="0" applyNumberFormat="1" applyFont="1"/>
    <xf numFmtId="0" fontId="16" fillId="0" borderId="0" xfId="0" applyFont="1" applyAlignment="1">
      <alignment horizontal="center" vertical="center" wrapText="1"/>
    </xf>
    <xf numFmtId="10" fontId="0" fillId="0" borderId="1" xfId="0" applyNumberFormat="1" applyFont="1" applyBorder="1" applyAlignment="1">
      <alignment horizontal="center" vertical="center" wrapText="1"/>
    </xf>
    <xf numFmtId="10" fontId="0" fillId="0" borderId="2" xfId="0" applyNumberFormat="1" applyFont="1" applyBorder="1" applyAlignment="1">
      <alignment horizontal="center" vertical="center" wrapText="1"/>
    </xf>
    <xf numFmtId="10" fontId="0" fillId="0" borderId="1" xfId="0" applyNumberFormat="1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10" fontId="0" fillId="0" borderId="2" xfId="0" applyNumberFormat="1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 wrapText="1"/>
    </xf>
    <xf numFmtId="10" fontId="16" fillId="0" borderId="33" xfId="0" applyNumberFormat="1" applyFont="1" applyBorder="1" applyAlignment="1">
      <alignment horizontal="center" vertical="center"/>
    </xf>
    <xf numFmtId="4" fontId="16" fillId="0" borderId="13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32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3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32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 wrapText="1"/>
    </xf>
    <xf numFmtId="10" fontId="0" fillId="0" borderId="15" xfId="0" applyNumberFormat="1" applyFont="1" applyBorder="1" applyAlignment="1">
      <alignment horizontal="center" vertical="center"/>
    </xf>
    <xf numFmtId="4" fontId="0" fillId="0" borderId="17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/>
    </xf>
    <xf numFmtId="4" fontId="0" fillId="0" borderId="16" xfId="0" applyNumberFormat="1" applyFont="1" applyBorder="1" applyAlignment="1">
      <alignment horizontal="center" vertical="center"/>
    </xf>
    <xf numFmtId="10" fontId="0" fillId="0" borderId="16" xfId="0" applyNumberFormat="1" applyFont="1" applyBorder="1" applyAlignment="1">
      <alignment horizontal="center" vertical="center"/>
    </xf>
    <xf numFmtId="10" fontId="16" fillId="0" borderId="34" xfId="0" applyNumberFormat="1" applyFont="1" applyBorder="1" applyAlignment="1">
      <alignment horizontal="center" vertical="center"/>
    </xf>
    <xf numFmtId="4" fontId="16" fillId="0" borderId="17" xfId="0" applyNumberFormat="1" applyFont="1" applyBorder="1" applyAlignment="1">
      <alignment horizontal="center" vertical="center"/>
    </xf>
    <xf numFmtId="0" fontId="0" fillId="0" borderId="11" xfId="0" applyFont="1" applyBorder="1"/>
    <xf numFmtId="0" fontId="0" fillId="0" borderId="0" xfId="0" applyFont="1" applyAlignment="1">
      <alignment horizontal="right"/>
    </xf>
    <xf numFmtId="0" fontId="20" fillId="0" borderId="0" xfId="0" applyFont="1" applyAlignment="1">
      <alignment wrapText="1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20" fillId="0" borderId="0" xfId="0" applyNumberFormat="1" applyFont="1" applyAlignment="1">
      <alignment vertical="center"/>
    </xf>
    <xf numFmtId="0" fontId="1" fillId="0" borderId="0" xfId="0" applyNumberFormat="1" applyFont="1" applyAlignment="1"/>
    <xf numFmtId="0" fontId="0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3" fontId="1" fillId="0" borderId="0" xfId="0" applyNumberFormat="1" applyFont="1"/>
    <xf numFmtId="0" fontId="20" fillId="0" borderId="0" xfId="0" applyNumberFormat="1" applyFont="1" applyAlignment="1"/>
    <xf numFmtId="0" fontId="20" fillId="0" borderId="0" xfId="0" applyFont="1" applyAlignment="1">
      <alignment vertical="center" wrapText="1"/>
    </xf>
    <xf numFmtId="4" fontId="2" fillId="3" borderId="27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28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27" xfId="0" applyFont="1" applyFill="1" applyBorder="1" applyAlignment="1">
      <alignment vertical="center" wrapText="1"/>
    </xf>
    <xf numFmtId="0" fontId="2" fillId="4" borderId="29" xfId="0" applyFont="1" applyFill="1" applyBorder="1" applyAlignment="1">
      <alignment vertical="center" wrapText="1"/>
    </xf>
    <xf numFmtId="0" fontId="35" fillId="0" borderId="0" xfId="0" applyNumberFormat="1" applyFont="1" applyFill="1" applyAlignment="1"/>
    <xf numFmtId="0" fontId="2" fillId="4" borderId="3" xfId="0" applyFont="1" applyFill="1" applyBorder="1" applyAlignment="1">
      <alignment vertical="center" wrapText="1"/>
    </xf>
    <xf numFmtId="0" fontId="16" fillId="2" borderId="37" xfId="0" applyFont="1" applyFill="1" applyBorder="1" applyAlignment="1">
      <alignment vertical="center"/>
    </xf>
    <xf numFmtId="0" fontId="16" fillId="2" borderId="37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vertical="center" wrapText="1"/>
    </xf>
    <xf numFmtId="0" fontId="0" fillId="2" borderId="37" xfId="0" applyFont="1" applyFill="1" applyBorder="1" applyAlignment="1">
      <alignment horizontal="center" vertical="center"/>
    </xf>
    <xf numFmtId="4" fontId="0" fillId="2" borderId="37" xfId="0" applyNumberFormat="1" applyFont="1" applyFill="1" applyBorder="1" applyAlignment="1">
      <alignment horizontal="right" vertical="center"/>
    </xf>
    <xf numFmtId="4" fontId="17" fillId="2" borderId="37" xfId="0" applyNumberFormat="1" applyFont="1" applyFill="1" applyBorder="1" applyAlignment="1">
      <alignment horizontal="right" vertical="center"/>
    </xf>
    <xf numFmtId="0" fontId="0" fillId="2" borderId="37" xfId="0" applyFont="1" applyFill="1" applyBorder="1" applyAlignment="1">
      <alignment vertical="center" wrapText="1"/>
    </xf>
    <xf numFmtId="0" fontId="2" fillId="5" borderId="37" xfId="0" applyFont="1" applyFill="1" applyBorder="1" applyAlignment="1">
      <alignment vertical="center"/>
    </xf>
    <xf numFmtId="0" fontId="2" fillId="5" borderId="37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vertical="center"/>
    </xf>
    <xf numFmtId="0" fontId="1" fillId="5" borderId="37" xfId="0" applyFont="1" applyFill="1" applyBorder="1" applyAlignment="1">
      <alignment horizontal="center" vertical="center"/>
    </xf>
    <xf numFmtId="4" fontId="1" fillId="5" borderId="37" xfId="0" applyNumberFormat="1" applyFont="1" applyFill="1" applyBorder="1" applyAlignment="1">
      <alignment horizontal="right" vertical="center"/>
    </xf>
    <xf numFmtId="4" fontId="12" fillId="5" borderId="37" xfId="0" applyNumberFormat="1" applyFont="1" applyFill="1" applyBorder="1" applyAlignment="1">
      <alignment horizontal="right" vertical="center"/>
    </xf>
    <xf numFmtId="0" fontId="1" fillId="5" borderId="37" xfId="0" applyFont="1" applyFill="1" applyBorder="1" applyAlignment="1">
      <alignment vertical="center"/>
    </xf>
    <xf numFmtId="0" fontId="1" fillId="9" borderId="37" xfId="0" applyFont="1" applyFill="1" applyBorder="1" applyAlignment="1">
      <alignment vertical="center"/>
    </xf>
    <xf numFmtId="0" fontId="1" fillId="0" borderId="37" xfId="0" applyFont="1" applyBorder="1" applyAlignment="1">
      <alignment vertical="center"/>
    </xf>
    <xf numFmtId="49" fontId="2" fillId="6" borderId="37" xfId="0" applyNumberFormat="1" applyFont="1" applyFill="1" applyBorder="1" applyAlignment="1">
      <alignment horizontal="center" vertical="top"/>
    </xf>
    <xf numFmtId="0" fontId="18" fillId="6" borderId="37" xfId="0" applyFont="1" applyFill="1" applyBorder="1" applyAlignment="1">
      <alignment vertical="top" wrapText="1"/>
    </xf>
    <xf numFmtId="0" fontId="4" fillId="0" borderId="37" xfId="0" applyFont="1" applyBorder="1" applyAlignment="1">
      <alignment vertical="top" wrapText="1"/>
    </xf>
    <xf numFmtId="0" fontId="1" fillId="0" borderId="37" xfId="0" applyFont="1" applyBorder="1" applyAlignment="1">
      <alignment horizontal="center" vertical="top"/>
    </xf>
    <xf numFmtId="0" fontId="26" fillId="0" borderId="37" xfId="0" applyFont="1" applyBorder="1" applyAlignment="1">
      <alignment vertical="top" wrapText="1"/>
    </xf>
    <xf numFmtId="164" fontId="18" fillId="7" borderId="37" xfId="0" applyNumberFormat="1" applyFont="1" applyFill="1" applyBorder="1" applyAlignment="1">
      <alignment vertical="center"/>
    </xf>
    <xf numFmtId="164" fontId="2" fillId="7" borderId="37" xfId="0" applyNumberFormat="1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vertical="center" wrapText="1"/>
    </xf>
    <xf numFmtId="0" fontId="2" fillId="7" borderId="37" xfId="0" applyFont="1" applyFill="1" applyBorder="1" applyAlignment="1">
      <alignment horizontal="center" vertical="center"/>
    </xf>
    <xf numFmtId="4" fontId="2" fillId="3" borderId="37" xfId="0" applyNumberFormat="1" applyFont="1" applyFill="1" applyBorder="1" applyAlignment="1">
      <alignment horizontal="right" vertical="center"/>
    </xf>
    <xf numFmtId="4" fontId="2" fillId="7" borderId="37" xfId="0" applyNumberFormat="1" applyFont="1" applyFill="1" applyBorder="1" applyAlignment="1">
      <alignment horizontal="right" vertical="center"/>
    </xf>
    <xf numFmtId="0" fontId="3" fillId="5" borderId="37" xfId="0" applyFont="1" applyFill="1" applyBorder="1" applyAlignment="1">
      <alignment horizontal="center" vertical="center"/>
    </xf>
    <xf numFmtId="4" fontId="12" fillId="7" borderId="37" xfId="0" applyNumberFormat="1" applyFont="1" applyFill="1" applyBorder="1" applyAlignment="1">
      <alignment horizontal="right" vertical="center"/>
    </xf>
    <xf numFmtId="0" fontId="4" fillId="0" borderId="37" xfId="0" applyFont="1" applyBorder="1" applyAlignment="1">
      <alignment horizontal="center" vertical="top" wrapText="1"/>
    </xf>
    <xf numFmtId="4" fontId="1" fillId="0" borderId="37" xfId="0" applyNumberFormat="1" applyFont="1" applyBorder="1" applyAlignment="1">
      <alignment horizontal="right" vertical="top" wrapText="1"/>
    </xf>
    <xf numFmtId="0" fontId="31" fillId="6" borderId="37" xfId="0" applyFont="1" applyFill="1" applyBorder="1" applyAlignment="1">
      <alignment vertical="top" wrapText="1"/>
    </xf>
    <xf numFmtId="0" fontId="19" fillId="6" borderId="37" xfId="0" applyFont="1" applyFill="1" applyBorder="1" applyAlignment="1">
      <alignment horizontal="left" vertical="top" wrapText="1"/>
    </xf>
    <xf numFmtId="4" fontId="4" fillId="0" borderId="37" xfId="0" applyNumberFormat="1" applyFont="1" applyBorder="1" applyAlignment="1">
      <alignment horizontal="right" vertical="top"/>
    </xf>
    <xf numFmtId="166" fontId="3" fillId="0" borderId="37" xfId="0" applyNumberFormat="1" applyFont="1" applyBorder="1" applyAlignment="1">
      <alignment horizontal="center" vertical="top"/>
    </xf>
    <xf numFmtId="0" fontId="27" fillId="0" borderId="37" xfId="0" applyFont="1" applyBorder="1" applyAlignment="1">
      <alignment vertical="top" wrapText="1"/>
    </xf>
    <xf numFmtId="164" fontId="2" fillId="8" borderId="37" xfId="0" applyNumberFormat="1" applyFont="1" applyFill="1" applyBorder="1" applyAlignment="1">
      <alignment vertical="top"/>
    </xf>
    <xf numFmtId="49" fontId="3" fillId="8" borderId="37" xfId="0" applyNumberFormat="1" applyFont="1" applyFill="1" applyBorder="1" applyAlignment="1">
      <alignment horizontal="center" vertical="top"/>
    </xf>
    <xf numFmtId="0" fontId="1" fillId="8" borderId="37" xfId="0" applyFont="1" applyFill="1" applyBorder="1" applyAlignment="1">
      <alignment vertical="top" wrapText="1"/>
    </xf>
    <xf numFmtId="0" fontId="1" fillId="8" borderId="37" xfId="0" applyFont="1" applyFill="1" applyBorder="1" applyAlignment="1">
      <alignment horizontal="center" vertical="top"/>
    </xf>
    <xf numFmtId="4" fontId="1" fillId="8" borderId="37" xfId="0" applyNumberFormat="1" applyFont="1" applyFill="1" applyBorder="1" applyAlignment="1">
      <alignment horizontal="right" vertical="top"/>
    </xf>
    <xf numFmtId="0" fontId="18" fillId="6" borderId="37" xfId="0" applyFont="1" applyFill="1" applyBorder="1" applyAlignment="1">
      <alignment horizontal="left" vertical="top" wrapText="1"/>
    </xf>
    <xf numFmtId="164" fontId="2" fillId="2" borderId="37" xfId="0" applyNumberFormat="1" applyFont="1" applyFill="1" applyBorder="1" applyAlignment="1">
      <alignment vertical="center"/>
    </xf>
    <xf numFmtId="164" fontId="2" fillId="2" borderId="37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horizontal="center" vertical="center"/>
    </xf>
    <xf numFmtId="4" fontId="2" fillId="2" borderId="37" xfId="0" applyNumberFormat="1" applyFont="1" applyFill="1" applyBorder="1" applyAlignment="1">
      <alignment horizontal="right" vertical="center"/>
    </xf>
    <xf numFmtId="0" fontId="1" fillId="0" borderId="37" xfId="0" applyFont="1" applyBorder="1" applyAlignment="1">
      <alignment horizontal="center" vertical="center"/>
    </xf>
    <xf numFmtId="4" fontId="1" fillId="0" borderId="37" xfId="0" applyNumberFormat="1" applyFont="1" applyBorder="1" applyAlignment="1">
      <alignment horizontal="right" vertical="center"/>
    </xf>
    <xf numFmtId="4" fontId="12" fillId="0" borderId="37" xfId="0" applyNumberFormat="1" applyFont="1" applyBorder="1" applyAlignment="1">
      <alignment horizontal="right" vertical="center"/>
    </xf>
    <xf numFmtId="0" fontId="1" fillId="0" borderId="37" xfId="0" applyFont="1" applyBorder="1" applyAlignment="1">
      <alignment vertical="center" wrapText="1"/>
    </xf>
    <xf numFmtId="4" fontId="12" fillId="2" borderId="37" xfId="0" applyNumberFormat="1" applyFont="1" applyFill="1" applyBorder="1" applyAlignment="1">
      <alignment horizontal="right" vertical="center"/>
    </xf>
    <xf numFmtId="4" fontId="0" fillId="0" borderId="37" xfId="0" applyNumberFormat="1" applyFont="1" applyBorder="1" applyAlignment="1"/>
    <xf numFmtId="4" fontId="2" fillId="0" borderId="37" xfId="0" applyNumberFormat="1" applyFont="1" applyBorder="1" applyAlignment="1">
      <alignment horizontal="right" vertical="top"/>
    </xf>
    <xf numFmtId="10" fontId="2" fillId="6" borderId="37" xfId="0" applyNumberFormat="1" applyFont="1" applyFill="1" applyBorder="1" applyAlignment="1">
      <alignment horizontal="right" vertical="top"/>
    </xf>
    <xf numFmtId="0" fontId="28" fillId="0" borderId="37" xfId="0" applyFont="1" applyFill="1" applyBorder="1" applyAlignment="1">
      <alignment vertical="center"/>
    </xf>
    <xf numFmtId="0" fontId="4" fillId="0" borderId="37" xfId="0" applyFont="1" applyFill="1" applyBorder="1" applyAlignment="1">
      <alignment horizontal="center" vertical="top"/>
    </xf>
    <xf numFmtId="4" fontId="1" fillId="0" borderId="37" xfId="0" applyNumberFormat="1" applyFont="1" applyFill="1" applyBorder="1" applyAlignment="1">
      <alignment horizontal="right" vertical="top"/>
    </xf>
    <xf numFmtId="0" fontId="27" fillId="0" borderId="37" xfId="0" applyFont="1" applyFill="1" applyBorder="1" applyAlignment="1">
      <alignment horizontal="left" vertical="top" wrapText="1"/>
    </xf>
    <xf numFmtId="49" fontId="3" fillId="0" borderId="37" xfId="0" applyNumberFormat="1" applyFont="1" applyFill="1" applyBorder="1" applyAlignment="1">
      <alignment horizontal="center" vertical="top"/>
    </xf>
    <xf numFmtId="0" fontId="1" fillId="0" borderId="37" xfId="0" applyFont="1" applyFill="1" applyBorder="1" applyAlignment="1">
      <alignment horizontal="left" vertical="top" wrapText="1"/>
    </xf>
    <xf numFmtId="0" fontId="0" fillId="0" borderId="37" xfId="0" applyFont="1" applyFill="1" applyBorder="1" applyAlignment="1"/>
    <xf numFmtId="0" fontId="1" fillId="0" borderId="37" xfId="0" applyFont="1" applyFill="1" applyBorder="1" applyAlignment="1">
      <alignment vertical="top" wrapText="1"/>
    </xf>
    <xf numFmtId="0" fontId="4" fillId="0" borderId="37" xfId="0" applyFont="1" applyFill="1" applyBorder="1" applyAlignment="1">
      <alignment vertical="top" wrapText="1"/>
    </xf>
    <xf numFmtId="0" fontId="1" fillId="0" borderId="37" xfId="0" applyFont="1" applyFill="1" applyBorder="1" applyAlignment="1">
      <alignment horizontal="center" vertical="top"/>
    </xf>
    <xf numFmtId="164" fontId="2" fillId="0" borderId="37" xfId="0" applyNumberFormat="1" applyFont="1" applyFill="1" applyBorder="1" applyAlignment="1">
      <alignment vertical="top"/>
    </xf>
    <xf numFmtId="166" fontId="3" fillId="0" borderId="37" xfId="0" applyNumberFormat="1" applyFont="1" applyFill="1" applyBorder="1" applyAlignment="1">
      <alignment horizontal="center" vertical="top"/>
    </xf>
    <xf numFmtId="4" fontId="4" fillId="0" borderId="37" xfId="0" applyNumberFormat="1" applyFont="1" applyFill="1" applyBorder="1" applyAlignment="1">
      <alignment horizontal="right" vertical="top"/>
    </xf>
    <xf numFmtId="4" fontId="2" fillId="11" borderId="37" xfId="0" applyNumberFormat="1" applyFont="1" applyFill="1" applyBorder="1" applyAlignment="1">
      <alignment horizontal="right" vertical="top"/>
    </xf>
    <xf numFmtId="4" fontId="0" fillId="12" borderId="37" xfId="0" applyNumberFormat="1" applyFont="1" applyFill="1" applyBorder="1" applyAlignment="1"/>
    <xf numFmtId="4" fontId="2" fillId="12" borderId="37" xfId="0" applyNumberFormat="1" applyFont="1" applyFill="1" applyBorder="1" applyAlignment="1">
      <alignment horizontal="right" vertical="top"/>
    </xf>
    <xf numFmtId="10" fontId="2" fillId="11" borderId="37" xfId="0" applyNumberFormat="1" applyFont="1" applyFill="1" applyBorder="1" applyAlignment="1">
      <alignment horizontal="right" vertical="top"/>
    </xf>
    <xf numFmtId="4" fontId="12" fillId="11" borderId="37" xfId="0" applyNumberFormat="1" applyFont="1" applyFill="1" applyBorder="1" applyAlignment="1">
      <alignment horizontal="right" vertical="top"/>
    </xf>
    <xf numFmtId="0" fontId="2" fillId="11" borderId="37" xfId="0" applyFont="1" applyFill="1" applyBorder="1" applyAlignment="1">
      <alignment vertical="top" wrapText="1"/>
    </xf>
    <xf numFmtId="0" fontId="2" fillId="12" borderId="37" xfId="0" applyFont="1" applyFill="1" applyBorder="1" applyAlignment="1">
      <alignment vertical="top"/>
    </xf>
    <xf numFmtId="0" fontId="0" fillId="12" borderId="37" xfId="0" applyFont="1" applyFill="1" applyBorder="1" applyAlignment="1"/>
    <xf numFmtId="0" fontId="1" fillId="12" borderId="37" xfId="0" applyFont="1" applyFill="1" applyBorder="1" applyAlignment="1">
      <alignment vertical="center"/>
    </xf>
    <xf numFmtId="0" fontId="3" fillId="12" borderId="37" xfId="0" applyFont="1" applyFill="1" applyBorder="1" applyAlignment="1">
      <alignment vertical="top"/>
    </xf>
    <xf numFmtId="4" fontId="0" fillId="14" borderId="37" xfId="0" applyNumberFormat="1" applyFont="1" applyFill="1" applyBorder="1" applyAlignment="1"/>
    <xf numFmtId="4" fontId="2" fillId="14" borderId="37" xfId="0" applyNumberFormat="1" applyFont="1" applyFill="1" applyBorder="1" applyAlignment="1">
      <alignment horizontal="right" vertical="top"/>
    </xf>
    <xf numFmtId="0" fontId="1" fillId="12" borderId="37" xfId="0" applyFont="1" applyFill="1" applyBorder="1" applyAlignment="1">
      <alignment vertical="top"/>
    </xf>
    <xf numFmtId="0" fontId="2" fillId="15" borderId="37" xfId="0" applyFont="1" applyFill="1" applyBorder="1" applyAlignment="1">
      <alignment vertical="center" wrapText="1"/>
    </xf>
    <xf numFmtId="10" fontId="2" fillId="13" borderId="37" xfId="0" applyNumberFormat="1" applyFont="1" applyFill="1" applyBorder="1" applyAlignment="1">
      <alignment horizontal="right" vertical="top"/>
    </xf>
    <xf numFmtId="4" fontId="0" fillId="10" borderId="37" xfId="0" applyNumberFormat="1" applyFont="1" applyFill="1" applyBorder="1" applyAlignment="1"/>
    <xf numFmtId="4" fontId="2" fillId="10" borderId="37" xfId="0" applyNumberFormat="1" applyFont="1" applyFill="1" applyBorder="1" applyAlignment="1">
      <alignment horizontal="right" vertical="top"/>
    </xf>
    <xf numFmtId="10" fontId="2" fillId="16" borderId="37" xfId="0" applyNumberFormat="1" applyFont="1" applyFill="1" applyBorder="1" applyAlignment="1">
      <alignment horizontal="right" vertical="top"/>
    </xf>
    <xf numFmtId="0" fontId="1" fillId="17" borderId="37" xfId="0" applyFont="1" applyFill="1" applyBorder="1" applyAlignment="1">
      <alignment vertical="center"/>
    </xf>
    <xf numFmtId="4" fontId="0" fillId="18" borderId="37" xfId="0" applyNumberFormat="1" applyFont="1" applyFill="1" applyBorder="1" applyAlignment="1"/>
    <xf numFmtId="4" fontId="2" fillId="18" borderId="37" xfId="0" applyNumberFormat="1" applyFont="1" applyFill="1" applyBorder="1" applyAlignment="1">
      <alignment horizontal="right" vertical="top"/>
    </xf>
    <xf numFmtId="0" fontId="2" fillId="19" borderId="37" xfId="0" applyFont="1" applyFill="1" applyBorder="1" applyAlignment="1">
      <alignment vertical="center" wrapText="1"/>
    </xf>
    <xf numFmtId="0" fontId="1" fillId="18" borderId="37" xfId="0" applyFont="1" applyFill="1" applyBorder="1" applyAlignment="1">
      <alignment vertical="center"/>
    </xf>
    <xf numFmtId="0" fontId="0" fillId="18" borderId="37" xfId="0" applyFont="1" applyFill="1" applyBorder="1" applyAlignment="1"/>
    <xf numFmtId="0" fontId="0" fillId="18" borderId="37" xfId="0" applyFont="1" applyFill="1" applyBorder="1"/>
    <xf numFmtId="0" fontId="28" fillId="0" borderId="0" xfId="0" applyFont="1" applyAlignment="1">
      <alignment wrapText="1"/>
    </xf>
    <xf numFmtId="4" fontId="28" fillId="0" borderId="0" xfId="0" applyNumberFormat="1" applyFont="1"/>
    <xf numFmtId="0" fontId="28" fillId="0" borderId="0" xfId="0" applyFont="1"/>
    <xf numFmtId="0" fontId="36" fillId="0" borderId="0" xfId="0" applyFont="1" applyAlignment="1">
      <alignment horizontal="right"/>
    </xf>
    <xf numFmtId="49" fontId="28" fillId="0" borderId="22" xfId="0" applyNumberFormat="1" applyFont="1" applyBorder="1" applyAlignment="1">
      <alignment horizontal="right" wrapText="1"/>
    </xf>
    <xf numFmtId="0" fontId="41" fillId="0" borderId="0" xfId="0" applyFont="1"/>
    <xf numFmtId="0" fontId="41" fillId="0" borderId="0" xfId="0" applyFont="1" applyAlignment="1"/>
    <xf numFmtId="0" fontId="28" fillId="0" borderId="35" xfId="0" applyFont="1" applyBorder="1" applyAlignment="1">
      <alignment wrapText="1"/>
    </xf>
    <xf numFmtId="0" fontId="41" fillId="0" borderId="35" xfId="0" applyFont="1" applyBorder="1" applyAlignment="1">
      <alignment wrapText="1"/>
    </xf>
    <xf numFmtId="49" fontId="45" fillId="0" borderId="37" xfId="0" applyNumberFormat="1" applyFont="1" applyFill="1" applyBorder="1" applyAlignment="1">
      <alignment horizontal="center" vertical="top"/>
    </xf>
    <xf numFmtId="0" fontId="46" fillId="0" borderId="37" xfId="0" applyFont="1" applyFill="1" applyBorder="1" applyAlignment="1">
      <alignment vertical="top" wrapText="1"/>
    </xf>
    <xf numFmtId="4" fontId="47" fillId="0" borderId="37" xfId="0" applyNumberFormat="1" applyFont="1" applyFill="1" applyBorder="1"/>
    <xf numFmtId="0" fontId="46" fillId="0" borderId="37" xfId="0" applyFont="1" applyFill="1" applyBorder="1" applyAlignment="1">
      <alignment wrapText="1"/>
    </xf>
    <xf numFmtId="4" fontId="46" fillId="0" borderId="37" xfId="0" applyNumberFormat="1" applyFont="1" applyFill="1" applyBorder="1"/>
    <xf numFmtId="0" fontId="47" fillId="0" borderId="37" xfId="0" applyFont="1" applyFill="1" applyBorder="1" applyAlignment="1">
      <alignment wrapText="1"/>
    </xf>
    <xf numFmtId="0" fontId="47" fillId="0" borderId="37" xfId="0" applyFont="1" applyFill="1" applyBorder="1"/>
    <xf numFmtId="0" fontId="46" fillId="0" borderId="37" xfId="0" applyFont="1" applyFill="1" applyBorder="1"/>
    <xf numFmtId="0" fontId="47" fillId="0" borderId="37" xfId="0" applyFont="1" applyFill="1" applyBorder="1" applyAlignment="1">
      <alignment horizontal="left" vertical="center" wrapText="1"/>
    </xf>
    <xf numFmtId="0" fontId="47" fillId="0" borderId="37" xfId="0" applyFont="1" applyFill="1" applyBorder="1" applyAlignment="1"/>
    <xf numFmtId="0" fontId="47" fillId="0" borderId="37" xfId="0" applyFont="1" applyFill="1" applyBorder="1" applyAlignment="1">
      <alignment vertical="top" wrapText="1"/>
    </xf>
    <xf numFmtId="0" fontId="47" fillId="0" borderId="37" xfId="0" applyFont="1" applyFill="1" applyBorder="1" applyAlignment="1">
      <alignment vertical="center"/>
    </xf>
    <xf numFmtId="0" fontId="47" fillId="0" borderId="37" xfId="0" applyFont="1" applyFill="1" applyBorder="1" applyAlignment="1">
      <alignment horizontal="left" vertical="top" wrapText="1"/>
    </xf>
    <xf numFmtId="166" fontId="45" fillId="0" borderId="37" xfId="0" applyNumberFormat="1" applyFont="1" applyFill="1" applyBorder="1" applyAlignment="1">
      <alignment horizontal="center" vertical="top"/>
    </xf>
    <xf numFmtId="3" fontId="28" fillId="0" borderId="0" xfId="0" applyNumberFormat="1" applyFont="1"/>
    <xf numFmtId="4" fontId="28" fillId="0" borderId="0" xfId="0" applyNumberFormat="1" applyFont="1" applyAlignment="1">
      <alignment wrapText="1"/>
    </xf>
    <xf numFmtId="4" fontId="48" fillId="0" borderId="0" xfId="0" applyNumberFormat="1" applyFont="1" applyAlignment="1"/>
    <xf numFmtId="14" fontId="47" fillId="0" borderId="37" xfId="0" applyNumberFormat="1" applyFont="1" applyFill="1" applyBorder="1" applyAlignment="1">
      <alignment wrapText="1"/>
    </xf>
    <xf numFmtId="0" fontId="47" fillId="0" borderId="37" xfId="0" applyFont="1" applyFill="1" applyBorder="1" applyAlignment="1">
      <alignment horizontal="center" vertical="center"/>
    </xf>
    <xf numFmtId="4" fontId="49" fillId="0" borderId="0" xfId="0" applyNumberFormat="1" applyFont="1" applyAlignment="1"/>
    <xf numFmtId="14" fontId="47" fillId="0" borderId="37" xfId="0" applyNumberFormat="1" applyFont="1" applyFill="1" applyBorder="1"/>
    <xf numFmtId="4" fontId="28" fillId="10" borderId="0" xfId="0" applyNumberFormat="1" applyFont="1" applyFill="1"/>
    <xf numFmtId="4" fontId="28" fillId="20" borderId="0" xfId="0" applyNumberFormat="1" applyFont="1" applyFill="1"/>
    <xf numFmtId="0" fontId="28" fillId="0" borderId="0" xfId="0" applyFont="1" applyFill="1" applyAlignment="1">
      <alignment wrapText="1"/>
    </xf>
    <xf numFmtId="4" fontId="28" fillId="0" borderId="0" xfId="0" applyNumberFormat="1" applyFont="1" applyFill="1"/>
    <xf numFmtId="0" fontId="28" fillId="0" borderId="0" xfId="0" applyFont="1" applyFill="1"/>
    <xf numFmtId="0" fontId="44" fillId="0" borderId="37" xfId="0" applyFont="1" applyFill="1" applyBorder="1" applyAlignment="1">
      <alignment horizontal="center" vertical="center" wrapText="1"/>
    </xf>
    <xf numFmtId="4" fontId="44" fillId="0" borderId="37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41" fillId="0" borderId="0" xfId="0" applyFont="1" applyFill="1" applyAlignment="1">
      <alignment wrapText="1"/>
    </xf>
    <xf numFmtId="0" fontId="34" fillId="0" borderId="0" xfId="0" applyFont="1" applyAlignment="1">
      <alignment horizontal="center"/>
    </xf>
    <xf numFmtId="0" fontId="0" fillId="0" borderId="0" xfId="0" applyFont="1" applyAlignment="1"/>
    <xf numFmtId="0" fontId="34" fillId="0" borderId="0" xfId="0" applyFont="1" applyAlignment="1">
      <alignment horizontal="center" vertical="center"/>
    </xf>
    <xf numFmtId="0" fontId="16" fillId="0" borderId="27" xfId="0" applyFont="1" applyBorder="1" applyAlignment="1">
      <alignment horizontal="center" vertical="center" wrapText="1"/>
    </xf>
    <xf numFmtId="0" fontId="15" fillId="0" borderId="10" xfId="0" applyFont="1" applyBorder="1"/>
    <xf numFmtId="0" fontId="15" fillId="0" borderId="18" xfId="0" applyFont="1" applyBorder="1"/>
    <xf numFmtId="0" fontId="15" fillId="0" borderId="29" xfId="0" applyFont="1" applyBorder="1"/>
    <xf numFmtId="0" fontId="15" fillId="0" borderId="26" xfId="0" applyFont="1" applyBorder="1"/>
    <xf numFmtId="0" fontId="16" fillId="0" borderId="24" xfId="0" applyFont="1" applyBorder="1" applyAlignment="1">
      <alignment horizontal="center" vertical="center" wrapText="1"/>
    </xf>
    <xf numFmtId="0" fontId="15" fillId="0" borderId="25" xfId="0" applyFont="1" applyBorder="1"/>
    <xf numFmtId="0" fontId="15" fillId="0" borderId="31" xfId="0" applyFont="1" applyBorder="1"/>
    <xf numFmtId="0" fontId="16" fillId="0" borderId="28" xfId="0" applyFont="1" applyBorder="1" applyAlignment="1">
      <alignment horizontal="center" vertical="center" wrapText="1"/>
    </xf>
    <xf numFmtId="0" fontId="15" fillId="0" borderId="11" xfId="0" applyFont="1" applyBorder="1"/>
    <xf numFmtId="10" fontId="0" fillId="0" borderId="22" xfId="0" applyNumberFormat="1" applyFont="1" applyBorder="1" applyAlignment="1">
      <alignment horizontal="center" vertical="center"/>
    </xf>
    <xf numFmtId="0" fontId="15" fillId="0" borderId="30" xfId="0" applyFont="1" applyBorder="1"/>
    <xf numFmtId="164" fontId="18" fillId="7" borderId="37" xfId="0" applyNumberFormat="1" applyFont="1" applyFill="1" applyBorder="1" applyAlignment="1">
      <alignment horizontal="left" vertical="center" wrapText="1"/>
    </xf>
    <xf numFmtId="0" fontId="15" fillId="0" borderId="37" xfId="0" applyFont="1" applyBorder="1"/>
    <xf numFmtId="4" fontId="4" fillId="0" borderId="37" xfId="0" applyNumberFormat="1" applyFont="1" applyBorder="1" applyAlignment="1">
      <alignment horizontal="right" vertical="center"/>
    </xf>
    <xf numFmtId="164" fontId="1" fillId="0" borderId="37" xfId="0" applyNumberFormat="1" applyFont="1" applyBorder="1" applyAlignment="1">
      <alignment horizontal="center" vertical="center"/>
    </xf>
    <xf numFmtId="0" fontId="0" fillId="0" borderId="37" xfId="0" applyFont="1" applyBorder="1" applyAlignment="1"/>
    <xf numFmtId="164" fontId="3" fillId="2" borderId="37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2" fillId="3" borderId="5" xfId="0" applyFont="1" applyFill="1" applyBorder="1" applyAlignment="1">
      <alignment horizontal="center" vertical="center" wrapText="1"/>
    </xf>
    <xf numFmtId="0" fontId="15" fillId="0" borderId="8" xfId="0" applyFont="1" applyBorder="1"/>
    <xf numFmtId="0" fontId="2" fillId="3" borderId="29" xfId="0" applyFont="1" applyFill="1" applyBorder="1" applyAlignment="1">
      <alignment horizontal="center" vertical="center"/>
    </xf>
    <xf numFmtId="0" fontId="15" fillId="0" borderId="9" xfId="0" applyFont="1" applyBorder="1"/>
    <xf numFmtId="0" fontId="2" fillId="3" borderId="27" xfId="0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/>
    </xf>
    <xf numFmtId="0" fontId="15" fillId="0" borderId="36" xfId="0" applyFont="1" applyBorder="1"/>
    <xf numFmtId="4" fontId="2" fillId="3" borderId="22" xfId="0" applyNumberFormat="1" applyFont="1" applyFill="1" applyBorder="1" applyAlignment="1">
      <alignment horizontal="center" vertical="center"/>
    </xf>
    <xf numFmtId="0" fontId="15" fillId="0" borderId="12" xfId="0" applyFont="1" applyBorder="1"/>
    <xf numFmtId="0" fontId="15" fillId="0" borderId="33" xfId="0" applyFont="1" applyBorder="1"/>
    <xf numFmtId="4" fontId="2" fillId="3" borderId="22" xfId="0" applyNumberFormat="1" applyFont="1" applyFill="1" applyBorder="1" applyAlignment="1">
      <alignment horizontal="center" vertical="center" wrapText="1"/>
    </xf>
    <xf numFmtId="165" fontId="3" fillId="3" borderId="29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0" fontId="15" fillId="0" borderId="7" xfId="0" applyFont="1" applyBorder="1"/>
    <xf numFmtId="0" fontId="2" fillId="3" borderId="6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0" fontId="15" fillId="0" borderId="19" xfId="0" applyFont="1" applyBorder="1"/>
    <xf numFmtId="10" fontId="2" fillId="3" borderId="22" xfId="0" applyNumberFormat="1" applyFont="1" applyFill="1" applyBorder="1" applyAlignment="1">
      <alignment horizontal="center" vertical="center" wrapText="1"/>
    </xf>
    <xf numFmtId="0" fontId="47" fillId="0" borderId="38" xfId="0" applyFont="1" applyFill="1" applyBorder="1" applyAlignment="1">
      <alignment horizontal="center"/>
    </xf>
    <xf numFmtId="0" fontId="47" fillId="0" borderId="40" xfId="0" applyFont="1" applyFill="1" applyBorder="1" applyAlignment="1">
      <alignment horizontal="center"/>
    </xf>
    <xf numFmtId="0" fontId="47" fillId="0" borderId="38" xfId="0" applyFont="1" applyFill="1" applyBorder="1" applyAlignment="1">
      <alignment horizontal="center" wrapText="1"/>
    </xf>
    <xf numFmtId="0" fontId="47" fillId="0" borderId="40" xfId="0" applyFont="1" applyFill="1" applyBorder="1" applyAlignment="1">
      <alignment horizontal="center" wrapText="1"/>
    </xf>
    <xf numFmtId="4" fontId="46" fillId="0" borderId="38" xfId="0" applyNumberFormat="1" applyFont="1" applyFill="1" applyBorder="1" applyAlignment="1">
      <alignment horizontal="center" vertical="center"/>
    </xf>
    <xf numFmtId="4" fontId="46" fillId="0" borderId="39" xfId="0" applyNumberFormat="1" applyFont="1" applyFill="1" applyBorder="1" applyAlignment="1">
      <alignment horizontal="center" vertical="center"/>
    </xf>
    <xf numFmtId="4" fontId="46" fillId="0" borderId="40" xfId="0" applyNumberFormat="1" applyFont="1" applyFill="1" applyBorder="1" applyAlignment="1">
      <alignment horizontal="center" vertical="center"/>
    </xf>
    <xf numFmtId="0" fontId="47" fillId="0" borderId="38" xfId="0" applyFont="1" applyFill="1" applyBorder="1" applyAlignment="1">
      <alignment horizontal="center" vertical="center" wrapText="1"/>
    </xf>
    <xf numFmtId="0" fontId="47" fillId="0" borderId="39" xfId="0" applyFont="1" applyFill="1" applyBorder="1" applyAlignment="1">
      <alignment horizontal="center" vertical="center" wrapText="1"/>
    </xf>
    <xf numFmtId="0" fontId="47" fillId="0" borderId="40" xfId="0" applyFont="1" applyFill="1" applyBorder="1" applyAlignment="1">
      <alignment horizontal="center" vertical="center" wrapText="1"/>
    </xf>
    <xf numFmtId="0" fontId="47" fillId="0" borderId="39" xfId="0" applyFont="1" applyFill="1" applyBorder="1" applyAlignment="1">
      <alignment horizontal="center" wrapText="1"/>
    </xf>
    <xf numFmtId="0" fontId="47" fillId="0" borderId="39" xfId="0" applyFont="1" applyFill="1" applyBorder="1" applyAlignment="1">
      <alignment horizontal="center"/>
    </xf>
    <xf numFmtId="0" fontId="47" fillId="0" borderId="38" xfId="0" applyFont="1" applyFill="1" applyBorder="1" applyAlignment="1">
      <alignment horizontal="center" vertical="center"/>
    </xf>
    <xf numFmtId="0" fontId="47" fillId="0" borderId="39" xfId="0" applyFont="1" applyFill="1" applyBorder="1" applyAlignment="1">
      <alignment horizontal="center" vertical="center"/>
    </xf>
    <xf numFmtId="0" fontId="47" fillId="0" borderId="40" xfId="0" applyFont="1" applyFill="1" applyBorder="1" applyAlignment="1">
      <alignment horizontal="center" vertical="center"/>
    </xf>
    <xf numFmtId="0" fontId="43" fillId="0" borderId="22" xfId="0" applyFont="1" applyBorder="1" applyAlignment="1">
      <alignment horizontal="right" wrapText="1"/>
    </xf>
    <xf numFmtId="0" fontId="42" fillId="0" borderId="12" xfId="0" applyFont="1" applyBorder="1"/>
    <xf numFmtId="0" fontId="37" fillId="0" borderId="0" xfId="0" applyFont="1" applyAlignment="1">
      <alignment horizontal="right" wrapText="1"/>
    </xf>
    <xf numFmtId="0" fontId="38" fillId="0" borderId="0" xfId="0" applyFont="1" applyFill="1" applyAlignment="1">
      <alignment horizontal="center" wrapText="1"/>
    </xf>
    <xf numFmtId="0" fontId="0" fillId="0" borderId="0" xfId="0" applyFont="1" applyFill="1" applyAlignment="1"/>
    <xf numFmtId="0" fontId="39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vertical="top"/>
    </xf>
    <xf numFmtId="0" fontId="34" fillId="0" borderId="0" xfId="0" applyFont="1" applyFill="1" applyAlignment="1">
      <alignment horizontal="center"/>
    </xf>
    <xf numFmtId="0" fontId="40" fillId="0" borderId="23" xfId="0" applyFont="1" applyFill="1" applyBorder="1" applyAlignment="1">
      <alignment horizontal="center" vertical="center" wrapText="1"/>
    </xf>
    <xf numFmtId="0" fontId="15" fillId="0" borderId="20" xfId="0" applyFont="1" applyFill="1" applyBorder="1"/>
    <xf numFmtId="0" fontId="15" fillId="0" borderId="14" xfId="0" applyFont="1" applyFill="1" applyBorder="1"/>
    <xf numFmtId="4" fontId="40" fillId="0" borderId="2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</xdr:row>
      <xdr:rowOff>0</xdr:rowOff>
    </xdr:from>
    <xdr:ext cx="2000250" cy="1552575"/>
    <xdr:pic>
      <xdr:nvPicPr>
        <xdr:cNvPr id="3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167640"/>
          <a:ext cx="2000250" cy="15525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Z1000"/>
  <sheetViews>
    <sheetView zoomScale="70" zoomScaleNormal="70" workbookViewId="0">
      <selection activeCell="C22" sqref="C22"/>
    </sheetView>
  </sheetViews>
  <sheetFormatPr defaultColWidth="12.58203125" defaultRowHeight="15" customHeight="1"/>
  <cols>
    <col min="1" max="1" width="16.08203125" style="51" customWidth="1"/>
    <col min="2" max="14" width="12" style="51" customWidth="1"/>
    <col min="15" max="16" width="10.5" style="51" customWidth="1"/>
    <col min="17" max="26" width="6.9140625" style="51" customWidth="1"/>
    <col min="27" max="16384" width="12.58203125" style="51"/>
  </cols>
  <sheetData>
    <row r="1" spans="1:26" ht="13.5" customHeight="1">
      <c r="A1" s="5"/>
      <c r="B1" s="52"/>
      <c r="C1" s="5"/>
      <c r="D1" s="53"/>
      <c r="E1" s="53"/>
      <c r="F1" s="53"/>
      <c r="G1" s="53"/>
      <c r="H1" s="53"/>
      <c r="I1" s="53"/>
      <c r="J1" s="54"/>
      <c r="K1" s="54" t="s">
        <v>323</v>
      </c>
      <c r="L1" s="54"/>
      <c r="M1" s="53"/>
      <c r="N1" s="54"/>
      <c r="O1" s="53"/>
      <c r="P1" s="54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3.5" customHeight="1">
      <c r="A2" s="5"/>
      <c r="B2" s="5"/>
      <c r="C2" s="5"/>
      <c r="D2" s="53"/>
      <c r="E2" s="53"/>
      <c r="F2" s="53"/>
      <c r="G2" s="53"/>
      <c r="H2" s="53"/>
      <c r="I2" s="53"/>
      <c r="J2" s="54"/>
      <c r="K2" s="54" t="s">
        <v>324</v>
      </c>
      <c r="L2" s="54"/>
      <c r="M2" s="53"/>
      <c r="N2" s="54"/>
      <c r="O2" s="53"/>
      <c r="P2" s="54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3.5" customHeight="1">
      <c r="A3" s="50"/>
      <c r="B3" s="50"/>
      <c r="C3" s="50"/>
      <c r="D3" s="55"/>
      <c r="E3" s="55"/>
      <c r="F3" s="55"/>
      <c r="G3" s="55"/>
      <c r="H3" s="55"/>
      <c r="I3" s="55"/>
      <c r="J3" s="56"/>
      <c r="K3" s="53" t="s">
        <v>325</v>
      </c>
      <c r="L3" s="56"/>
      <c r="M3" s="57"/>
      <c r="N3" s="58"/>
      <c r="O3" s="57"/>
      <c r="P3" s="56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ht="13.5" customHeight="1">
      <c r="A4" s="50"/>
      <c r="B4" s="50"/>
      <c r="C4" s="50"/>
      <c r="D4" s="55"/>
      <c r="E4" s="55"/>
      <c r="F4" s="55"/>
      <c r="G4" s="55"/>
      <c r="H4" s="55"/>
      <c r="I4" s="55"/>
      <c r="J4" s="56"/>
      <c r="K4" s="50"/>
      <c r="L4" s="59"/>
      <c r="M4" s="60"/>
      <c r="N4" s="59"/>
      <c r="O4" s="57"/>
      <c r="P4" s="56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13.5" customHeight="1">
      <c r="A5" s="50"/>
      <c r="B5" s="3"/>
      <c r="C5" s="4" t="s">
        <v>0</v>
      </c>
      <c r="D5" s="1"/>
      <c r="E5" s="1"/>
      <c r="F5" s="61"/>
      <c r="G5" s="3"/>
      <c r="H5" s="3"/>
      <c r="I5" s="3"/>
      <c r="J5" s="3"/>
      <c r="K5" s="3"/>
      <c r="L5" s="23"/>
      <c r="M5" s="23"/>
      <c r="N5" s="3"/>
      <c r="O5" s="3"/>
      <c r="P5" s="3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ht="13.5" customHeight="1">
      <c r="A6" s="50"/>
      <c r="B6" s="3"/>
      <c r="C6" s="3" t="s">
        <v>1</v>
      </c>
      <c r="D6" s="1"/>
      <c r="E6" s="1"/>
      <c r="F6" s="61"/>
      <c r="G6" s="3"/>
      <c r="H6" s="3"/>
      <c r="I6" s="3"/>
      <c r="J6" s="3"/>
      <c r="K6" s="3"/>
      <c r="L6" s="3"/>
      <c r="M6" s="3"/>
      <c r="N6" s="3"/>
      <c r="O6" s="3"/>
      <c r="P6" s="3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13.5" customHeight="1">
      <c r="A7" s="50"/>
      <c r="B7" s="50"/>
      <c r="C7" s="3" t="s">
        <v>2</v>
      </c>
      <c r="D7" s="1"/>
      <c r="E7" s="1"/>
      <c r="F7" s="61"/>
      <c r="G7" s="3"/>
      <c r="H7" s="3"/>
      <c r="I7" s="3"/>
      <c r="J7" s="3"/>
      <c r="K7" s="3"/>
      <c r="L7" s="62"/>
      <c r="M7" s="62"/>
      <c r="N7" s="3"/>
      <c r="O7" s="3"/>
      <c r="P7" s="3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ht="13.5" customHeight="1">
      <c r="A8" s="50"/>
      <c r="B8" s="50"/>
      <c r="C8" s="3" t="s">
        <v>3</v>
      </c>
      <c r="D8" s="1"/>
      <c r="E8" s="1"/>
      <c r="F8" s="61"/>
      <c r="G8" s="3"/>
      <c r="H8" s="3"/>
      <c r="I8" s="3"/>
      <c r="J8" s="3"/>
      <c r="K8" s="3"/>
      <c r="L8" s="3"/>
      <c r="M8" s="3"/>
      <c r="N8" s="3"/>
      <c r="O8" s="3"/>
      <c r="P8" s="3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13.5" customHeight="1">
      <c r="A9" s="50"/>
      <c r="B9" s="50"/>
      <c r="C9" s="3" t="s">
        <v>326</v>
      </c>
      <c r="D9" s="1"/>
      <c r="E9" s="1"/>
      <c r="F9" s="61"/>
      <c r="G9" s="63"/>
      <c r="H9" s="63"/>
      <c r="I9" s="63"/>
      <c r="J9" s="63"/>
      <c r="K9" s="63"/>
      <c r="L9" s="3"/>
      <c r="M9" s="3"/>
      <c r="N9" s="3"/>
      <c r="O9" s="3"/>
      <c r="P9" s="3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13.5" customHeight="1">
      <c r="A10" s="50"/>
      <c r="B10" s="50"/>
      <c r="C10" s="3" t="s">
        <v>327</v>
      </c>
      <c r="D10" s="1"/>
      <c r="E10" s="1"/>
      <c r="F10" s="61"/>
      <c r="G10" s="63"/>
      <c r="H10" s="63"/>
      <c r="I10" s="63"/>
      <c r="J10" s="63"/>
      <c r="K10" s="63"/>
      <c r="L10" s="3"/>
      <c r="M10" s="3"/>
      <c r="N10" s="3"/>
      <c r="O10" s="3"/>
      <c r="P10" s="3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13.5" customHeight="1">
      <c r="A11" s="50"/>
      <c r="B11" s="50"/>
      <c r="C11" s="50"/>
      <c r="D11" s="60"/>
      <c r="E11" s="60"/>
      <c r="F11" s="60"/>
      <c r="G11" s="60"/>
      <c r="H11" s="60"/>
      <c r="I11" s="60"/>
      <c r="J11" s="59"/>
      <c r="K11" s="60"/>
      <c r="L11" s="59"/>
      <c r="M11" s="60"/>
      <c r="N11" s="59"/>
      <c r="O11" s="60"/>
      <c r="P11" s="59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13.5" customHeight="1">
      <c r="A12" s="50"/>
      <c r="B12" s="50"/>
      <c r="C12" s="50"/>
      <c r="D12" s="60"/>
      <c r="E12" s="60"/>
      <c r="F12" s="60"/>
      <c r="G12" s="60"/>
      <c r="H12" s="60"/>
      <c r="I12" s="60"/>
      <c r="J12" s="59"/>
      <c r="K12" s="60"/>
      <c r="L12" s="59"/>
      <c r="M12" s="60"/>
      <c r="N12" s="59"/>
      <c r="O12" s="60"/>
      <c r="P12" s="59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13.5" customHeight="1">
      <c r="A13" s="50"/>
      <c r="B13" s="247" t="s">
        <v>328</v>
      </c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57"/>
      <c r="P13" s="56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13.5" customHeight="1">
      <c r="A14" s="50"/>
      <c r="B14" s="247" t="s">
        <v>329</v>
      </c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57"/>
      <c r="P14" s="56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13.5" customHeight="1">
      <c r="A15" s="50"/>
      <c r="B15" s="249" t="s">
        <v>330</v>
      </c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57"/>
      <c r="P15" s="56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13.5" customHeight="1">
      <c r="A16" s="50"/>
      <c r="B16" s="3"/>
      <c r="C16" s="1"/>
      <c r="D16" s="60"/>
      <c r="E16" s="60"/>
      <c r="F16" s="60"/>
      <c r="G16" s="60"/>
      <c r="H16" s="60"/>
      <c r="I16" s="60"/>
      <c r="J16" s="59"/>
      <c r="K16" s="60"/>
      <c r="L16" s="59"/>
      <c r="M16" s="60"/>
      <c r="N16" s="59"/>
      <c r="O16" s="57"/>
      <c r="P16" s="56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13.5" customHeight="1" thickBot="1">
      <c r="A17" s="5"/>
      <c r="B17" s="5"/>
      <c r="C17" s="5"/>
      <c r="D17" s="53"/>
      <c r="E17" s="53"/>
      <c r="F17" s="53"/>
      <c r="G17" s="53"/>
      <c r="H17" s="53"/>
      <c r="I17" s="53"/>
      <c r="J17" s="54"/>
      <c r="K17" s="53"/>
      <c r="L17" s="54"/>
      <c r="M17" s="53"/>
      <c r="N17" s="54"/>
      <c r="O17" s="53"/>
      <c r="P17" s="54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30" customHeight="1">
      <c r="A18" s="250" t="s">
        <v>331</v>
      </c>
      <c r="B18" s="250" t="s">
        <v>332</v>
      </c>
      <c r="C18" s="253"/>
      <c r="D18" s="255" t="s">
        <v>333</v>
      </c>
      <c r="E18" s="256"/>
      <c r="F18" s="256"/>
      <c r="G18" s="256"/>
      <c r="H18" s="256"/>
      <c r="I18" s="256"/>
      <c r="J18" s="257"/>
      <c r="K18" s="250" t="s">
        <v>334</v>
      </c>
      <c r="L18" s="253"/>
      <c r="M18" s="258" t="s">
        <v>335</v>
      </c>
      <c r="N18" s="253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spans="1:26" ht="45" customHeight="1">
      <c r="A19" s="251"/>
      <c r="B19" s="252"/>
      <c r="C19" s="254"/>
      <c r="D19" s="65" t="s">
        <v>336</v>
      </c>
      <c r="E19" s="66" t="s">
        <v>337</v>
      </c>
      <c r="F19" s="66" t="s">
        <v>338</v>
      </c>
      <c r="G19" s="66" t="s">
        <v>339</v>
      </c>
      <c r="H19" s="66" t="s">
        <v>4</v>
      </c>
      <c r="I19" s="260" t="s">
        <v>340</v>
      </c>
      <c r="J19" s="261"/>
      <c r="K19" s="252"/>
      <c r="L19" s="254"/>
      <c r="M19" s="259"/>
      <c r="N19" s="254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45" customHeight="1">
      <c r="A20" s="252"/>
      <c r="B20" s="67" t="s">
        <v>341</v>
      </c>
      <c r="C20" s="68" t="s">
        <v>342</v>
      </c>
      <c r="D20" s="67" t="s">
        <v>342</v>
      </c>
      <c r="E20" s="69" t="s">
        <v>342</v>
      </c>
      <c r="F20" s="69" t="s">
        <v>342</v>
      </c>
      <c r="G20" s="69" t="s">
        <v>342</v>
      </c>
      <c r="H20" s="69" t="s">
        <v>342</v>
      </c>
      <c r="I20" s="69" t="s">
        <v>341</v>
      </c>
      <c r="J20" s="70" t="s">
        <v>343</v>
      </c>
      <c r="K20" s="67" t="s">
        <v>341</v>
      </c>
      <c r="L20" s="68" t="s">
        <v>342</v>
      </c>
      <c r="M20" s="71" t="s">
        <v>341</v>
      </c>
      <c r="N20" s="72" t="s">
        <v>342</v>
      </c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</row>
    <row r="21" spans="1:26" ht="15" customHeight="1">
      <c r="A21" s="74" t="s">
        <v>344</v>
      </c>
      <c r="B21" s="75" t="s">
        <v>345</v>
      </c>
      <c r="C21" s="76" t="s">
        <v>346</v>
      </c>
      <c r="D21" s="75" t="s">
        <v>347</v>
      </c>
      <c r="E21" s="77" t="s">
        <v>348</v>
      </c>
      <c r="F21" s="77" t="s">
        <v>349</v>
      </c>
      <c r="G21" s="77" t="s">
        <v>350</v>
      </c>
      <c r="H21" s="77" t="s">
        <v>351</v>
      </c>
      <c r="I21" s="77" t="s">
        <v>352</v>
      </c>
      <c r="J21" s="76" t="s">
        <v>353</v>
      </c>
      <c r="K21" s="75" t="s">
        <v>354</v>
      </c>
      <c r="L21" s="76" t="s">
        <v>355</v>
      </c>
      <c r="M21" s="78" t="s">
        <v>356</v>
      </c>
      <c r="N21" s="76" t="s">
        <v>357</v>
      </c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</row>
    <row r="22" spans="1:26" ht="30" customHeight="1">
      <c r="A22" s="80" t="s">
        <v>358</v>
      </c>
      <c r="B22" s="67">
        <v>1</v>
      </c>
      <c r="C22" s="68">
        <f>'  витрати'!G193</f>
        <v>631210</v>
      </c>
      <c r="D22" s="81"/>
      <c r="E22" s="82"/>
      <c r="F22" s="82"/>
      <c r="G22" s="82"/>
      <c r="H22" s="82"/>
      <c r="I22" s="69"/>
      <c r="J22" s="68">
        <f t="shared" ref="J22:J24" si="0">SUM(D22:H22)</f>
        <v>0</v>
      </c>
      <c r="K22" s="67"/>
      <c r="L22" s="68"/>
      <c r="M22" s="71">
        <v>1</v>
      </c>
      <c r="N22" s="72">
        <f t="shared" ref="N22:N25" si="1">C22+J22+L22</f>
        <v>631210</v>
      </c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</row>
    <row r="23" spans="1:26" ht="30" customHeight="1">
      <c r="A23" s="80" t="s">
        <v>359</v>
      </c>
      <c r="B23" s="67">
        <f>C23/C22</f>
        <v>0.99643541768983379</v>
      </c>
      <c r="C23" s="68">
        <f>'  витрати'!J193</f>
        <v>628960</v>
      </c>
      <c r="D23" s="81"/>
      <c r="E23" s="82"/>
      <c r="F23" s="82"/>
      <c r="G23" s="82"/>
      <c r="H23" s="82"/>
      <c r="I23" s="69"/>
      <c r="J23" s="68">
        <f t="shared" si="0"/>
        <v>0</v>
      </c>
      <c r="K23" s="67"/>
      <c r="L23" s="68"/>
      <c r="M23" s="71">
        <f>N23/N22</f>
        <v>0.99643541768983379</v>
      </c>
      <c r="N23" s="72">
        <f t="shared" si="1"/>
        <v>628960</v>
      </c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</row>
    <row r="24" spans="1:26" ht="30" customHeight="1">
      <c r="A24" s="80" t="s">
        <v>360</v>
      </c>
      <c r="B24" s="67">
        <f>C24/C23</f>
        <v>0.75268379547189013</v>
      </c>
      <c r="C24" s="68">
        <f>284045+189363</f>
        <v>473408</v>
      </c>
      <c r="D24" s="81"/>
      <c r="E24" s="82"/>
      <c r="F24" s="82"/>
      <c r="G24" s="82"/>
      <c r="H24" s="82"/>
      <c r="I24" s="69"/>
      <c r="J24" s="68">
        <f t="shared" si="0"/>
        <v>0</v>
      </c>
      <c r="K24" s="67"/>
      <c r="L24" s="68"/>
      <c r="M24" s="71">
        <f>N24/N23</f>
        <v>0.75268379547189013</v>
      </c>
      <c r="N24" s="72">
        <f>C24</f>
        <v>473408</v>
      </c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</row>
    <row r="25" spans="1:26" ht="30" customHeight="1" thickBot="1">
      <c r="A25" s="83" t="s">
        <v>361</v>
      </c>
      <c r="B25" s="84">
        <f>C25/C23</f>
        <v>0.2473162045281099</v>
      </c>
      <c r="C25" s="85">
        <f>C23-C24</f>
        <v>155552</v>
      </c>
      <c r="D25" s="86">
        <f t="shared" ref="D25:H25" si="2">D23-D24</f>
        <v>0</v>
      </c>
      <c r="E25" s="87">
        <f t="shared" si="2"/>
        <v>0</v>
      </c>
      <c r="F25" s="87">
        <f t="shared" si="2"/>
        <v>0</v>
      </c>
      <c r="G25" s="87">
        <f t="shared" si="2"/>
        <v>0</v>
      </c>
      <c r="H25" s="87">
        <f t="shared" si="2"/>
        <v>0</v>
      </c>
      <c r="I25" s="88"/>
      <c r="J25" s="85">
        <f>J23-J24</f>
        <v>0</v>
      </c>
      <c r="K25" s="84"/>
      <c r="L25" s="85">
        <f>L23-L24</f>
        <v>0</v>
      </c>
      <c r="M25" s="89">
        <f>N25/N23</f>
        <v>0.2473162045281099</v>
      </c>
      <c r="N25" s="90">
        <f t="shared" si="1"/>
        <v>155552</v>
      </c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</row>
    <row r="26" spans="1:26" ht="13.5" customHeight="1">
      <c r="A26" s="5"/>
      <c r="B26" s="5"/>
      <c r="C26" s="5"/>
      <c r="D26" s="53"/>
      <c r="E26" s="53"/>
      <c r="F26" s="53"/>
      <c r="G26" s="53"/>
      <c r="H26" s="53"/>
      <c r="I26" s="53"/>
      <c r="J26" s="54"/>
      <c r="K26" s="53"/>
      <c r="L26" s="54"/>
      <c r="M26" s="53"/>
      <c r="N26" s="54"/>
      <c r="O26" s="53"/>
      <c r="P26" s="54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3.5" customHeight="1">
      <c r="A27" s="5"/>
      <c r="B27" s="5"/>
      <c r="C27" s="5"/>
      <c r="D27" s="53"/>
      <c r="E27" s="53"/>
      <c r="F27" s="53"/>
      <c r="G27" s="53"/>
      <c r="H27" s="53"/>
      <c r="I27" s="53"/>
      <c r="J27" s="54"/>
      <c r="K27" s="53"/>
      <c r="L27" s="54"/>
      <c r="M27" s="53"/>
      <c r="N27" s="54"/>
      <c r="O27" s="53"/>
      <c r="P27" s="54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3.5" customHeight="1">
      <c r="A28" s="5"/>
      <c r="B28" s="5" t="s">
        <v>362</v>
      </c>
      <c r="C28" s="91"/>
      <c r="D28" s="91"/>
      <c r="E28" s="91"/>
      <c r="F28" s="5"/>
      <c r="G28" s="91"/>
      <c r="H28" s="91"/>
      <c r="I28" s="5"/>
      <c r="J28" s="91"/>
      <c r="K28" s="91"/>
      <c r="L28" s="91"/>
      <c r="M28" s="91"/>
      <c r="N28" s="91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3.5" customHeight="1">
      <c r="A29" s="5"/>
      <c r="B29" s="5"/>
      <c r="C29" s="5"/>
      <c r="D29" s="92" t="s">
        <v>363</v>
      </c>
      <c r="E29" s="5"/>
      <c r="F29" s="5"/>
      <c r="G29" s="92" t="s">
        <v>364</v>
      </c>
      <c r="H29" s="5"/>
      <c r="I29" s="53"/>
      <c r="J29" s="5"/>
      <c r="K29" s="5" t="s">
        <v>365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3.5" customHeight="1">
      <c r="A30" s="5"/>
      <c r="B30" s="5"/>
      <c r="C30" s="5"/>
      <c r="D30" s="53"/>
      <c r="E30" s="53"/>
      <c r="F30" s="53"/>
      <c r="G30" s="53"/>
      <c r="H30" s="53"/>
      <c r="I30" s="53"/>
      <c r="J30" s="54"/>
      <c r="K30" s="53"/>
      <c r="L30" s="54"/>
      <c r="M30" s="53"/>
      <c r="N30" s="54"/>
      <c r="O30" s="53"/>
      <c r="P30" s="54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3.5" customHeight="1">
      <c r="A31" s="5"/>
      <c r="B31" s="5"/>
      <c r="C31" s="5"/>
      <c r="D31" s="53"/>
      <c r="E31" s="53"/>
      <c r="F31" s="53"/>
      <c r="G31" s="53"/>
      <c r="H31" s="53"/>
      <c r="I31" s="53"/>
      <c r="J31" s="54"/>
      <c r="K31" s="53"/>
      <c r="L31" s="54"/>
      <c r="M31" s="53"/>
      <c r="N31" s="54"/>
      <c r="O31" s="53"/>
      <c r="P31" s="54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3.5" customHeight="1">
      <c r="A32" s="5"/>
      <c r="B32" s="5"/>
      <c r="C32" s="5"/>
      <c r="D32" s="53"/>
      <c r="E32" s="53"/>
      <c r="F32" s="53"/>
      <c r="G32" s="53"/>
      <c r="H32" s="53"/>
      <c r="I32" s="53"/>
      <c r="J32" s="54"/>
      <c r="K32" s="53"/>
      <c r="L32" s="54"/>
      <c r="M32" s="53"/>
      <c r="N32" s="54"/>
      <c r="O32" s="53"/>
      <c r="P32" s="54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3.5" customHeight="1">
      <c r="A33" s="5"/>
      <c r="B33" s="5"/>
      <c r="C33" s="5"/>
      <c r="D33" s="53"/>
      <c r="E33" s="53"/>
      <c r="F33" s="53"/>
      <c r="G33" s="53"/>
      <c r="H33" s="53"/>
      <c r="I33" s="53"/>
      <c r="J33" s="54"/>
      <c r="K33" s="53"/>
      <c r="L33" s="54"/>
      <c r="M33" s="53"/>
      <c r="N33" s="54"/>
      <c r="O33" s="53"/>
      <c r="P33" s="54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3.5" customHeight="1">
      <c r="A34" s="5"/>
      <c r="B34" s="5"/>
      <c r="C34" s="5"/>
      <c r="D34" s="53"/>
      <c r="E34" s="53"/>
      <c r="F34" s="53"/>
      <c r="G34" s="53"/>
      <c r="H34" s="53"/>
      <c r="I34" s="53"/>
      <c r="J34" s="54"/>
      <c r="K34" s="53"/>
      <c r="L34" s="54"/>
      <c r="M34" s="53"/>
      <c r="N34" s="54"/>
      <c r="O34" s="53"/>
      <c r="P34" s="54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3.5" customHeight="1">
      <c r="A35" s="5"/>
      <c r="B35" s="5"/>
      <c r="C35" s="5"/>
      <c r="D35" s="53"/>
      <c r="E35" s="53"/>
      <c r="F35" s="53"/>
      <c r="G35" s="53"/>
      <c r="H35" s="53"/>
      <c r="I35" s="53"/>
      <c r="J35" s="54"/>
      <c r="K35" s="53"/>
      <c r="L35" s="54"/>
      <c r="M35" s="53"/>
      <c r="N35" s="54"/>
      <c r="O35" s="53"/>
      <c r="P35" s="54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3.5" customHeight="1">
      <c r="A36" s="5"/>
      <c r="B36" s="5"/>
      <c r="C36" s="5"/>
      <c r="D36" s="53"/>
      <c r="E36" s="53"/>
      <c r="F36" s="53"/>
      <c r="G36" s="53"/>
      <c r="H36" s="53"/>
      <c r="I36" s="53"/>
      <c r="J36" s="54"/>
      <c r="K36" s="53"/>
      <c r="L36" s="54"/>
      <c r="M36" s="53"/>
      <c r="N36" s="54"/>
      <c r="O36" s="53"/>
      <c r="P36" s="54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3.5" customHeight="1">
      <c r="A37" s="5"/>
      <c r="B37" s="5"/>
      <c r="C37" s="5"/>
      <c r="D37" s="53"/>
      <c r="E37" s="53"/>
      <c r="F37" s="53"/>
      <c r="G37" s="53"/>
      <c r="H37" s="53"/>
      <c r="I37" s="53"/>
      <c r="J37" s="54"/>
      <c r="K37" s="53"/>
      <c r="L37" s="54"/>
      <c r="M37" s="53"/>
      <c r="N37" s="54"/>
      <c r="O37" s="53"/>
      <c r="P37" s="54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3.5" customHeight="1">
      <c r="A38" s="5"/>
      <c r="B38" s="5"/>
      <c r="C38" s="5"/>
      <c r="D38" s="53"/>
      <c r="E38" s="53"/>
      <c r="F38" s="53"/>
      <c r="G38" s="53"/>
      <c r="H38" s="53"/>
      <c r="I38" s="53"/>
      <c r="J38" s="54"/>
      <c r="K38" s="53"/>
      <c r="L38" s="54"/>
      <c r="M38" s="53"/>
      <c r="N38" s="54"/>
      <c r="O38" s="53"/>
      <c r="P38" s="54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3.5" customHeight="1">
      <c r="A39" s="5"/>
      <c r="B39" s="5"/>
      <c r="C39" s="5"/>
      <c r="D39" s="53"/>
      <c r="E39" s="53"/>
      <c r="F39" s="53"/>
      <c r="G39" s="53"/>
      <c r="H39" s="53"/>
      <c r="I39" s="53"/>
      <c r="J39" s="54"/>
      <c r="K39" s="53"/>
      <c r="L39" s="54"/>
      <c r="M39" s="53"/>
      <c r="N39" s="54"/>
      <c r="O39" s="53"/>
      <c r="P39" s="54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3.5" customHeight="1">
      <c r="A40" s="5"/>
      <c r="B40" s="5"/>
      <c r="C40" s="5"/>
      <c r="D40" s="53"/>
      <c r="E40" s="53"/>
      <c r="F40" s="53"/>
      <c r="G40" s="53"/>
      <c r="H40" s="53"/>
      <c r="I40" s="53"/>
      <c r="J40" s="54"/>
      <c r="K40" s="53"/>
      <c r="L40" s="54"/>
      <c r="M40" s="53"/>
      <c r="N40" s="54"/>
      <c r="O40" s="53"/>
      <c r="P40" s="54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3.5" customHeight="1">
      <c r="A41" s="5"/>
      <c r="B41" s="5"/>
      <c r="C41" s="5"/>
      <c r="D41" s="53"/>
      <c r="E41" s="53"/>
      <c r="F41" s="53"/>
      <c r="G41" s="53"/>
      <c r="H41" s="53"/>
      <c r="I41" s="53"/>
      <c r="J41" s="54"/>
      <c r="K41" s="53"/>
      <c r="L41" s="54"/>
      <c r="M41" s="53"/>
      <c r="N41" s="54"/>
      <c r="O41" s="53"/>
      <c r="P41" s="54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3.5" customHeight="1">
      <c r="A42" s="5"/>
      <c r="B42" s="5"/>
      <c r="C42" s="5"/>
      <c r="D42" s="53"/>
      <c r="E42" s="53"/>
      <c r="F42" s="53"/>
      <c r="G42" s="53"/>
      <c r="H42" s="53"/>
      <c r="I42" s="53"/>
      <c r="J42" s="54"/>
      <c r="K42" s="53"/>
      <c r="L42" s="54"/>
      <c r="M42" s="53"/>
      <c r="N42" s="54"/>
      <c r="O42" s="53"/>
      <c r="P42" s="54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3.5" customHeight="1">
      <c r="A43" s="5"/>
      <c r="B43" s="5"/>
      <c r="C43" s="5"/>
      <c r="D43" s="53"/>
      <c r="E43" s="53"/>
      <c r="F43" s="53"/>
      <c r="G43" s="53"/>
      <c r="H43" s="53"/>
      <c r="I43" s="53"/>
      <c r="J43" s="54"/>
      <c r="K43" s="53"/>
      <c r="L43" s="54"/>
      <c r="M43" s="53"/>
      <c r="N43" s="54"/>
      <c r="O43" s="53"/>
      <c r="P43" s="54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3.5" customHeight="1">
      <c r="A44" s="5"/>
      <c r="B44" s="5"/>
      <c r="C44" s="5"/>
      <c r="D44" s="53"/>
      <c r="E44" s="53"/>
      <c r="F44" s="53"/>
      <c r="G44" s="53"/>
      <c r="H44" s="53"/>
      <c r="I44" s="53"/>
      <c r="J44" s="54"/>
      <c r="K44" s="53"/>
      <c r="L44" s="54"/>
      <c r="M44" s="53"/>
      <c r="N44" s="54"/>
      <c r="O44" s="53"/>
      <c r="P44" s="54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3.5" customHeight="1">
      <c r="A45" s="5"/>
      <c r="B45" s="5"/>
      <c r="C45" s="5"/>
      <c r="D45" s="53"/>
      <c r="E45" s="53"/>
      <c r="F45" s="53"/>
      <c r="G45" s="53"/>
      <c r="H45" s="53"/>
      <c r="I45" s="53"/>
      <c r="J45" s="54"/>
      <c r="K45" s="53"/>
      <c r="L45" s="54"/>
      <c r="M45" s="53"/>
      <c r="N45" s="54"/>
      <c r="O45" s="53"/>
      <c r="P45" s="54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3.5" customHeight="1">
      <c r="A46" s="5"/>
      <c r="B46" s="5"/>
      <c r="C46" s="5"/>
      <c r="D46" s="53"/>
      <c r="E46" s="53"/>
      <c r="F46" s="53"/>
      <c r="G46" s="53"/>
      <c r="H46" s="53"/>
      <c r="I46" s="53"/>
      <c r="J46" s="54"/>
      <c r="K46" s="53"/>
      <c r="L46" s="54"/>
      <c r="M46" s="53"/>
      <c r="N46" s="54"/>
      <c r="O46" s="53"/>
      <c r="P46" s="54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3.5" customHeight="1">
      <c r="A47" s="5"/>
      <c r="B47" s="5"/>
      <c r="C47" s="5"/>
      <c r="D47" s="53"/>
      <c r="E47" s="53"/>
      <c r="F47" s="53"/>
      <c r="G47" s="53"/>
      <c r="H47" s="53"/>
      <c r="I47" s="53"/>
      <c r="J47" s="54"/>
      <c r="K47" s="53"/>
      <c r="L47" s="54"/>
      <c r="M47" s="53"/>
      <c r="N47" s="54"/>
      <c r="O47" s="53"/>
      <c r="P47" s="54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3.5" customHeight="1">
      <c r="A48" s="5"/>
      <c r="B48" s="5"/>
      <c r="C48" s="5"/>
      <c r="D48" s="53"/>
      <c r="E48" s="53"/>
      <c r="F48" s="53"/>
      <c r="G48" s="53"/>
      <c r="H48" s="53"/>
      <c r="I48" s="53"/>
      <c r="J48" s="54"/>
      <c r="K48" s="53"/>
      <c r="L48" s="54"/>
      <c r="M48" s="53"/>
      <c r="N48" s="54"/>
      <c r="O48" s="53"/>
      <c r="P48" s="54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3.5" customHeight="1">
      <c r="A49" s="5"/>
      <c r="B49" s="5"/>
      <c r="C49" s="5"/>
      <c r="D49" s="53"/>
      <c r="E49" s="53"/>
      <c r="F49" s="53"/>
      <c r="G49" s="53"/>
      <c r="H49" s="53"/>
      <c r="I49" s="53"/>
      <c r="J49" s="54"/>
      <c r="K49" s="53"/>
      <c r="L49" s="54"/>
      <c r="M49" s="53"/>
      <c r="N49" s="54"/>
      <c r="O49" s="53"/>
      <c r="P49" s="54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3.5" customHeight="1">
      <c r="A50" s="5"/>
      <c r="B50" s="5"/>
      <c r="C50" s="5"/>
      <c r="D50" s="53"/>
      <c r="E50" s="53"/>
      <c r="F50" s="53"/>
      <c r="G50" s="53"/>
      <c r="H50" s="53"/>
      <c r="I50" s="53"/>
      <c r="J50" s="54"/>
      <c r="K50" s="53"/>
      <c r="L50" s="54"/>
      <c r="M50" s="53"/>
      <c r="N50" s="54"/>
      <c r="O50" s="53"/>
      <c r="P50" s="54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3.5" customHeight="1">
      <c r="A51" s="5"/>
      <c r="B51" s="5"/>
      <c r="C51" s="5"/>
      <c r="D51" s="53"/>
      <c r="E51" s="53"/>
      <c r="F51" s="53"/>
      <c r="G51" s="53"/>
      <c r="H51" s="53"/>
      <c r="I51" s="53"/>
      <c r="J51" s="54"/>
      <c r="K51" s="53"/>
      <c r="L51" s="54"/>
      <c r="M51" s="53"/>
      <c r="N51" s="54"/>
      <c r="O51" s="53"/>
      <c r="P51" s="54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3.5" customHeight="1">
      <c r="A52" s="5"/>
      <c r="B52" s="5"/>
      <c r="C52" s="5"/>
      <c r="D52" s="53"/>
      <c r="E52" s="53"/>
      <c r="F52" s="53"/>
      <c r="G52" s="53"/>
      <c r="H52" s="53"/>
      <c r="I52" s="53"/>
      <c r="J52" s="54"/>
      <c r="K52" s="53"/>
      <c r="L52" s="54"/>
      <c r="M52" s="53"/>
      <c r="N52" s="54"/>
      <c r="O52" s="53"/>
      <c r="P52" s="54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3.5" customHeight="1">
      <c r="A53" s="5"/>
      <c r="B53" s="5"/>
      <c r="C53" s="5"/>
      <c r="D53" s="53"/>
      <c r="E53" s="53"/>
      <c r="F53" s="53"/>
      <c r="G53" s="53"/>
      <c r="H53" s="53"/>
      <c r="I53" s="53"/>
      <c r="J53" s="54"/>
      <c r="K53" s="53"/>
      <c r="L53" s="54"/>
      <c r="M53" s="53"/>
      <c r="N53" s="54"/>
      <c r="O53" s="53"/>
      <c r="P53" s="54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3.5" customHeight="1">
      <c r="A54" s="5"/>
      <c r="B54" s="5"/>
      <c r="C54" s="5"/>
      <c r="D54" s="53"/>
      <c r="E54" s="53"/>
      <c r="F54" s="53"/>
      <c r="G54" s="53"/>
      <c r="H54" s="53"/>
      <c r="I54" s="53"/>
      <c r="J54" s="54"/>
      <c r="K54" s="53"/>
      <c r="L54" s="54"/>
      <c r="M54" s="53"/>
      <c r="N54" s="54"/>
      <c r="O54" s="53"/>
      <c r="P54" s="54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3.5" customHeight="1">
      <c r="A55" s="5"/>
      <c r="B55" s="5"/>
      <c r="C55" s="5"/>
      <c r="D55" s="53"/>
      <c r="E55" s="53"/>
      <c r="F55" s="53"/>
      <c r="G55" s="53"/>
      <c r="H55" s="53"/>
      <c r="I55" s="53"/>
      <c r="J55" s="54"/>
      <c r="K55" s="53"/>
      <c r="L55" s="54"/>
      <c r="M55" s="53"/>
      <c r="N55" s="54"/>
      <c r="O55" s="53"/>
      <c r="P55" s="54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3.5" customHeight="1">
      <c r="A56" s="5"/>
      <c r="B56" s="5"/>
      <c r="C56" s="5"/>
      <c r="D56" s="53"/>
      <c r="E56" s="53"/>
      <c r="F56" s="53"/>
      <c r="G56" s="53"/>
      <c r="H56" s="53"/>
      <c r="I56" s="53"/>
      <c r="J56" s="54"/>
      <c r="K56" s="53"/>
      <c r="L56" s="54"/>
      <c r="M56" s="53"/>
      <c r="N56" s="54"/>
      <c r="O56" s="53"/>
      <c r="P56" s="54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3.5" customHeight="1">
      <c r="A57" s="5"/>
      <c r="B57" s="5"/>
      <c r="C57" s="5"/>
      <c r="D57" s="53"/>
      <c r="E57" s="53"/>
      <c r="F57" s="53"/>
      <c r="G57" s="53"/>
      <c r="H57" s="53"/>
      <c r="I57" s="53"/>
      <c r="J57" s="54"/>
      <c r="K57" s="53"/>
      <c r="L57" s="54"/>
      <c r="M57" s="53"/>
      <c r="N57" s="54"/>
      <c r="O57" s="53"/>
      <c r="P57" s="54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3.5" customHeight="1">
      <c r="A58" s="5"/>
      <c r="B58" s="5"/>
      <c r="C58" s="5"/>
      <c r="D58" s="53"/>
      <c r="E58" s="53"/>
      <c r="F58" s="53"/>
      <c r="G58" s="53"/>
      <c r="H58" s="53"/>
      <c r="I58" s="53"/>
      <c r="J58" s="54"/>
      <c r="K58" s="53"/>
      <c r="L58" s="54"/>
      <c r="M58" s="53"/>
      <c r="N58" s="54"/>
      <c r="O58" s="53"/>
      <c r="P58" s="54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3.5" customHeight="1">
      <c r="A59" s="5"/>
      <c r="B59" s="5"/>
      <c r="C59" s="5"/>
      <c r="D59" s="53"/>
      <c r="E59" s="53"/>
      <c r="F59" s="53"/>
      <c r="G59" s="53"/>
      <c r="H59" s="53"/>
      <c r="I59" s="53"/>
      <c r="J59" s="54"/>
      <c r="K59" s="53"/>
      <c r="L59" s="54"/>
      <c r="M59" s="53"/>
      <c r="N59" s="54"/>
      <c r="O59" s="53"/>
      <c r="P59" s="54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3.5" customHeight="1">
      <c r="A60" s="5"/>
      <c r="B60" s="5"/>
      <c r="C60" s="5"/>
      <c r="D60" s="53"/>
      <c r="E60" s="53"/>
      <c r="F60" s="53"/>
      <c r="G60" s="53"/>
      <c r="H60" s="53"/>
      <c r="I60" s="53"/>
      <c r="J60" s="54"/>
      <c r="K60" s="53"/>
      <c r="L60" s="54"/>
      <c r="M60" s="53"/>
      <c r="N60" s="54"/>
      <c r="O60" s="53"/>
      <c r="P60" s="54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3.5" customHeight="1">
      <c r="A61" s="5"/>
      <c r="B61" s="5"/>
      <c r="C61" s="5"/>
      <c r="D61" s="53"/>
      <c r="E61" s="53"/>
      <c r="F61" s="53"/>
      <c r="G61" s="53"/>
      <c r="H61" s="53"/>
      <c r="I61" s="53"/>
      <c r="J61" s="54"/>
      <c r="K61" s="53"/>
      <c r="L61" s="54"/>
      <c r="M61" s="53"/>
      <c r="N61" s="54"/>
      <c r="O61" s="53"/>
      <c r="P61" s="54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3.5" customHeight="1">
      <c r="A62" s="5"/>
      <c r="B62" s="5"/>
      <c r="C62" s="5"/>
      <c r="D62" s="53"/>
      <c r="E62" s="53"/>
      <c r="F62" s="53"/>
      <c r="G62" s="53"/>
      <c r="H62" s="53"/>
      <c r="I62" s="53"/>
      <c r="J62" s="54"/>
      <c r="K62" s="53"/>
      <c r="L62" s="54"/>
      <c r="M62" s="53"/>
      <c r="N62" s="54"/>
      <c r="O62" s="53"/>
      <c r="P62" s="54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3.5" customHeight="1">
      <c r="A63" s="5"/>
      <c r="B63" s="5"/>
      <c r="C63" s="5"/>
      <c r="D63" s="53"/>
      <c r="E63" s="53"/>
      <c r="F63" s="53"/>
      <c r="G63" s="53"/>
      <c r="H63" s="53"/>
      <c r="I63" s="53"/>
      <c r="J63" s="54"/>
      <c r="K63" s="53"/>
      <c r="L63" s="54"/>
      <c r="M63" s="53"/>
      <c r="N63" s="54"/>
      <c r="O63" s="53"/>
      <c r="P63" s="54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3.5" customHeight="1">
      <c r="A64" s="5"/>
      <c r="B64" s="5"/>
      <c r="C64" s="5"/>
      <c r="D64" s="53"/>
      <c r="E64" s="53"/>
      <c r="F64" s="53"/>
      <c r="G64" s="53"/>
      <c r="H64" s="53"/>
      <c r="I64" s="53"/>
      <c r="J64" s="54"/>
      <c r="K64" s="53"/>
      <c r="L64" s="54"/>
      <c r="M64" s="53"/>
      <c r="N64" s="54"/>
      <c r="O64" s="53"/>
      <c r="P64" s="54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3.5" customHeight="1">
      <c r="A65" s="5"/>
      <c r="B65" s="5"/>
      <c r="C65" s="5"/>
      <c r="D65" s="53"/>
      <c r="E65" s="53"/>
      <c r="F65" s="53"/>
      <c r="G65" s="53"/>
      <c r="H65" s="53"/>
      <c r="I65" s="53"/>
      <c r="J65" s="54"/>
      <c r="K65" s="53"/>
      <c r="L65" s="54"/>
      <c r="M65" s="53"/>
      <c r="N65" s="54"/>
      <c r="O65" s="53"/>
      <c r="P65" s="54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3.5" customHeight="1">
      <c r="A66" s="5"/>
      <c r="B66" s="5"/>
      <c r="C66" s="5"/>
      <c r="D66" s="53"/>
      <c r="E66" s="53"/>
      <c r="F66" s="53"/>
      <c r="G66" s="53"/>
      <c r="H66" s="53"/>
      <c r="I66" s="53"/>
      <c r="J66" s="54"/>
      <c r="K66" s="53"/>
      <c r="L66" s="54"/>
      <c r="M66" s="53"/>
      <c r="N66" s="54"/>
      <c r="O66" s="53"/>
      <c r="P66" s="54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3.5" customHeight="1">
      <c r="A67" s="5"/>
      <c r="B67" s="5"/>
      <c r="C67" s="5"/>
      <c r="D67" s="53"/>
      <c r="E67" s="53"/>
      <c r="F67" s="53"/>
      <c r="G67" s="53"/>
      <c r="H67" s="53"/>
      <c r="I67" s="53"/>
      <c r="J67" s="54"/>
      <c r="K67" s="53"/>
      <c r="L67" s="54"/>
      <c r="M67" s="53"/>
      <c r="N67" s="54"/>
      <c r="O67" s="53"/>
      <c r="P67" s="54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3.5" customHeight="1">
      <c r="A68" s="5"/>
      <c r="B68" s="5"/>
      <c r="C68" s="5"/>
      <c r="D68" s="53"/>
      <c r="E68" s="53"/>
      <c r="F68" s="53"/>
      <c r="G68" s="53"/>
      <c r="H68" s="53"/>
      <c r="I68" s="53"/>
      <c r="J68" s="54"/>
      <c r="K68" s="53"/>
      <c r="L68" s="54"/>
      <c r="M68" s="53"/>
      <c r="N68" s="54"/>
      <c r="O68" s="53"/>
      <c r="P68" s="54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3.5" customHeight="1">
      <c r="A69" s="5"/>
      <c r="B69" s="5"/>
      <c r="C69" s="5"/>
      <c r="D69" s="53"/>
      <c r="E69" s="53"/>
      <c r="F69" s="53"/>
      <c r="G69" s="53"/>
      <c r="H69" s="53"/>
      <c r="I69" s="53"/>
      <c r="J69" s="54"/>
      <c r="K69" s="53"/>
      <c r="L69" s="54"/>
      <c r="M69" s="53"/>
      <c r="N69" s="54"/>
      <c r="O69" s="53"/>
      <c r="P69" s="54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3.5" customHeight="1">
      <c r="A70" s="5"/>
      <c r="B70" s="5"/>
      <c r="C70" s="5"/>
      <c r="D70" s="53"/>
      <c r="E70" s="53"/>
      <c r="F70" s="53"/>
      <c r="G70" s="53"/>
      <c r="H70" s="53"/>
      <c r="I70" s="53"/>
      <c r="J70" s="54"/>
      <c r="K70" s="53"/>
      <c r="L70" s="54"/>
      <c r="M70" s="53"/>
      <c r="N70" s="54"/>
      <c r="O70" s="53"/>
      <c r="P70" s="54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3.5" customHeight="1">
      <c r="A71" s="5"/>
      <c r="B71" s="5"/>
      <c r="C71" s="5"/>
      <c r="D71" s="53"/>
      <c r="E71" s="53"/>
      <c r="F71" s="53"/>
      <c r="G71" s="53"/>
      <c r="H71" s="53"/>
      <c r="I71" s="53"/>
      <c r="J71" s="54"/>
      <c r="K71" s="53"/>
      <c r="L71" s="54"/>
      <c r="M71" s="53"/>
      <c r="N71" s="54"/>
      <c r="O71" s="53"/>
      <c r="P71" s="54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3.5" customHeight="1">
      <c r="A72" s="5"/>
      <c r="B72" s="5"/>
      <c r="C72" s="5"/>
      <c r="D72" s="53"/>
      <c r="E72" s="53"/>
      <c r="F72" s="53"/>
      <c r="G72" s="53"/>
      <c r="H72" s="53"/>
      <c r="I72" s="53"/>
      <c r="J72" s="54"/>
      <c r="K72" s="53"/>
      <c r="L72" s="54"/>
      <c r="M72" s="53"/>
      <c r="N72" s="54"/>
      <c r="O72" s="53"/>
      <c r="P72" s="54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3.5" customHeight="1">
      <c r="A73" s="5"/>
      <c r="B73" s="5"/>
      <c r="C73" s="5"/>
      <c r="D73" s="53"/>
      <c r="E73" s="53"/>
      <c r="F73" s="53"/>
      <c r="G73" s="53"/>
      <c r="H73" s="53"/>
      <c r="I73" s="53"/>
      <c r="J73" s="54"/>
      <c r="K73" s="53"/>
      <c r="L73" s="54"/>
      <c r="M73" s="53"/>
      <c r="N73" s="54"/>
      <c r="O73" s="53"/>
      <c r="P73" s="54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3.5" customHeight="1">
      <c r="A74" s="5"/>
      <c r="B74" s="5"/>
      <c r="C74" s="5"/>
      <c r="D74" s="53"/>
      <c r="E74" s="53"/>
      <c r="F74" s="53"/>
      <c r="G74" s="53"/>
      <c r="H74" s="53"/>
      <c r="I74" s="53"/>
      <c r="J74" s="54"/>
      <c r="K74" s="53"/>
      <c r="L74" s="54"/>
      <c r="M74" s="53"/>
      <c r="N74" s="54"/>
      <c r="O74" s="53"/>
      <c r="P74" s="54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3.5" customHeight="1">
      <c r="A75" s="5"/>
      <c r="B75" s="5"/>
      <c r="C75" s="5"/>
      <c r="D75" s="53"/>
      <c r="E75" s="53"/>
      <c r="F75" s="53"/>
      <c r="G75" s="53"/>
      <c r="H75" s="53"/>
      <c r="I75" s="53"/>
      <c r="J75" s="54"/>
      <c r="K75" s="53"/>
      <c r="L75" s="54"/>
      <c r="M75" s="53"/>
      <c r="N75" s="54"/>
      <c r="O75" s="53"/>
      <c r="P75" s="54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3.5" customHeight="1">
      <c r="A76" s="5"/>
      <c r="B76" s="5"/>
      <c r="C76" s="5"/>
      <c r="D76" s="53"/>
      <c r="E76" s="53"/>
      <c r="F76" s="53"/>
      <c r="G76" s="53"/>
      <c r="H76" s="53"/>
      <c r="I76" s="53"/>
      <c r="J76" s="54"/>
      <c r="K76" s="53"/>
      <c r="L76" s="54"/>
      <c r="M76" s="53"/>
      <c r="N76" s="54"/>
      <c r="O76" s="53"/>
      <c r="P76" s="54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3.5" customHeight="1">
      <c r="A77" s="5"/>
      <c r="B77" s="5"/>
      <c r="C77" s="5"/>
      <c r="D77" s="53"/>
      <c r="E77" s="53"/>
      <c r="F77" s="53"/>
      <c r="G77" s="53"/>
      <c r="H77" s="53"/>
      <c r="I77" s="53"/>
      <c r="J77" s="54"/>
      <c r="K77" s="53"/>
      <c r="L77" s="54"/>
      <c r="M77" s="53"/>
      <c r="N77" s="54"/>
      <c r="O77" s="53"/>
      <c r="P77" s="54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3.5" customHeight="1">
      <c r="A78" s="5"/>
      <c r="B78" s="5"/>
      <c r="C78" s="5"/>
      <c r="D78" s="53"/>
      <c r="E78" s="53"/>
      <c r="F78" s="53"/>
      <c r="G78" s="53"/>
      <c r="H78" s="53"/>
      <c r="I78" s="53"/>
      <c r="J78" s="54"/>
      <c r="K78" s="53"/>
      <c r="L78" s="54"/>
      <c r="M78" s="53"/>
      <c r="N78" s="54"/>
      <c r="O78" s="53"/>
      <c r="P78" s="54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3.5" customHeight="1">
      <c r="A79" s="5"/>
      <c r="B79" s="5"/>
      <c r="C79" s="5"/>
      <c r="D79" s="53"/>
      <c r="E79" s="53"/>
      <c r="F79" s="53"/>
      <c r="G79" s="53"/>
      <c r="H79" s="53"/>
      <c r="I79" s="53"/>
      <c r="J79" s="54"/>
      <c r="K79" s="53"/>
      <c r="L79" s="54"/>
      <c r="M79" s="53"/>
      <c r="N79" s="54"/>
      <c r="O79" s="53"/>
      <c r="P79" s="54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3.5" customHeight="1">
      <c r="A80" s="5"/>
      <c r="B80" s="5"/>
      <c r="C80" s="5"/>
      <c r="D80" s="53"/>
      <c r="E80" s="53"/>
      <c r="F80" s="53"/>
      <c r="G80" s="53"/>
      <c r="H80" s="53"/>
      <c r="I80" s="53"/>
      <c r="J80" s="54"/>
      <c r="K80" s="53"/>
      <c r="L80" s="54"/>
      <c r="M80" s="53"/>
      <c r="N80" s="54"/>
      <c r="O80" s="53"/>
      <c r="P80" s="54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3.5" customHeight="1">
      <c r="A81" s="5"/>
      <c r="B81" s="5"/>
      <c r="C81" s="5"/>
      <c r="D81" s="53"/>
      <c r="E81" s="53"/>
      <c r="F81" s="53"/>
      <c r="G81" s="53"/>
      <c r="H81" s="53"/>
      <c r="I81" s="53"/>
      <c r="J81" s="54"/>
      <c r="K81" s="53"/>
      <c r="L81" s="54"/>
      <c r="M81" s="53"/>
      <c r="N81" s="54"/>
      <c r="O81" s="53"/>
      <c r="P81" s="54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3.5" customHeight="1">
      <c r="A82" s="5"/>
      <c r="B82" s="5"/>
      <c r="C82" s="5"/>
      <c r="D82" s="53"/>
      <c r="E82" s="53"/>
      <c r="F82" s="53"/>
      <c r="G82" s="53"/>
      <c r="H82" s="53"/>
      <c r="I82" s="53"/>
      <c r="J82" s="54"/>
      <c r="K82" s="53"/>
      <c r="L82" s="54"/>
      <c r="M82" s="53"/>
      <c r="N82" s="54"/>
      <c r="O82" s="53"/>
      <c r="P82" s="54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3.5" customHeight="1">
      <c r="A83" s="5"/>
      <c r="B83" s="5"/>
      <c r="C83" s="5"/>
      <c r="D83" s="53"/>
      <c r="E83" s="53"/>
      <c r="F83" s="53"/>
      <c r="G83" s="53"/>
      <c r="H83" s="53"/>
      <c r="I83" s="53"/>
      <c r="J83" s="54"/>
      <c r="K83" s="53"/>
      <c r="L83" s="54"/>
      <c r="M83" s="53"/>
      <c r="N83" s="54"/>
      <c r="O83" s="53"/>
      <c r="P83" s="54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3.5" customHeight="1">
      <c r="A84" s="5"/>
      <c r="B84" s="5"/>
      <c r="C84" s="5"/>
      <c r="D84" s="53"/>
      <c r="E84" s="53"/>
      <c r="F84" s="53"/>
      <c r="G84" s="53"/>
      <c r="H84" s="53"/>
      <c r="I84" s="53"/>
      <c r="J84" s="54"/>
      <c r="K84" s="53"/>
      <c r="L84" s="54"/>
      <c r="M84" s="53"/>
      <c r="N84" s="54"/>
      <c r="O84" s="53"/>
      <c r="P84" s="54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3.5" customHeight="1">
      <c r="A85" s="5"/>
      <c r="B85" s="5"/>
      <c r="C85" s="5"/>
      <c r="D85" s="53"/>
      <c r="E85" s="53"/>
      <c r="F85" s="53"/>
      <c r="G85" s="53"/>
      <c r="H85" s="53"/>
      <c r="I85" s="53"/>
      <c r="J85" s="54"/>
      <c r="K85" s="53"/>
      <c r="L85" s="54"/>
      <c r="M85" s="53"/>
      <c r="N85" s="54"/>
      <c r="O85" s="53"/>
      <c r="P85" s="54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3.5" customHeight="1">
      <c r="A86" s="5"/>
      <c r="B86" s="5"/>
      <c r="C86" s="5"/>
      <c r="D86" s="53"/>
      <c r="E86" s="53"/>
      <c r="F86" s="53"/>
      <c r="G86" s="53"/>
      <c r="H86" s="53"/>
      <c r="I86" s="53"/>
      <c r="J86" s="54"/>
      <c r="K86" s="53"/>
      <c r="L86" s="54"/>
      <c r="M86" s="53"/>
      <c r="N86" s="54"/>
      <c r="O86" s="53"/>
      <c r="P86" s="54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3.5" customHeight="1">
      <c r="A87" s="5"/>
      <c r="B87" s="5"/>
      <c r="C87" s="5"/>
      <c r="D87" s="53"/>
      <c r="E87" s="53"/>
      <c r="F87" s="53"/>
      <c r="G87" s="53"/>
      <c r="H87" s="53"/>
      <c r="I87" s="53"/>
      <c r="J87" s="54"/>
      <c r="K87" s="53"/>
      <c r="L87" s="54"/>
      <c r="M87" s="53"/>
      <c r="N87" s="54"/>
      <c r="O87" s="53"/>
      <c r="P87" s="54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3.5" customHeight="1">
      <c r="A88" s="5"/>
      <c r="B88" s="5"/>
      <c r="C88" s="5"/>
      <c r="D88" s="53"/>
      <c r="E88" s="53"/>
      <c r="F88" s="53"/>
      <c r="G88" s="53"/>
      <c r="H88" s="53"/>
      <c r="I88" s="53"/>
      <c r="J88" s="54"/>
      <c r="K88" s="53"/>
      <c r="L88" s="54"/>
      <c r="M88" s="53"/>
      <c r="N88" s="54"/>
      <c r="O88" s="53"/>
      <c r="P88" s="54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3.5" customHeight="1">
      <c r="A89" s="5"/>
      <c r="B89" s="5"/>
      <c r="C89" s="5"/>
      <c r="D89" s="53"/>
      <c r="E89" s="53"/>
      <c r="F89" s="53"/>
      <c r="G89" s="53"/>
      <c r="H89" s="53"/>
      <c r="I89" s="53"/>
      <c r="J89" s="54"/>
      <c r="K89" s="53"/>
      <c r="L89" s="54"/>
      <c r="M89" s="53"/>
      <c r="N89" s="54"/>
      <c r="O89" s="53"/>
      <c r="P89" s="54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3.5" customHeight="1">
      <c r="A90" s="5"/>
      <c r="B90" s="5"/>
      <c r="C90" s="5"/>
      <c r="D90" s="53"/>
      <c r="E90" s="53"/>
      <c r="F90" s="53"/>
      <c r="G90" s="53"/>
      <c r="H90" s="53"/>
      <c r="I90" s="53"/>
      <c r="J90" s="54"/>
      <c r="K90" s="53"/>
      <c r="L90" s="54"/>
      <c r="M90" s="53"/>
      <c r="N90" s="54"/>
      <c r="O90" s="53"/>
      <c r="P90" s="54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3.5" customHeight="1">
      <c r="A91" s="5"/>
      <c r="B91" s="5"/>
      <c r="C91" s="5"/>
      <c r="D91" s="53"/>
      <c r="E91" s="53"/>
      <c r="F91" s="53"/>
      <c r="G91" s="53"/>
      <c r="H91" s="53"/>
      <c r="I91" s="53"/>
      <c r="J91" s="54"/>
      <c r="K91" s="53"/>
      <c r="L91" s="54"/>
      <c r="M91" s="53"/>
      <c r="N91" s="54"/>
      <c r="O91" s="53"/>
      <c r="P91" s="54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3.5" customHeight="1">
      <c r="A92" s="5"/>
      <c r="B92" s="5"/>
      <c r="C92" s="5"/>
      <c r="D92" s="53"/>
      <c r="E92" s="53"/>
      <c r="F92" s="53"/>
      <c r="G92" s="53"/>
      <c r="H92" s="53"/>
      <c r="I92" s="53"/>
      <c r="J92" s="54"/>
      <c r="K92" s="53"/>
      <c r="L92" s="54"/>
      <c r="M92" s="53"/>
      <c r="N92" s="54"/>
      <c r="O92" s="53"/>
      <c r="P92" s="54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3.5" customHeight="1">
      <c r="A93" s="5"/>
      <c r="B93" s="5"/>
      <c r="C93" s="5"/>
      <c r="D93" s="53"/>
      <c r="E93" s="53"/>
      <c r="F93" s="53"/>
      <c r="G93" s="53"/>
      <c r="H93" s="53"/>
      <c r="I93" s="53"/>
      <c r="J93" s="54"/>
      <c r="K93" s="53"/>
      <c r="L93" s="54"/>
      <c r="M93" s="53"/>
      <c r="N93" s="54"/>
      <c r="O93" s="53"/>
      <c r="P93" s="54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3.5" customHeight="1">
      <c r="A94" s="5"/>
      <c r="B94" s="5"/>
      <c r="C94" s="5"/>
      <c r="D94" s="53"/>
      <c r="E94" s="53"/>
      <c r="F94" s="53"/>
      <c r="G94" s="53"/>
      <c r="H94" s="53"/>
      <c r="I94" s="53"/>
      <c r="J94" s="54"/>
      <c r="K94" s="53"/>
      <c r="L94" s="54"/>
      <c r="M94" s="53"/>
      <c r="N94" s="54"/>
      <c r="O94" s="53"/>
      <c r="P94" s="54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3.5" customHeight="1">
      <c r="A95" s="5"/>
      <c r="B95" s="5"/>
      <c r="C95" s="5"/>
      <c r="D95" s="53"/>
      <c r="E95" s="53"/>
      <c r="F95" s="53"/>
      <c r="G95" s="53"/>
      <c r="H95" s="53"/>
      <c r="I95" s="53"/>
      <c r="J95" s="54"/>
      <c r="K95" s="53"/>
      <c r="L95" s="54"/>
      <c r="M95" s="53"/>
      <c r="N95" s="54"/>
      <c r="O95" s="53"/>
      <c r="P95" s="54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3.5" customHeight="1">
      <c r="A96" s="5"/>
      <c r="B96" s="5"/>
      <c r="C96" s="5"/>
      <c r="D96" s="53"/>
      <c r="E96" s="53"/>
      <c r="F96" s="53"/>
      <c r="G96" s="53"/>
      <c r="H96" s="53"/>
      <c r="I96" s="53"/>
      <c r="J96" s="54"/>
      <c r="K96" s="53"/>
      <c r="L96" s="54"/>
      <c r="M96" s="53"/>
      <c r="N96" s="54"/>
      <c r="O96" s="53"/>
      <c r="P96" s="54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3.5" customHeight="1">
      <c r="A97" s="5"/>
      <c r="B97" s="5"/>
      <c r="C97" s="5"/>
      <c r="D97" s="53"/>
      <c r="E97" s="53"/>
      <c r="F97" s="53"/>
      <c r="G97" s="53"/>
      <c r="H97" s="53"/>
      <c r="I97" s="53"/>
      <c r="J97" s="54"/>
      <c r="K97" s="53"/>
      <c r="L97" s="54"/>
      <c r="M97" s="53"/>
      <c r="N97" s="54"/>
      <c r="O97" s="53"/>
      <c r="P97" s="54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3.5" customHeight="1">
      <c r="A98" s="5"/>
      <c r="B98" s="5"/>
      <c r="C98" s="5"/>
      <c r="D98" s="53"/>
      <c r="E98" s="53"/>
      <c r="F98" s="53"/>
      <c r="G98" s="53"/>
      <c r="H98" s="53"/>
      <c r="I98" s="53"/>
      <c r="J98" s="54"/>
      <c r="K98" s="53"/>
      <c r="L98" s="54"/>
      <c r="M98" s="53"/>
      <c r="N98" s="54"/>
      <c r="O98" s="53"/>
      <c r="P98" s="54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3.5" customHeight="1">
      <c r="A99" s="5"/>
      <c r="B99" s="5"/>
      <c r="C99" s="5"/>
      <c r="D99" s="53"/>
      <c r="E99" s="53"/>
      <c r="F99" s="53"/>
      <c r="G99" s="53"/>
      <c r="H99" s="53"/>
      <c r="I99" s="53"/>
      <c r="J99" s="54"/>
      <c r="K99" s="53"/>
      <c r="L99" s="54"/>
      <c r="M99" s="53"/>
      <c r="N99" s="54"/>
      <c r="O99" s="53"/>
      <c r="P99" s="54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3.5" customHeight="1">
      <c r="A100" s="5"/>
      <c r="B100" s="5"/>
      <c r="C100" s="5"/>
      <c r="D100" s="53"/>
      <c r="E100" s="53"/>
      <c r="F100" s="53"/>
      <c r="G100" s="53"/>
      <c r="H100" s="53"/>
      <c r="I100" s="53"/>
      <c r="J100" s="54"/>
      <c r="K100" s="53"/>
      <c r="L100" s="54"/>
      <c r="M100" s="53"/>
      <c r="N100" s="54"/>
      <c r="O100" s="53"/>
      <c r="P100" s="54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3.5" customHeight="1">
      <c r="A101" s="5"/>
      <c r="B101" s="5"/>
      <c r="C101" s="5"/>
      <c r="D101" s="53"/>
      <c r="E101" s="53"/>
      <c r="F101" s="53"/>
      <c r="G101" s="53"/>
      <c r="H101" s="53"/>
      <c r="I101" s="53"/>
      <c r="J101" s="54"/>
      <c r="K101" s="53"/>
      <c r="L101" s="54"/>
      <c r="M101" s="53"/>
      <c r="N101" s="54"/>
      <c r="O101" s="53"/>
      <c r="P101" s="54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3.5" customHeight="1">
      <c r="A102" s="5"/>
      <c r="B102" s="5"/>
      <c r="C102" s="5"/>
      <c r="D102" s="53"/>
      <c r="E102" s="53"/>
      <c r="F102" s="53"/>
      <c r="G102" s="53"/>
      <c r="H102" s="53"/>
      <c r="I102" s="53"/>
      <c r="J102" s="54"/>
      <c r="K102" s="53"/>
      <c r="L102" s="54"/>
      <c r="M102" s="53"/>
      <c r="N102" s="54"/>
      <c r="O102" s="53"/>
      <c r="P102" s="54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3.5" customHeight="1">
      <c r="A103" s="5"/>
      <c r="B103" s="5"/>
      <c r="C103" s="5"/>
      <c r="D103" s="53"/>
      <c r="E103" s="53"/>
      <c r="F103" s="53"/>
      <c r="G103" s="53"/>
      <c r="H103" s="53"/>
      <c r="I103" s="53"/>
      <c r="J103" s="54"/>
      <c r="K103" s="53"/>
      <c r="L103" s="54"/>
      <c r="M103" s="53"/>
      <c r="N103" s="54"/>
      <c r="O103" s="53"/>
      <c r="P103" s="54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3.5" customHeight="1">
      <c r="A104" s="5"/>
      <c r="B104" s="5"/>
      <c r="C104" s="5"/>
      <c r="D104" s="53"/>
      <c r="E104" s="53"/>
      <c r="F104" s="53"/>
      <c r="G104" s="53"/>
      <c r="H104" s="53"/>
      <c r="I104" s="53"/>
      <c r="J104" s="54"/>
      <c r="K104" s="53"/>
      <c r="L104" s="54"/>
      <c r="M104" s="53"/>
      <c r="N104" s="54"/>
      <c r="O104" s="53"/>
      <c r="P104" s="54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3.5" customHeight="1">
      <c r="A105" s="5"/>
      <c r="B105" s="5"/>
      <c r="C105" s="5"/>
      <c r="D105" s="53"/>
      <c r="E105" s="53"/>
      <c r="F105" s="53"/>
      <c r="G105" s="53"/>
      <c r="H105" s="53"/>
      <c r="I105" s="53"/>
      <c r="J105" s="54"/>
      <c r="K105" s="53"/>
      <c r="L105" s="54"/>
      <c r="M105" s="53"/>
      <c r="N105" s="54"/>
      <c r="O105" s="53"/>
      <c r="P105" s="54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3.5" customHeight="1">
      <c r="A106" s="5"/>
      <c r="B106" s="5"/>
      <c r="C106" s="5"/>
      <c r="D106" s="53"/>
      <c r="E106" s="53"/>
      <c r="F106" s="53"/>
      <c r="G106" s="53"/>
      <c r="H106" s="53"/>
      <c r="I106" s="53"/>
      <c r="J106" s="54"/>
      <c r="K106" s="53"/>
      <c r="L106" s="54"/>
      <c r="M106" s="53"/>
      <c r="N106" s="54"/>
      <c r="O106" s="53"/>
      <c r="P106" s="54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3.5" customHeight="1">
      <c r="A107" s="5"/>
      <c r="B107" s="5"/>
      <c r="C107" s="5"/>
      <c r="D107" s="53"/>
      <c r="E107" s="53"/>
      <c r="F107" s="53"/>
      <c r="G107" s="53"/>
      <c r="H107" s="53"/>
      <c r="I107" s="53"/>
      <c r="J107" s="54"/>
      <c r="K107" s="53"/>
      <c r="L107" s="54"/>
      <c r="M107" s="53"/>
      <c r="N107" s="54"/>
      <c r="O107" s="53"/>
      <c r="P107" s="54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3.5" customHeight="1">
      <c r="A108" s="5"/>
      <c r="B108" s="5"/>
      <c r="C108" s="5"/>
      <c r="D108" s="53"/>
      <c r="E108" s="53"/>
      <c r="F108" s="53"/>
      <c r="G108" s="53"/>
      <c r="H108" s="53"/>
      <c r="I108" s="53"/>
      <c r="J108" s="54"/>
      <c r="K108" s="53"/>
      <c r="L108" s="54"/>
      <c r="M108" s="53"/>
      <c r="N108" s="54"/>
      <c r="O108" s="53"/>
      <c r="P108" s="54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3.5" customHeight="1">
      <c r="A109" s="5"/>
      <c r="B109" s="5"/>
      <c r="C109" s="5"/>
      <c r="D109" s="53"/>
      <c r="E109" s="53"/>
      <c r="F109" s="53"/>
      <c r="G109" s="53"/>
      <c r="H109" s="53"/>
      <c r="I109" s="53"/>
      <c r="J109" s="54"/>
      <c r="K109" s="53"/>
      <c r="L109" s="54"/>
      <c r="M109" s="53"/>
      <c r="N109" s="54"/>
      <c r="O109" s="53"/>
      <c r="P109" s="54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3.5" customHeight="1">
      <c r="A110" s="5"/>
      <c r="B110" s="5"/>
      <c r="C110" s="5"/>
      <c r="D110" s="53"/>
      <c r="E110" s="53"/>
      <c r="F110" s="53"/>
      <c r="G110" s="53"/>
      <c r="H110" s="53"/>
      <c r="I110" s="53"/>
      <c r="J110" s="54"/>
      <c r="K110" s="53"/>
      <c r="L110" s="54"/>
      <c r="M110" s="53"/>
      <c r="N110" s="54"/>
      <c r="O110" s="53"/>
      <c r="P110" s="54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3.5" customHeight="1">
      <c r="A111" s="5"/>
      <c r="B111" s="5"/>
      <c r="C111" s="5"/>
      <c r="D111" s="53"/>
      <c r="E111" s="53"/>
      <c r="F111" s="53"/>
      <c r="G111" s="53"/>
      <c r="H111" s="53"/>
      <c r="I111" s="53"/>
      <c r="J111" s="54"/>
      <c r="K111" s="53"/>
      <c r="L111" s="54"/>
      <c r="M111" s="53"/>
      <c r="N111" s="54"/>
      <c r="O111" s="53"/>
      <c r="P111" s="54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3.5" customHeight="1">
      <c r="A112" s="5"/>
      <c r="B112" s="5"/>
      <c r="C112" s="5"/>
      <c r="D112" s="53"/>
      <c r="E112" s="53"/>
      <c r="F112" s="53"/>
      <c r="G112" s="53"/>
      <c r="H112" s="53"/>
      <c r="I112" s="53"/>
      <c r="J112" s="54"/>
      <c r="K112" s="53"/>
      <c r="L112" s="54"/>
      <c r="M112" s="53"/>
      <c r="N112" s="54"/>
      <c r="O112" s="53"/>
      <c r="P112" s="54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3.5" customHeight="1">
      <c r="A113" s="5"/>
      <c r="B113" s="5"/>
      <c r="C113" s="5"/>
      <c r="D113" s="53"/>
      <c r="E113" s="53"/>
      <c r="F113" s="53"/>
      <c r="G113" s="53"/>
      <c r="H113" s="53"/>
      <c r="I113" s="53"/>
      <c r="J113" s="54"/>
      <c r="K113" s="53"/>
      <c r="L113" s="54"/>
      <c r="M113" s="53"/>
      <c r="N113" s="54"/>
      <c r="O113" s="53"/>
      <c r="P113" s="54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3.5" customHeight="1">
      <c r="A114" s="5"/>
      <c r="B114" s="5"/>
      <c r="C114" s="5"/>
      <c r="D114" s="53"/>
      <c r="E114" s="53"/>
      <c r="F114" s="53"/>
      <c r="G114" s="53"/>
      <c r="H114" s="53"/>
      <c r="I114" s="53"/>
      <c r="J114" s="54"/>
      <c r="K114" s="53"/>
      <c r="L114" s="54"/>
      <c r="M114" s="53"/>
      <c r="N114" s="54"/>
      <c r="O114" s="53"/>
      <c r="P114" s="54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3.5" customHeight="1">
      <c r="A115" s="5"/>
      <c r="B115" s="5"/>
      <c r="C115" s="5"/>
      <c r="D115" s="53"/>
      <c r="E115" s="53"/>
      <c r="F115" s="53"/>
      <c r="G115" s="53"/>
      <c r="H115" s="53"/>
      <c r="I115" s="53"/>
      <c r="J115" s="54"/>
      <c r="K115" s="53"/>
      <c r="L115" s="54"/>
      <c r="M115" s="53"/>
      <c r="N115" s="54"/>
      <c r="O115" s="53"/>
      <c r="P115" s="54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3.5" customHeight="1">
      <c r="A116" s="5"/>
      <c r="B116" s="5"/>
      <c r="C116" s="5"/>
      <c r="D116" s="53"/>
      <c r="E116" s="53"/>
      <c r="F116" s="53"/>
      <c r="G116" s="53"/>
      <c r="H116" s="53"/>
      <c r="I116" s="53"/>
      <c r="J116" s="54"/>
      <c r="K116" s="53"/>
      <c r="L116" s="54"/>
      <c r="M116" s="53"/>
      <c r="N116" s="54"/>
      <c r="O116" s="53"/>
      <c r="P116" s="54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3.5" customHeight="1">
      <c r="A117" s="5"/>
      <c r="B117" s="5"/>
      <c r="C117" s="5"/>
      <c r="D117" s="53"/>
      <c r="E117" s="53"/>
      <c r="F117" s="53"/>
      <c r="G117" s="53"/>
      <c r="H117" s="53"/>
      <c r="I117" s="53"/>
      <c r="J117" s="54"/>
      <c r="K117" s="53"/>
      <c r="L117" s="54"/>
      <c r="M117" s="53"/>
      <c r="N117" s="54"/>
      <c r="O117" s="53"/>
      <c r="P117" s="54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3.5" customHeight="1">
      <c r="A118" s="5"/>
      <c r="B118" s="5"/>
      <c r="C118" s="5"/>
      <c r="D118" s="53"/>
      <c r="E118" s="53"/>
      <c r="F118" s="53"/>
      <c r="G118" s="53"/>
      <c r="H118" s="53"/>
      <c r="I118" s="53"/>
      <c r="J118" s="54"/>
      <c r="K118" s="53"/>
      <c r="L118" s="54"/>
      <c r="M118" s="53"/>
      <c r="N118" s="54"/>
      <c r="O118" s="53"/>
      <c r="P118" s="54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3.5" customHeight="1">
      <c r="A119" s="5"/>
      <c r="B119" s="5"/>
      <c r="C119" s="5"/>
      <c r="D119" s="53"/>
      <c r="E119" s="53"/>
      <c r="F119" s="53"/>
      <c r="G119" s="53"/>
      <c r="H119" s="53"/>
      <c r="I119" s="53"/>
      <c r="J119" s="54"/>
      <c r="K119" s="53"/>
      <c r="L119" s="54"/>
      <c r="M119" s="53"/>
      <c r="N119" s="54"/>
      <c r="O119" s="53"/>
      <c r="P119" s="54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3.5" customHeight="1">
      <c r="A120" s="5"/>
      <c r="B120" s="5"/>
      <c r="C120" s="5"/>
      <c r="D120" s="53"/>
      <c r="E120" s="53"/>
      <c r="F120" s="53"/>
      <c r="G120" s="53"/>
      <c r="H120" s="53"/>
      <c r="I120" s="53"/>
      <c r="J120" s="54"/>
      <c r="K120" s="53"/>
      <c r="L120" s="54"/>
      <c r="M120" s="53"/>
      <c r="N120" s="54"/>
      <c r="O120" s="53"/>
      <c r="P120" s="54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3.5" customHeight="1">
      <c r="A121" s="5"/>
      <c r="B121" s="5"/>
      <c r="C121" s="5"/>
      <c r="D121" s="53"/>
      <c r="E121" s="53"/>
      <c r="F121" s="53"/>
      <c r="G121" s="53"/>
      <c r="H121" s="53"/>
      <c r="I121" s="53"/>
      <c r="J121" s="54"/>
      <c r="K121" s="53"/>
      <c r="L121" s="54"/>
      <c r="M121" s="53"/>
      <c r="N121" s="54"/>
      <c r="O121" s="53"/>
      <c r="P121" s="54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3.5" customHeight="1">
      <c r="A122" s="5"/>
      <c r="B122" s="5"/>
      <c r="C122" s="5"/>
      <c r="D122" s="53"/>
      <c r="E122" s="53"/>
      <c r="F122" s="53"/>
      <c r="G122" s="53"/>
      <c r="H122" s="53"/>
      <c r="I122" s="53"/>
      <c r="J122" s="54"/>
      <c r="K122" s="53"/>
      <c r="L122" s="54"/>
      <c r="M122" s="53"/>
      <c r="N122" s="54"/>
      <c r="O122" s="53"/>
      <c r="P122" s="54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3.5" customHeight="1">
      <c r="A123" s="5"/>
      <c r="B123" s="5"/>
      <c r="C123" s="5"/>
      <c r="D123" s="53"/>
      <c r="E123" s="53"/>
      <c r="F123" s="53"/>
      <c r="G123" s="53"/>
      <c r="H123" s="53"/>
      <c r="I123" s="53"/>
      <c r="J123" s="54"/>
      <c r="K123" s="53"/>
      <c r="L123" s="54"/>
      <c r="M123" s="53"/>
      <c r="N123" s="54"/>
      <c r="O123" s="53"/>
      <c r="P123" s="54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3.5" customHeight="1">
      <c r="A124" s="5"/>
      <c r="B124" s="5"/>
      <c r="C124" s="5"/>
      <c r="D124" s="53"/>
      <c r="E124" s="53"/>
      <c r="F124" s="53"/>
      <c r="G124" s="53"/>
      <c r="H124" s="53"/>
      <c r="I124" s="53"/>
      <c r="J124" s="54"/>
      <c r="K124" s="53"/>
      <c r="L124" s="54"/>
      <c r="M124" s="53"/>
      <c r="N124" s="54"/>
      <c r="O124" s="53"/>
      <c r="P124" s="54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3.5" customHeight="1">
      <c r="A125" s="5"/>
      <c r="B125" s="5"/>
      <c r="C125" s="5"/>
      <c r="D125" s="53"/>
      <c r="E125" s="53"/>
      <c r="F125" s="53"/>
      <c r="G125" s="53"/>
      <c r="H125" s="53"/>
      <c r="I125" s="53"/>
      <c r="J125" s="54"/>
      <c r="K125" s="53"/>
      <c r="L125" s="54"/>
      <c r="M125" s="53"/>
      <c r="N125" s="54"/>
      <c r="O125" s="53"/>
      <c r="P125" s="54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3.5" customHeight="1">
      <c r="A126" s="5"/>
      <c r="B126" s="5"/>
      <c r="C126" s="5"/>
      <c r="D126" s="53"/>
      <c r="E126" s="53"/>
      <c r="F126" s="53"/>
      <c r="G126" s="53"/>
      <c r="H126" s="53"/>
      <c r="I126" s="53"/>
      <c r="J126" s="54"/>
      <c r="K126" s="53"/>
      <c r="L126" s="54"/>
      <c r="M126" s="53"/>
      <c r="N126" s="54"/>
      <c r="O126" s="53"/>
      <c r="P126" s="54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3.5" customHeight="1">
      <c r="A127" s="5"/>
      <c r="B127" s="5"/>
      <c r="C127" s="5"/>
      <c r="D127" s="53"/>
      <c r="E127" s="53"/>
      <c r="F127" s="53"/>
      <c r="G127" s="53"/>
      <c r="H127" s="53"/>
      <c r="I127" s="53"/>
      <c r="J127" s="54"/>
      <c r="K127" s="53"/>
      <c r="L127" s="54"/>
      <c r="M127" s="53"/>
      <c r="N127" s="54"/>
      <c r="O127" s="53"/>
      <c r="P127" s="54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3.5" customHeight="1">
      <c r="A128" s="5"/>
      <c r="B128" s="5"/>
      <c r="C128" s="5"/>
      <c r="D128" s="53"/>
      <c r="E128" s="53"/>
      <c r="F128" s="53"/>
      <c r="G128" s="53"/>
      <c r="H128" s="53"/>
      <c r="I128" s="53"/>
      <c r="J128" s="54"/>
      <c r="K128" s="53"/>
      <c r="L128" s="54"/>
      <c r="M128" s="53"/>
      <c r="N128" s="54"/>
      <c r="O128" s="53"/>
      <c r="P128" s="54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3.5" customHeight="1">
      <c r="A129" s="5"/>
      <c r="B129" s="5"/>
      <c r="C129" s="5"/>
      <c r="D129" s="53"/>
      <c r="E129" s="53"/>
      <c r="F129" s="53"/>
      <c r="G129" s="53"/>
      <c r="H129" s="53"/>
      <c r="I129" s="53"/>
      <c r="J129" s="54"/>
      <c r="K129" s="53"/>
      <c r="L129" s="54"/>
      <c r="M129" s="53"/>
      <c r="N129" s="54"/>
      <c r="O129" s="53"/>
      <c r="P129" s="54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3.5" customHeight="1">
      <c r="A130" s="5"/>
      <c r="B130" s="5"/>
      <c r="C130" s="5"/>
      <c r="D130" s="53"/>
      <c r="E130" s="53"/>
      <c r="F130" s="53"/>
      <c r="G130" s="53"/>
      <c r="H130" s="53"/>
      <c r="I130" s="53"/>
      <c r="J130" s="54"/>
      <c r="K130" s="53"/>
      <c r="L130" s="54"/>
      <c r="M130" s="53"/>
      <c r="N130" s="54"/>
      <c r="O130" s="53"/>
      <c r="P130" s="54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3.5" customHeight="1">
      <c r="A131" s="5"/>
      <c r="B131" s="5"/>
      <c r="C131" s="5"/>
      <c r="D131" s="53"/>
      <c r="E131" s="53"/>
      <c r="F131" s="53"/>
      <c r="G131" s="53"/>
      <c r="H131" s="53"/>
      <c r="I131" s="53"/>
      <c r="J131" s="54"/>
      <c r="K131" s="53"/>
      <c r="L131" s="54"/>
      <c r="M131" s="53"/>
      <c r="N131" s="54"/>
      <c r="O131" s="53"/>
      <c r="P131" s="54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3.5" customHeight="1">
      <c r="A132" s="5"/>
      <c r="B132" s="5"/>
      <c r="C132" s="5"/>
      <c r="D132" s="53"/>
      <c r="E132" s="53"/>
      <c r="F132" s="53"/>
      <c r="G132" s="53"/>
      <c r="H132" s="53"/>
      <c r="I132" s="53"/>
      <c r="J132" s="54"/>
      <c r="K132" s="53"/>
      <c r="L132" s="54"/>
      <c r="M132" s="53"/>
      <c r="N132" s="54"/>
      <c r="O132" s="53"/>
      <c r="P132" s="54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3.5" customHeight="1">
      <c r="A133" s="5"/>
      <c r="B133" s="5"/>
      <c r="C133" s="5"/>
      <c r="D133" s="53"/>
      <c r="E133" s="53"/>
      <c r="F133" s="53"/>
      <c r="G133" s="53"/>
      <c r="H133" s="53"/>
      <c r="I133" s="53"/>
      <c r="J133" s="54"/>
      <c r="K133" s="53"/>
      <c r="L133" s="54"/>
      <c r="M133" s="53"/>
      <c r="N133" s="54"/>
      <c r="O133" s="53"/>
      <c r="P133" s="54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3.5" customHeight="1">
      <c r="A134" s="5"/>
      <c r="B134" s="5"/>
      <c r="C134" s="5"/>
      <c r="D134" s="53"/>
      <c r="E134" s="53"/>
      <c r="F134" s="53"/>
      <c r="G134" s="53"/>
      <c r="H134" s="53"/>
      <c r="I134" s="53"/>
      <c r="J134" s="54"/>
      <c r="K134" s="53"/>
      <c r="L134" s="54"/>
      <c r="M134" s="53"/>
      <c r="N134" s="54"/>
      <c r="O134" s="53"/>
      <c r="P134" s="54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3.5" customHeight="1">
      <c r="A135" s="5"/>
      <c r="B135" s="5"/>
      <c r="C135" s="5"/>
      <c r="D135" s="53"/>
      <c r="E135" s="53"/>
      <c r="F135" s="53"/>
      <c r="G135" s="53"/>
      <c r="H135" s="53"/>
      <c r="I135" s="53"/>
      <c r="J135" s="54"/>
      <c r="K135" s="53"/>
      <c r="L135" s="54"/>
      <c r="M135" s="53"/>
      <c r="N135" s="54"/>
      <c r="O135" s="53"/>
      <c r="P135" s="54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3.5" customHeight="1">
      <c r="A136" s="5"/>
      <c r="B136" s="5"/>
      <c r="C136" s="5"/>
      <c r="D136" s="53"/>
      <c r="E136" s="53"/>
      <c r="F136" s="53"/>
      <c r="G136" s="53"/>
      <c r="H136" s="53"/>
      <c r="I136" s="53"/>
      <c r="J136" s="54"/>
      <c r="K136" s="53"/>
      <c r="L136" s="54"/>
      <c r="M136" s="53"/>
      <c r="N136" s="54"/>
      <c r="O136" s="53"/>
      <c r="P136" s="54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3.5" customHeight="1">
      <c r="A137" s="5"/>
      <c r="B137" s="5"/>
      <c r="C137" s="5"/>
      <c r="D137" s="53"/>
      <c r="E137" s="53"/>
      <c r="F137" s="53"/>
      <c r="G137" s="53"/>
      <c r="H137" s="53"/>
      <c r="I137" s="53"/>
      <c r="J137" s="54"/>
      <c r="K137" s="53"/>
      <c r="L137" s="54"/>
      <c r="M137" s="53"/>
      <c r="N137" s="54"/>
      <c r="O137" s="53"/>
      <c r="P137" s="54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3.5" customHeight="1">
      <c r="A138" s="5"/>
      <c r="B138" s="5"/>
      <c r="C138" s="5"/>
      <c r="D138" s="53"/>
      <c r="E138" s="53"/>
      <c r="F138" s="53"/>
      <c r="G138" s="53"/>
      <c r="H138" s="53"/>
      <c r="I138" s="53"/>
      <c r="J138" s="54"/>
      <c r="K138" s="53"/>
      <c r="L138" s="54"/>
      <c r="M138" s="53"/>
      <c r="N138" s="54"/>
      <c r="O138" s="53"/>
      <c r="P138" s="54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3.5" customHeight="1">
      <c r="A139" s="5"/>
      <c r="B139" s="5"/>
      <c r="C139" s="5"/>
      <c r="D139" s="53"/>
      <c r="E139" s="53"/>
      <c r="F139" s="53"/>
      <c r="G139" s="53"/>
      <c r="H139" s="53"/>
      <c r="I139" s="53"/>
      <c r="J139" s="54"/>
      <c r="K139" s="53"/>
      <c r="L139" s="54"/>
      <c r="M139" s="53"/>
      <c r="N139" s="54"/>
      <c r="O139" s="53"/>
      <c r="P139" s="54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3.5" customHeight="1">
      <c r="A140" s="5"/>
      <c r="B140" s="5"/>
      <c r="C140" s="5"/>
      <c r="D140" s="53"/>
      <c r="E140" s="53"/>
      <c r="F140" s="53"/>
      <c r="G140" s="53"/>
      <c r="H140" s="53"/>
      <c r="I140" s="53"/>
      <c r="J140" s="54"/>
      <c r="K140" s="53"/>
      <c r="L140" s="54"/>
      <c r="M140" s="53"/>
      <c r="N140" s="54"/>
      <c r="O140" s="53"/>
      <c r="P140" s="54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3.5" customHeight="1">
      <c r="A141" s="5"/>
      <c r="B141" s="5"/>
      <c r="C141" s="5"/>
      <c r="D141" s="53"/>
      <c r="E141" s="53"/>
      <c r="F141" s="53"/>
      <c r="G141" s="53"/>
      <c r="H141" s="53"/>
      <c r="I141" s="53"/>
      <c r="J141" s="54"/>
      <c r="K141" s="53"/>
      <c r="L141" s="54"/>
      <c r="M141" s="53"/>
      <c r="N141" s="54"/>
      <c r="O141" s="53"/>
      <c r="P141" s="54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3.5" customHeight="1">
      <c r="A142" s="5"/>
      <c r="B142" s="5"/>
      <c r="C142" s="5"/>
      <c r="D142" s="53"/>
      <c r="E142" s="53"/>
      <c r="F142" s="53"/>
      <c r="G142" s="53"/>
      <c r="H142" s="53"/>
      <c r="I142" s="53"/>
      <c r="J142" s="54"/>
      <c r="K142" s="53"/>
      <c r="L142" s="54"/>
      <c r="M142" s="53"/>
      <c r="N142" s="54"/>
      <c r="O142" s="53"/>
      <c r="P142" s="54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3.5" customHeight="1">
      <c r="A143" s="5"/>
      <c r="B143" s="5"/>
      <c r="C143" s="5"/>
      <c r="D143" s="53"/>
      <c r="E143" s="53"/>
      <c r="F143" s="53"/>
      <c r="G143" s="53"/>
      <c r="H143" s="53"/>
      <c r="I143" s="53"/>
      <c r="J143" s="54"/>
      <c r="K143" s="53"/>
      <c r="L143" s="54"/>
      <c r="M143" s="53"/>
      <c r="N143" s="54"/>
      <c r="O143" s="53"/>
      <c r="P143" s="54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3.5" customHeight="1">
      <c r="A144" s="5"/>
      <c r="B144" s="5"/>
      <c r="C144" s="5"/>
      <c r="D144" s="53"/>
      <c r="E144" s="53"/>
      <c r="F144" s="53"/>
      <c r="G144" s="53"/>
      <c r="H144" s="53"/>
      <c r="I144" s="53"/>
      <c r="J144" s="54"/>
      <c r="K144" s="53"/>
      <c r="L144" s="54"/>
      <c r="M144" s="53"/>
      <c r="N144" s="54"/>
      <c r="O144" s="53"/>
      <c r="P144" s="54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3.5" customHeight="1">
      <c r="A145" s="5"/>
      <c r="B145" s="5"/>
      <c r="C145" s="5"/>
      <c r="D145" s="53"/>
      <c r="E145" s="53"/>
      <c r="F145" s="53"/>
      <c r="G145" s="53"/>
      <c r="H145" s="53"/>
      <c r="I145" s="53"/>
      <c r="J145" s="54"/>
      <c r="K145" s="53"/>
      <c r="L145" s="54"/>
      <c r="M145" s="53"/>
      <c r="N145" s="54"/>
      <c r="O145" s="53"/>
      <c r="P145" s="54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3.5" customHeight="1">
      <c r="A146" s="5"/>
      <c r="B146" s="5"/>
      <c r="C146" s="5"/>
      <c r="D146" s="53"/>
      <c r="E146" s="53"/>
      <c r="F146" s="53"/>
      <c r="G146" s="53"/>
      <c r="H146" s="53"/>
      <c r="I146" s="53"/>
      <c r="J146" s="54"/>
      <c r="K146" s="53"/>
      <c r="L146" s="54"/>
      <c r="M146" s="53"/>
      <c r="N146" s="54"/>
      <c r="O146" s="53"/>
      <c r="P146" s="54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3.5" customHeight="1">
      <c r="A147" s="5"/>
      <c r="B147" s="5"/>
      <c r="C147" s="5"/>
      <c r="D147" s="53"/>
      <c r="E147" s="53"/>
      <c r="F147" s="53"/>
      <c r="G147" s="53"/>
      <c r="H147" s="53"/>
      <c r="I147" s="53"/>
      <c r="J147" s="54"/>
      <c r="K147" s="53"/>
      <c r="L147" s="54"/>
      <c r="M147" s="53"/>
      <c r="N147" s="54"/>
      <c r="O147" s="53"/>
      <c r="P147" s="54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3.5" customHeight="1">
      <c r="A148" s="5"/>
      <c r="B148" s="5"/>
      <c r="C148" s="5"/>
      <c r="D148" s="53"/>
      <c r="E148" s="53"/>
      <c r="F148" s="53"/>
      <c r="G148" s="53"/>
      <c r="H148" s="53"/>
      <c r="I148" s="53"/>
      <c r="J148" s="54"/>
      <c r="K148" s="53"/>
      <c r="L148" s="54"/>
      <c r="M148" s="53"/>
      <c r="N148" s="54"/>
      <c r="O148" s="53"/>
      <c r="P148" s="54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3.5" customHeight="1">
      <c r="A149" s="5"/>
      <c r="B149" s="5"/>
      <c r="C149" s="5"/>
      <c r="D149" s="53"/>
      <c r="E149" s="53"/>
      <c r="F149" s="53"/>
      <c r="G149" s="53"/>
      <c r="H149" s="53"/>
      <c r="I149" s="53"/>
      <c r="J149" s="54"/>
      <c r="K149" s="53"/>
      <c r="L149" s="54"/>
      <c r="M149" s="53"/>
      <c r="N149" s="54"/>
      <c r="O149" s="53"/>
      <c r="P149" s="54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3.5" customHeight="1">
      <c r="A150" s="5"/>
      <c r="B150" s="5"/>
      <c r="C150" s="5"/>
      <c r="D150" s="53"/>
      <c r="E150" s="53"/>
      <c r="F150" s="53"/>
      <c r="G150" s="53"/>
      <c r="H150" s="53"/>
      <c r="I150" s="53"/>
      <c r="J150" s="54"/>
      <c r="K150" s="53"/>
      <c r="L150" s="54"/>
      <c r="M150" s="53"/>
      <c r="N150" s="54"/>
      <c r="O150" s="53"/>
      <c r="P150" s="54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3.5" customHeight="1">
      <c r="A151" s="5"/>
      <c r="B151" s="5"/>
      <c r="C151" s="5"/>
      <c r="D151" s="53"/>
      <c r="E151" s="53"/>
      <c r="F151" s="53"/>
      <c r="G151" s="53"/>
      <c r="H151" s="53"/>
      <c r="I151" s="53"/>
      <c r="J151" s="54"/>
      <c r="K151" s="53"/>
      <c r="L151" s="54"/>
      <c r="M151" s="53"/>
      <c r="N151" s="54"/>
      <c r="O151" s="53"/>
      <c r="P151" s="54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3.5" customHeight="1">
      <c r="A152" s="5"/>
      <c r="B152" s="5"/>
      <c r="C152" s="5"/>
      <c r="D152" s="53"/>
      <c r="E152" s="53"/>
      <c r="F152" s="53"/>
      <c r="G152" s="53"/>
      <c r="H152" s="53"/>
      <c r="I152" s="53"/>
      <c r="J152" s="54"/>
      <c r="K152" s="53"/>
      <c r="L152" s="54"/>
      <c r="M152" s="53"/>
      <c r="N152" s="54"/>
      <c r="O152" s="53"/>
      <c r="P152" s="54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3.5" customHeight="1">
      <c r="A153" s="5"/>
      <c r="B153" s="5"/>
      <c r="C153" s="5"/>
      <c r="D153" s="53"/>
      <c r="E153" s="53"/>
      <c r="F153" s="53"/>
      <c r="G153" s="53"/>
      <c r="H153" s="53"/>
      <c r="I153" s="53"/>
      <c r="J153" s="54"/>
      <c r="K153" s="53"/>
      <c r="L153" s="54"/>
      <c r="M153" s="53"/>
      <c r="N153" s="54"/>
      <c r="O153" s="53"/>
      <c r="P153" s="54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3.5" customHeight="1">
      <c r="A154" s="5"/>
      <c r="B154" s="5"/>
      <c r="C154" s="5"/>
      <c r="D154" s="53"/>
      <c r="E154" s="53"/>
      <c r="F154" s="53"/>
      <c r="G154" s="53"/>
      <c r="H154" s="53"/>
      <c r="I154" s="53"/>
      <c r="J154" s="54"/>
      <c r="K154" s="53"/>
      <c r="L154" s="54"/>
      <c r="M154" s="53"/>
      <c r="N154" s="54"/>
      <c r="O154" s="53"/>
      <c r="P154" s="54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3.5" customHeight="1">
      <c r="A155" s="5"/>
      <c r="B155" s="5"/>
      <c r="C155" s="5"/>
      <c r="D155" s="53"/>
      <c r="E155" s="53"/>
      <c r="F155" s="53"/>
      <c r="G155" s="53"/>
      <c r="H155" s="53"/>
      <c r="I155" s="53"/>
      <c r="J155" s="54"/>
      <c r="K155" s="53"/>
      <c r="L155" s="54"/>
      <c r="M155" s="53"/>
      <c r="N155" s="54"/>
      <c r="O155" s="53"/>
      <c r="P155" s="54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3.5" customHeight="1">
      <c r="A156" s="5"/>
      <c r="B156" s="5"/>
      <c r="C156" s="5"/>
      <c r="D156" s="53"/>
      <c r="E156" s="53"/>
      <c r="F156" s="53"/>
      <c r="G156" s="53"/>
      <c r="H156" s="53"/>
      <c r="I156" s="53"/>
      <c r="J156" s="54"/>
      <c r="K156" s="53"/>
      <c r="L156" s="54"/>
      <c r="M156" s="53"/>
      <c r="N156" s="54"/>
      <c r="O156" s="53"/>
      <c r="P156" s="54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3.5" customHeight="1">
      <c r="A157" s="5"/>
      <c r="B157" s="5"/>
      <c r="C157" s="5"/>
      <c r="D157" s="53"/>
      <c r="E157" s="53"/>
      <c r="F157" s="53"/>
      <c r="G157" s="53"/>
      <c r="H157" s="53"/>
      <c r="I157" s="53"/>
      <c r="J157" s="54"/>
      <c r="K157" s="53"/>
      <c r="L157" s="54"/>
      <c r="M157" s="53"/>
      <c r="N157" s="54"/>
      <c r="O157" s="53"/>
      <c r="P157" s="54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3.5" customHeight="1">
      <c r="A158" s="5"/>
      <c r="B158" s="5"/>
      <c r="C158" s="5"/>
      <c r="D158" s="53"/>
      <c r="E158" s="53"/>
      <c r="F158" s="53"/>
      <c r="G158" s="53"/>
      <c r="H158" s="53"/>
      <c r="I158" s="53"/>
      <c r="J158" s="54"/>
      <c r="K158" s="53"/>
      <c r="L158" s="54"/>
      <c r="M158" s="53"/>
      <c r="N158" s="54"/>
      <c r="O158" s="53"/>
      <c r="P158" s="54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3.5" customHeight="1">
      <c r="A159" s="5"/>
      <c r="B159" s="5"/>
      <c r="C159" s="5"/>
      <c r="D159" s="53"/>
      <c r="E159" s="53"/>
      <c r="F159" s="53"/>
      <c r="G159" s="53"/>
      <c r="H159" s="53"/>
      <c r="I159" s="53"/>
      <c r="J159" s="54"/>
      <c r="K159" s="53"/>
      <c r="L159" s="54"/>
      <c r="M159" s="53"/>
      <c r="N159" s="54"/>
      <c r="O159" s="53"/>
      <c r="P159" s="54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3.5" customHeight="1">
      <c r="A160" s="5"/>
      <c r="B160" s="5"/>
      <c r="C160" s="5"/>
      <c r="D160" s="53"/>
      <c r="E160" s="53"/>
      <c r="F160" s="53"/>
      <c r="G160" s="53"/>
      <c r="H160" s="53"/>
      <c r="I160" s="53"/>
      <c r="J160" s="54"/>
      <c r="K160" s="53"/>
      <c r="L160" s="54"/>
      <c r="M160" s="53"/>
      <c r="N160" s="54"/>
      <c r="O160" s="53"/>
      <c r="P160" s="54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3.5" customHeight="1">
      <c r="A161" s="5"/>
      <c r="B161" s="5"/>
      <c r="C161" s="5"/>
      <c r="D161" s="53"/>
      <c r="E161" s="53"/>
      <c r="F161" s="53"/>
      <c r="G161" s="53"/>
      <c r="H161" s="53"/>
      <c r="I161" s="53"/>
      <c r="J161" s="54"/>
      <c r="K161" s="53"/>
      <c r="L161" s="54"/>
      <c r="M161" s="53"/>
      <c r="N161" s="54"/>
      <c r="O161" s="53"/>
      <c r="P161" s="54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3.5" customHeight="1">
      <c r="A162" s="5"/>
      <c r="B162" s="5"/>
      <c r="C162" s="5"/>
      <c r="D162" s="53"/>
      <c r="E162" s="53"/>
      <c r="F162" s="53"/>
      <c r="G162" s="53"/>
      <c r="H162" s="53"/>
      <c r="I162" s="53"/>
      <c r="J162" s="54"/>
      <c r="K162" s="53"/>
      <c r="L162" s="54"/>
      <c r="M162" s="53"/>
      <c r="N162" s="54"/>
      <c r="O162" s="53"/>
      <c r="P162" s="54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3.5" customHeight="1">
      <c r="A163" s="5"/>
      <c r="B163" s="5"/>
      <c r="C163" s="5"/>
      <c r="D163" s="53"/>
      <c r="E163" s="53"/>
      <c r="F163" s="53"/>
      <c r="G163" s="53"/>
      <c r="H163" s="53"/>
      <c r="I163" s="53"/>
      <c r="J163" s="54"/>
      <c r="K163" s="53"/>
      <c r="L163" s="54"/>
      <c r="M163" s="53"/>
      <c r="N163" s="54"/>
      <c r="O163" s="53"/>
      <c r="P163" s="54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3.5" customHeight="1">
      <c r="A164" s="5"/>
      <c r="B164" s="5"/>
      <c r="C164" s="5"/>
      <c r="D164" s="53"/>
      <c r="E164" s="53"/>
      <c r="F164" s="53"/>
      <c r="G164" s="53"/>
      <c r="H164" s="53"/>
      <c r="I164" s="53"/>
      <c r="J164" s="54"/>
      <c r="K164" s="53"/>
      <c r="L164" s="54"/>
      <c r="M164" s="53"/>
      <c r="N164" s="54"/>
      <c r="O164" s="53"/>
      <c r="P164" s="54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3.5" customHeight="1">
      <c r="A165" s="5"/>
      <c r="B165" s="5"/>
      <c r="C165" s="5"/>
      <c r="D165" s="53"/>
      <c r="E165" s="53"/>
      <c r="F165" s="53"/>
      <c r="G165" s="53"/>
      <c r="H165" s="53"/>
      <c r="I165" s="53"/>
      <c r="J165" s="54"/>
      <c r="K165" s="53"/>
      <c r="L165" s="54"/>
      <c r="M165" s="53"/>
      <c r="N165" s="54"/>
      <c r="O165" s="53"/>
      <c r="P165" s="54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3.5" customHeight="1">
      <c r="A166" s="5"/>
      <c r="B166" s="5"/>
      <c r="C166" s="5"/>
      <c r="D166" s="53"/>
      <c r="E166" s="53"/>
      <c r="F166" s="53"/>
      <c r="G166" s="53"/>
      <c r="H166" s="53"/>
      <c r="I166" s="53"/>
      <c r="J166" s="54"/>
      <c r="K166" s="53"/>
      <c r="L166" s="54"/>
      <c r="M166" s="53"/>
      <c r="N166" s="54"/>
      <c r="O166" s="53"/>
      <c r="P166" s="54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3.5" customHeight="1">
      <c r="A167" s="5"/>
      <c r="B167" s="5"/>
      <c r="C167" s="5"/>
      <c r="D167" s="53"/>
      <c r="E167" s="53"/>
      <c r="F167" s="53"/>
      <c r="G167" s="53"/>
      <c r="H167" s="53"/>
      <c r="I167" s="53"/>
      <c r="J167" s="54"/>
      <c r="K167" s="53"/>
      <c r="L167" s="54"/>
      <c r="M167" s="53"/>
      <c r="N167" s="54"/>
      <c r="O167" s="53"/>
      <c r="P167" s="54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3.5" customHeight="1">
      <c r="A168" s="5"/>
      <c r="B168" s="5"/>
      <c r="C168" s="5"/>
      <c r="D168" s="53"/>
      <c r="E168" s="53"/>
      <c r="F168" s="53"/>
      <c r="G168" s="53"/>
      <c r="H168" s="53"/>
      <c r="I168" s="53"/>
      <c r="J168" s="54"/>
      <c r="K168" s="53"/>
      <c r="L168" s="54"/>
      <c r="M168" s="53"/>
      <c r="N168" s="54"/>
      <c r="O168" s="53"/>
      <c r="P168" s="54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3.5" customHeight="1">
      <c r="A169" s="5"/>
      <c r="B169" s="5"/>
      <c r="C169" s="5"/>
      <c r="D169" s="53"/>
      <c r="E169" s="53"/>
      <c r="F169" s="53"/>
      <c r="G169" s="53"/>
      <c r="H169" s="53"/>
      <c r="I169" s="53"/>
      <c r="J169" s="54"/>
      <c r="K169" s="53"/>
      <c r="L169" s="54"/>
      <c r="M169" s="53"/>
      <c r="N169" s="54"/>
      <c r="O169" s="53"/>
      <c r="P169" s="54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3.5" customHeight="1">
      <c r="A170" s="5"/>
      <c r="B170" s="5"/>
      <c r="C170" s="5"/>
      <c r="D170" s="53"/>
      <c r="E170" s="53"/>
      <c r="F170" s="53"/>
      <c r="G170" s="53"/>
      <c r="H170" s="53"/>
      <c r="I170" s="53"/>
      <c r="J170" s="54"/>
      <c r="K170" s="53"/>
      <c r="L170" s="54"/>
      <c r="M170" s="53"/>
      <c r="N170" s="54"/>
      <c r="O170" s="53"/>
      <c r="P170" s="54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3.5" customHeight="1">
      <c r="A171" s="5"/>
      <c r="B171" s="5"/>
      <c r="C171" s="5"/>
      <c r="D171" s="53"/>
      <c r="E171" s="53"/>
      <c r="F171" s="53"/>
      <c r="G171" s="53"/>
      <c r="H171" s="53"/>
      <c r="I171" s="53"/>
      <c r="J171" s="54"/>
      <c r="K171" s="53"/>
      <c r="L171" s="54"/>
      <c r="M171" s="53"/>
      <c r="N171" s="54"/>
      <c r="O171" s="53"/>
      <c r="P171" s="54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3.5" customHeight="1">
      <c r="A172" s="5"/>
      <c r="B172" s="5"/>
      <c r="C172" s="5"/>
      <c r="D172" s="53"/>
      <c r="E172" s="53"/>
      <c r="F172" s="53"/>
      <c r="G172" s="53"/>
      <c r="H172" s="53"/>
      <c r="I172" s="53"/>
      <c r="J172" s="54"/>
      <c r="K172" s="53"/>
      <c r="L172" s="54"/>
      <c r="M172" s="53"/>
      <c r="N172" s="54"/>
      <c r="O172" s="53"/>
      <c r="P172" s="54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3.5" customHeight="1">
      <c r="A173" s="5"/>
      <c r="B173" s="5"/>
      <c r="C173" s="5"/>
      <c r="D173" s="53"/>
      <c r="E173" s="53"/>
      <c r="F173" s="53"/>
      <c r="G173" s="53"/>
      <c r="H173" s="53"/>
      <c r="I173" s="53"/>
      <c r="J173" s="54"/>
      <c r="K173" s="53"/>
      <c r="L173" s="54"/>
      <c r="M173" s="53"/>
      <c r="N173" s="54"/>
      <c r="O173" s="53"/>
      <c r="P173" s="54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3.5" customHeight="1">
      <c r="A174" s="5"/>
      <c r="B174" s="5"/>
      <c r="C174" s="5"/>
      <c r="D174" s="53"/>
      <c r="E174" s="53"/>
      <c r="F174" s="53"/>
      <c r="G174" s="53"/>
      <c r="H174" s="53"/>
      <c r="I174" s="53"/>
      <c r="J174" s="54"/>
      <c r="K174" s="53"/>
      <c r="L174" s="54"/>
      <c r="M174" s="53"/>
      <c r="N174" s="54"/>
      <c r="O174" s="53"/>
      <c r="P174" s="54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3.5" customHeight="1">
      <c r="A175" s="5"/>
      <c r="B175" s="5"/>
      <c r="C175" s="5"/>
      <c r="D175" s="53"/>
      <c r="E175" s="53"/>
      <c r="F175" s="53"/>
      <c r="G175" s="53"/>
      <c r="H175" s="53"/>
      <c r="I175" s="53"/>
      <c r="J175" s="54"/>
      <c r="K175" s="53"/>
      <c r="L175" s="54"/>
      <c r="M175" s="53"/>
      <c r="N175" s="54"/>
      <c r="O175" s="53"/>
      <c r="P175" s="54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3.5" customHeight="1">
      <c r="A176" s="5"/>
      <c r="B176" s="5"/>
      <c r="C176" s="5"/>
      <c r="D176" s="53"/>
      <c r="E176" s="53"/>
      <c r="F176" s="53"/>
      <c r="G176" s="53"/>
      <c r="H176" s="53"/>
      <c r="I176" s="53"/>
      <c r="J176" s="54"/>
      <c r="K176" s="53"/>
      <c r="L176" s="54"/>
      <c r="M176" s="53"/>
      <c r="N176" s="54"/>
      <c r="O176" s="53"/>
      <c r="P176" s="54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3.5" customHeight="1">
      <c r="A177" s="5"/>
      <c r="B177" s="5"/>
      <c r="C177" s="5"/>
      <c r="D177" s="53"/>
      <c r="E177" s="53"/>
      <c r="F177" s="53"/>
      <c r="G177" s="53"/>
      <c r="H177" s="53"/>
      <c r="I177" s="53"/>
      <c r="J177" s="54"/>
      <c r="K177" s="53"/>
      <c r="L177" s="54"/>
      <c r="M177" s="53"/>
      <c r="N177" s="54"/>
      <c r="O177" s="53"/>
      <c r="P177" s="54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3.5" customHeight="1">
      <c r="A178" s="5"/>
      <c r="B178" s="5"/>
      <c r="C178" s="5"/>
      <c r="D178" s="53"/>
      <c r="E178" s="53"/>
      <c r="F178" s="53"/>
      <c r="G178" s="53"/>
      <c r="H178" s="53"/>
      <c r="I178" s="53"/>
      <c r="J178" s="54"/>
      <c r="K178" s="53"/>
      <c r="L178" s="54"/>
      <c r="M178" s="53"/>
      <c r="N178" s="54"/>
      <c r="O178" s="53"/>
      <c r="P178" s="54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3.5" customHeight="1">
      <c r="A179" s="5"/>
      <c r="B179" s="5"/>
      <c r="C179" s="5"/>
      <c r="D179" s="53"/>
      <c r="E179" s="53"/>
      <c r="F179" s="53"/>
      <c r="G179" s="53"/>
      <c r="H179" s="53"/>
      <c r="I179" s="53"/>
      <c r="J179" s="54"/>
      <c r="K179" s="53"/>
      <c r="L179" s="54"/>
      <c r="M179" s="53"/>
      <c r="N179" s="54"/>
      <c r="O179" s="53"/>
      <c r="P179" s="54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3.5" customHeight="1">
      <c r="A180" s="5"/>
      <c r="B180" s="5"/>
      <c r="C180" s="5"/>
      <c r="D180" s="53"/>
      <c r="E180" s="53"/>
      <c r="F180" s="53"/>
      <c r="G180" s="53"/>
      <c r="H180" s="53"/>
      <c r="I180" s="53"/>
      <c r="J180" s="54"/>
      <c r="K180" s="53"/>
      <c r="L180" s="54"/>
      <c r="M180" s="53"/>
      <c r="N180" s="54"/>
      <c r="O180" s="53"/>
      <c r="P180" s="54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3.5" customHeight="1">
      <c r="A181" s="5"/>
      <c r="B181" s="5"/>
      <c r="C181" s="5"/>
      <c r="D181" s="53"/>
      <c r="E181" s="53"/>
      <c r="F181" s="53"/>
      <c r="G181" s="53"/>
      <c r="H181" s="53"/>
      <c r="I181" s="53"/>
      <c r="J181" s="54"/>
      <c r="K181" s="53"/>
      <c r="L181" s="54"/>
      <c r="M181" s="53"/>
      <c r="N181" s="54"/>
      <c r="O181" s="53"/>
      <c r="P181" s="54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3.5" customHeight="1">
      <c r="A182" s="5"/>
      <c r="B182" s="5"/>
      <c r="C182" s="5"/>
      <c r="D182" s="53"/>
      <c r="E182" s="53"/>
      <c r="F182" s="53"/>
      <c r="G182" s="53"/>
      <c r="H182" s="53"/>
      <c r="I182" s="53"/>
      <c r="J182" s="54"/>
      <c r="K182" s="53"/>
      <c r="L182" s="54"/>
      <c r="M182" s="53"/>
      <c r="N182" s="54"/>
      <c r="O182" s="53"/>
      <c r="P182" s="54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3.5" customHeight="1">
      <c r="A183" s="5"/>
      <c r="B183" s="5"/>
      <c r="C183" s="5"/>
      <c r="D183" s="53"/>
      <c r="E183" s="53"/>
      <c r="F183" s="53"/>
      <c r="G183" s="53"/>
      <c r="H183" s="53"/>
      <c r="I183" s="53"/>
      <c r="J183" s="54"/>
      <c r="K183" s="53"/>
      <c r="L183" s="54"/>
      <c r="M183" s="53"/>
      <c r="N183" s="54"/>
      <c r="O183" s="53"/>
      <c r="P183" s="54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3.5" customHeight="1">
      <c r="A184" s="5"/>
      <c r="B184" s="5"/>
      <c r="C184" s="5"/>
      <c r="D184" s="53"/>
      <c r="E184" s="53"/>
      <c r="F184" s="53"/>
      <c r="G184" s="53"/>
      <c r="H184" s="53"/>
      <c r="I184" s="53"/>
      <c r="J184" s="54"/>
      <c r="K184" s="53"/>
      <c r="L184" s="54"/>
      <c r="M184" s="53"/>
      <c r="N184" s="54"/>
      <c r="O184" s="53"/>
      <c r="P184" s="54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3.5" customHeight="1">
      <c r="A185" s="5"/>
      <c r="B185" s="5"/>
      <c r="C185" s="5"/>
      <c r="D185" s="53"/>
      <c r="E185" s="53"/>
      <c r="F185" s="53"/>
      <c r="G185" s="53"/>
      <c r="H185" s="53"/>
      <c r="I185" s="53"/>
      <c r="J185" s="54"/>
      <c r="K185" s="53"/>
      <c r="L185" s="54"/>
      <c r="M185" s="53"/>
      <c r="N185" s="54"/>
      <c r="O185" s="53"/>
      <c r="P185" s="54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3.5" customHeight="1">
      <c r="A186" s="5"/>
      <c r="B186" s="5"/>
      <c r="C186" s="5"/>
      <c r="D186" s="53"/>
      <c r="E186" s="53"/>
      <c r="F186" s="53"/>
      <c r="G186" s="53"/>
      <c r="H186" s="53"/>
      <c r="I186" s="53"/>
      <c r="J186" s="54"/>
      <c r="K186" s="53"/>
      <c r="L186" s="54"/>
      <c r="M186" s="53"/>
      <c r="N186" s="54"/>
      <c r="O186" s="53"/>
      <c r="P186" s="54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3.5" customHeight="1">
      <c r="A187" s="5"/>
      <c r="B187" s="5"/>
      <c r="C187" s="5"/>
      <c r="D187" s="53"/>
      <c r="E187" s="53"/>
      <c r="F187" s="53"/>
      <c r="G187" s="53"/>
      <c r="H187" s="53"/>
      <c r="I187" s="53"/>
      <c r="J187" s="54"/>
      <c r="K187" s="53"/>
      <c r="L187" s="54"/>
      <c r="M187" s="53"/>
      <c r="N187" s="54"/>
      <c r="O187" s="53"/>
      <c r="P187" s="54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3.5" customHeight="1">
      <c r="A188" s="5"/>
      <c r="B188" s="5"/>
      <c r="C188" s="5"/>
      <c r="D188" s="53"/>
      <c r="E188" s="53"/>
      <c r="F188" s="53"/>
      <c r="G188" s="53"/>
      <c r="H188" s="53"/>
      <c r="I188" s="53"/>
      <c r="J188" s="54"/>
      <c r="K188" s="53"/>
      <c r="L188" s="54"/>
      <c r="M188" s="53"/>
      <c r="N188" s="54"/>
      <c r="O188" s="53"/>
      <c r="P188" s="54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3.5" customHeight="1">
      <c r="A189" s="5"/>
      <c r="B189" s="5"/>
      <c r="C189" s="5"/>
      <c r="D189" s="53"/>
      <c r="E189" s="53"/>
      <c r="F189" s="53"/>
      <c r="G189" s="53"/>
      <c r="H189" s="53"/>
      <c r="I189" s="53"/>
      <c r="J189" s="54"/>
      <c r="K189" s="53"/>
      <c r="L189" s="54"/>
      <c r="M189" s="53"/>
      <c r="N189" s="54"/>
      <c r="O189" s="53"/>
      <c r="P189" s="54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3.5" customHeight="1">
      <c r="A190" s="5"/>
      <c r="B190" s="5"/>
      <c r="C190" s="5"/>
      <c r="D190" s="53"/>
      <c r="E190" s="53"/>
      <c r="F190" s="53"/>
      <c r="G190" s="53"/>
      <c r="H190" s="53"/>
      <c r="I190" s="53"/>
      <c r="J190" s="54"/>
      <c r="K190" s="53"/>
      <c r="L190" s="54"/>
      <c r="M190" s="53"/>
      <c r="N190" s="54"/>
      <c r="O190" s="53"/>
      <c r="P190" s="54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3.5" customHeight="1">
      <c r="A191" s="5"/>
      <c r="B191" s="5"/>
      <c r="C191" s="5"/>
      <c r="D191" s="53"/>
      <c r="E191" s="53"/>
      <c r="F191" s="53"/>
      <c r="G191" s="53"/>
      <c r="H191" s="53"/>
      <c r="I191" s="53"/>
      <c r="J191" s="54"/>
      <c r="K191" s="53"/>
      <c r="L191" s="54"/>
      <c r="M191" s="53"/>
      <c r="N191" s="54"/>
      <c r="O191" s="53"/>
      <c r="P191" s="54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3.5" customHeight="1">
      <c r="A192" s="5"/>
      <c r="B192" s="5"/>
      <c r="C192" s="5"/>
      <c r="D192" s="53"/>
      <c r="E192" s="53"/>
      <c r="F192" s="53"/>
      <c r="G192" s="53"/>
      <c r="H192" s="53"/>
      <c r="I192" s="53"/>
      <c r="J192" s="54"/>
      <c r="K192" s="53"/>
      <c r="L192" s="54"/>
      <c r="M192" s="53"/>
      <c r="N192" s="54"/>
      <c r="O192" s="53"/>
      <c r="P192" s="54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3.5" customHeight="1">
      <c r="A193" s="5"/>
      <c r="B193" s="5"/>
      <c r="C193" s="5"/>
      <c r="D193" s="53"/>
      <c r="E193" s="53"/>
      <c r="F193" s="53"/>
      <c r="G193" s="53"/>
      <c r="H193" s="53"/>
      <c r="I193" s="53"/>
      <c r="J193" s="54"/>
      <c r="K193" s="53"/>
      <c r="L193" s="54"/>
      <c r="M193" s="53"/>
      <c r="N193" s="54"/>
      <c r="O193" s="53"/>
      <c r="P193" s="54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3.5" customHeight="1">
      <c r="A194" s="5"/>
      <c r="B194" s="5"/>
      <c r="C194" s="5"/>
      <c r="D194" s="53"/>
      <c r="E194" s="53"/>
      <c r="F194" s="53"/>
      <c r="G194" s="53"/>
      <c r="H194" s="53"/>
      <c r="I194" s="53"/>
      <c r="J194" s="54"/>
      <c r="K194" s="53"/>
      <c r="L194" s="54"/>
      <c r="M194" s="53"/>
      <c r="N194" s="54"/>
      <c r="O194" s="53"/>
      <c r="P194" s="54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3.5" customHeight="1">
      <c r="A195" s="5"/>
      <c r="B195" s="5"/>
      <c r="C195" s="5"/>
      <c r="D195" s="53"/>
      <c r="E195" s="53"/>
      <c r="F195" s="53"/>
      <c r="G195" s="53"/>
      <c r="H195" s="53"/>
      <c r="I195" s="53"/>
      <c r="J195" s="54"/>
      <c r="K195" s="53"/>
      <c r="L195" s="54"/>
      <c r="M195" s="53"/>
      <c r="N195" s="54"/>
      <c r="O195" s="53"/>
      <c r="P195" s="54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3.5" customHeight="1">
      <c r="A196" s="5"/>
      <c r="B196" s="5"/>
      <c r="C196" s="5"/>
      <c r="D196" s="53"/>
      <c r="E196" s="53"/>
      <c r="F196" s="53"/>
      <c r="G196" s="53"/>
      <c r="H196" s="53"/>
      <c r="I196" s="53"/>
      <c r="J196" s="54"/>
      <c r="K196" s="53"/>
      <c r="L196" s="54"/>
      <c r="M196" s="53"/>
      <c r="N196" s="54"/>
      <c r="O196" s="53"/>
      <c r="P196" s="54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3.5" customHeight="1">
      <c r="A197" s="5"/>
      <c r="B197" s="5"/>
      <c r="C197" s="5"/>
      <c r="D197" s="53"/>
      <c r="E197" s="53"/>
      <c r="F197" s="53"/>
      <c r="G197" s="53"/>
      <c r="H197" s="53"/>
      <c r="I197" s="53"/>
      <c r="J197" s="54"/>
      <c r="K197" s="53"/>
      <c r="L197" s="54"/>
      <c r="M197" s="53"/>
      <c r="N197" s="54"/>
      <c r="O197" s="53"/>
      <c r="P197" s="54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3.5" customHeight="1">
      <c r="A198" s="5"/>
      <c r="B198" s="5"/>
      <c r="C198" s="5"/>
      <c r="D198" s="53"/>
      <c r="E198" s="53"/>
      <c r="F198" s="53"/>
      <c r="G198" s="53"/>
      <c r="H198" s="53"/>
      <c r="I198" s="53"/>
      <c r="J198" s="54"/>
      <c r="K198" s="53"/>
      <c r="L198" s="54"/>
      <c r="M198" s="53"/>
      <c r="N198" s="54"/>
      <c r="O198" s="53"/>
      <c r="P198" s="54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3.5" customHeight="1">
      <c r="A199" s="5"/>
      <c r="B199" s="5"/>
      <c r="C199" s="5"/>
      <c r="D199" s="53"/>
      <c r="E199" s="53"/>
      <c r="F199" s="53"/>
      <c r="G199" s="53"/>
      <c r="H199" s="53"/>
      <c r="I199" s="53"/>
      <c r="J199" s="54"/>
      <c r="K199" s="53"/>
      <c r="L199" s="54"/>
      <c r="M199" s="53"/>
      <c r="N199" s="54"/>
      <c r="O199" s="53"/>
      <c r="P199" s="54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3.5" customHeight="1">
      <c r="A200" s="5"/>
      <c r="B200" s="5"/>
      <c r="C200" s="5"/>
      <c r="D200" s="53"/>
      <c r="E200" s="53"/>
      <c r="F200" s="53"/>
      <c r="G200" s="53"/>
      <c r="H200" s="53"/>
      <c r="I200" s="53"/>
      <c r="J200" s="54"/>
      <c r="K200" s="53"/>
      <c r="L200" s="54"/>
      <c r="M200" s="53"/>
      <c r="N200" s="54"/>
      <c r="O200" s="53"/>
      <c r="P200" s="54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3.5" customHeight="1">
      <c r="A201" s="5"/>
      <c r="B201" s="5"/>
      <c r="C201" s="5"/>
      <c r="D201" s="53"/>
      <c r="E201" s="53"/>
      <c r="F201" s="53"/>
      <c r="G201" s="53"/>
      <c r="H201" s="53"/>
      <c r="I201" s="53"/>
      <c r="J201" s="54"/>
      <c r="K201" s="53"/>
      <c r="L201" s="54"/>
      <c r="M201" s="53"/>
      <c r="N201" s="54"/>
      <c r="O201" s="53"/>
      <c r="P201" s="54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3.5" customHeight="1">
      <c r="A202" s="5"/>
      <c r="B202" s="5"/>
      <c r="C202" s="5"/>
      <c r="D202" s="53"/>
      <c r="E202" s="53"/>
      <c r="F202" s="53"/>
      <c r="G202" s="53"/>
      <c r="H202" s="53"/>
      <c r="I202" s="53"/>
      <c r="J202" s="54"/>
      <c r="K202" s="53"/>
      <c r="L202" s="54"/>
      <c r="M202" s="53"/>
      <c r="N202" s="54"/>
      <c r="O202" s="53"/>
      <c r="P202" s="54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3.5" customHeight="1">
      <c r="A203" s="5"/>
      <c r="B203" s="5"/>
      <c r="C203" s="5"/>
      <c r="D203" s="53"/>
      <c r="E203" s="53"/>
      <c r="F203" s="53"/>
      <c r="G203" s="53"/>
      <c r="H203" s="53"/>
      <c r="I203" s="53"/>
      <c r="J203" s="54"/>
      <c r="K203" s="53"/>
      <c r="L203" s="54"/>
      <c r="M203" s="53"/>
      <c r="N203" s="54"/>
      <c r="O203" s="53"/>
      <c r="P203" s="54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3.5" customHeight="1">
      <c r="A204" s="5"/>
      <c r="B204" s="5"/>
      <c r="C204" s="5"/>
      <c r="D204" s="53"/>
      <c r="E204" s="53"/>
      <c r="F204" s="53"/>
      <c r="G204" s="53"/>
      <c r="H204" s="53"/>
      <c r="I204" s="53"/>
      <c r="J204" s="54"/>
      <c r="K204" s="53"/>
      <c r="L204" s="54"/>
      <c r="M204" s="53"/>
      <c r="N204" s="54"/>
      <c r="O204" s="53"/>
      <c r="P204" s="54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3.5" customHeight="1">
      <c r="A205" s="5"/>
      <c r="B205" s="5"/>
      <c r="C205" s="5"/>
      <c r="D205" s="53"/>
      <c r="E205" s="53"/>
      <c r="F205" s="53"/>
      <c r="G205" s="53"/>
      <c r="H205" s="53"/>
      <c r="I205" s="53"/>
      <c r="J205" s="54"/>
      <c r="K205" s="53"/>
      <c r="L205" s="54"/>
      <c r="M205" s="53"/>
      <c r="N205" s="54"/>
      <c r="O205" s="53"/>
      <c r="P205" s="54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3.5" customHeight="1">
      <c r="A206" s="5"/>
      <c r="B206" s="5"/>
      <c r="C206" s="5"/>
      <c r="D206" s="53"/>
      <c r="E206" s="53"/>
      <c r="F206" s="53"/>
      <c r="G206" s="53"/>
      <c r="H206" s="53"/>
      <c r="I206" s="53"/>
      <c r="J206" s="54"/>
      <c r="K206" s="53"/>
      <c r="L206" s="54"/>
      <c r="M206" s="53"/>
      <c r="N206" s="54"/>
      <c r="O206" s="53"/>
      <c r="P206" s="54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3.5" customHeight="1">
      <c r="A207" s="5"/>
      <c r="B207" s="5"/>
      <c r="C207" s="5"/>
      <c r="D207" s="53"/>
      <c r="E207" s="53"/>
      <c r="F207" s="53"/>
      <c r="G207" s="53"/>
      <c r="H207" s="53"/>
      <c r="I207" s="53"/>
      <c r="J207" s="54"/>
      <c r="K207" s="53"/>
      <c r="L207" s="54"/>
      <c r="M207" s="53"/>
      <c r="N207" s="54"/>
      <c r="O207" s="53"/>
      <c r="P207" s="54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3.5" customHeight="1">
      <c r="A208" s="5"/>
      <c r="B208" s="5"/>
      <c r="C208" s="5"/>
      <c r="D208" s="53"/>
      <c r="E208" s="53"/>
      <c r="F208" s="53"/>
      <c r="G208" s="53"/>
      <c r="H208" s="53"/>
      <c r="I208" s="53"/>
      <c r="J208" s="54"/>
      <c r="K208" s="53"/>
      <c r="L208" s="54"/>
      <c r="M208" s="53"/>
      <c r="N208" s="54"/>
      <c r="O208" s="53"/>
      <c r="P208" s="54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3.5" customHeight="1">
      <c r="A209" s="5"/>
      <c r="B209" s="5"/>
      <c r="C209" s="5"/>
      <c r="D209" s="53"/>
      <c r="E209" s="53"/>
      <c r="F209" s="53"/>
      <c r="G209" s="53"/>
      <c r="H209" s="53"/>
      <c r="I209" s="53"/>
      <c r="J209" s="54"/>
      <c r="K209" s="53"/>
      <c r="L209" s="54"/>
      <c r="M209" s="53"/>
      <c r="N209" s="54"/>
      <c r="O209" s="53"/>
      <c r="P209" s="54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3.5" customHeight="1">
      <c r="A210" s="5"/>
      <c r="B210" s="5"/>
      <c r="C210" s="5"/>
      <c r="D210" s="53"/>
      <c r="E210" s="53"/>
      <c r="F210" s="53"/>
      <c r="G210" s="53"/>
      <c r="H210" s="53"/>
      <c r="I210" s="53"/>
      <c r="J210" s="54"/>
      <c r="K210" s="53"/>
      <c r="L210" s="54"/>
      <c r="M210" s="53"/>
      <c r="N210" s="54"/>
      <c r="O210" s="53"/>
      <c r="P210" s="54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3.5" customHeight="1">
      <c r="A211" s="5"/>
      <c r="B211" s="5"/>
      <c r="C211" s="5"/>
      <c r="D211" s="53"/>
      <c r="E211" s="53"/>
      <c r="F211" s="53"/>
      <c r="G211" s="53"/>
      <c r="H211" s="53"/>
      <c r="I211" s="53"/>
      <c r="J211" s="54"/>
      <c r="K211" s="53"/>
      <c r="L211" s="54"/>
      <c r="M211" s="53"/>
      <c r="N211" s="54"/>
      <c r="O211" s="53"/>
      <c r="P211" s="54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3.5" customHeight="1">
      <c r="A212" s="5"/>
      <c r="B212" s="5"/>
      <c r="C212" s="5"/>
      <c r="D212" s="53"/>
      <c r="E212" s="53"/>
      <c r="F212" s="53"/>
      <c r="G212" s="53"/>
      <c r="H212" s="53"/>
      <c r="I212" s="53"/>
      <c r="J212" s="54"/>
      <c r="K212" s="53"/>
      <c r="L212" s="54"/>
      <c r="M212" s="53"/>
      <c r="N212" s="54"/>
      <c r="O212" s="53"/>
      <c r="P212" s="54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3.5" customHeight="1">
      <c r="A213" s="5"/>
      <c r="B213" s="5"/>
      <c r="C213" s="5"/>
      <c r="D213" s="53"/>
      <c r="E213" s="53"/>
      <c r="F213" s="53"/>
      <c r="G213" s="53"/>
      <c r="H213" s="53"/>
      <c r="I213" s="53"/>
      <c r="J213" s="54"/>
      <c r="K213" s="53"/>
      <c r="L213" s="54"/>
      <c r="M213" s="53"/>
      <c r="N213" s="54"/>
      <c r="O213" s="53"/>
      <c r="P213" s="54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3.5" customHeight="1">
      <c r="A214" s="5"/>
      <c r="B214" s="5"/>
      <c r="C214" s="5"/>
      <c r="D214" s="53"/>
      <c r="E214" s="53"/>
      <c r="F214" s="53"/>
      <c r="G214" s="53"/>
      <c r="H214" s="53"/>
      <c r="I214" s="53"/>
      <c r="J214" s="54"/>
      <c r="K214" s="53"/>
      <c r="L214" s="54"/>
      <c r="M214" s="53"/>
      <c r="N214" s="54"/>
      <c r="O214" s="53"/>
      <c r="P214" s="54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3.5" customHeight="1">
      <c r="A215" s="5"/>
      <c r="B215" s="5"/>
      <c r="C215" s="5"/>
      <c r="D215" s="53"/>
      <c r="E215" s="53"/>
      <c r="F215" s="53"/>
      <c r="G215" s="53"/>
      <c r="H215" s="53"/>
      <c r="I215" s="53"/>
      <c r="J215" s="54"/>
      <c r="K215" s="53"/>
      <c r="L215" s="54"/>
      <c r="M215" s="53"/>
      <c r="N215" s="54"/>
      <c r="O215" s="53"/>
      <c r="P215" s="54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3.5" customHeight="1">
      <c r="A216" s="5"/>
      <c r="B216" s="5"/>
      <c r="C216" s="5"/>
      <c r="D216" s="53"/>
      <c r="E216" s="53"/>
      <c r="F216" s="53"/>
      <c r="G216" s="53"/>
      <c r="H216" s="53"/>
      <c r="I216" s="53"/>
      <c r="J216" s="54"/>
      <c r="K216" s="53"/>
      <c r="L216" s="54"/>
      <c r="M216" s="53"/>
      <c r="N216" s="54"/>
      <c r="O216" s="53"/>
      <c r="P216" s="54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3.5" customHeight="1">
      <c r="A217" s="5"/>
      <c r="B217" s="5"/>
      <c r="C217" s="5"/>
      <c r="D217" s="53"/>
      <c r="E217" s="53"/>
      <c r="F217" s="53"/>
      <c r="G217" s="53"/>
      <c r="H217" s="53"/>
      <c r="I217" s="53"/>
      <c r="J217" s="54"/>
      <c r="K217" s="53"/>
      <c r="L217" s="54"/>
      <c r="M217" s="53"/>
      <c r="N217" s="54"/>
      <c r="O217" s="53"/>
      <c r="P217" s="54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3.5" customHeight="1">
      <c r="A218" s="5"/>
      <c r="B218" s="5"/>
      <c r="C218" s="5"/>
      <c r="D218" s="53"/>
      <c r="E218" s="53"/>
      <c r="F218" s="53"/>
      <c r="G218" s="53"/>
      <c r="H218" s="53"/>
      <c r="I218" s="53"/>
      <c r="J218" s="54"/>
      <c r="K218" s="53"/>
      <c r="L218" s="54"/>
      <c r="M218" s="53"/>
      <c r="N218" s="54"/>
      <c r="O218" s="53"/>
      <c r="P218" s="54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3.5" customHeight="1">
      <c r="A219" s="5"/>
      <c r="B219" s="5"/>
      <c r="C219" s="5"/>
      <c r="D219" s="53"/>
      <c r="E219" s="53"/>
      <c r="F219" s="53"/>
      <c r="G219" s="53"/>
      <c r="H219" s="53"/>
      <c r="I219" s="53"/>
      <c r="J219" s="54"/>
      <c r="K219" s="53"/>
      <c r="L219" s="54"/>
      <c r="M219" s="53"/>
      <c r="N219" s="54"/>
      <c r="O219" s="53"/>
      <c r="P219" s="54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3.5" customHeight="1">
      <c r="A220" s="5"/>
      <c r="B220" s="5"/>
      <c r="C220" s="5"/>
      <c r="D220" s="53"/>
      <c r="E220" s="53"/>
      <c r="F220" s="53"/>
      <c r="G220" s="53"/>
      <c r="H220" s="53"/>
      <c r="I220" s="53"/>
      <c r="J220" s="54"/>
      <c r="K220" s="53"/>
      <c r="L220" s="54"/>
      <c r="M220" s="53"/>
      <c r="N220" s="54"/>
      <c r="O220" s="53"/>
      <c r="P220" s="54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3.5" customHeight="1">
      <c r="A221" s="5"/>
      <c r="B221" s="5"/>
      <c r="C221" s="5"/>
      <c r="D221" s="53"/>
      <c r="E221" s="53"/>
      <c r="F221" s="53"/>
      <c r="G221" s="53"/>
      <c r="H221" s="53"/>
      <c r="I221" s="53"/>
      <c r="J221" s="54"/>
      <c r="K221" s="53"/>
      <c r="L221" s="54"/>
      <c r="M221" s="53"/>
      <c r="N221" s="54"/>
      <c r="O221" s="53"/>
      <c r="P221" s="54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3.5" customHeight="1">
      <c r="A222" s="5"/>
      <c r="B222" s="5"/>
      <c r="C222" s="5"/>
      <c r="D222" s="53"/>
      <c r="E222" s="53"/>
      <c r="F222" s="53"/>
      <c r="G222" s="53"/>
      <c r="H222" s="53"/>
      <c r="I222" s="53"/>
      <c r="J222" s="54"/>
      <c r="K222" s="53"/>
      <c r="L222" s="54"/>
      <c r="M222" s="53"/>
      <c r="N222" s="54"/>
      <c r="O222" s="53"/>
      <c r="P222" s="54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3.5" customHeight="1">
      <c r="A223" s="5"/>
      <c r="B223" s="5"/>
      <c r="C223" s="5"/>
      <c r="D223" s="53"/>
      <c r="E223" s="53"/>
      <c r="F223" s="53"/>
      <c r="G223" s="53"/>
      <c r="H223" s="53"/>
      <c r="I223" s="53"/>
      <c r="J223" s="54"/>
      <c r="K223" s="53"/>
      <c r="L223" s="54"/>
      <c r="M223" s="53"/>
      <c r="N223" s="54"/>
      <c r="O223" s="53"/>
      <c r="P223" s="54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3.5" customHeight="1">
      <c r="A224" s="5"/>
      <c r="B224" s="5"/>
      <c r="C224" s="5"/>
      <c r="D224" s="53"/>
      <c r="E224" s="53"/>
      <c r="F224" s="53"/>
      <c r="G224" s="53"/>
      <c r="H224" s="53"/>
      <c r="I224" s="53"/>
      <c r="J224" s="54"/>
      <c r="K224" s="53"/>
      <c r="L224" s="54"/>
      <c r="M224" s="53"/>
      <c r="N224" s="54"/>
      <c r="O224" s="53"/>
      <c r="P224" s="54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3.5" customHeight="1">
      <c r="A225" s="5"/>
      <c r="B225" s="5"/>
      <c r="C225" s="5"/>
      <c r="D225" s="53"/>
      <c r="E225" s="53"/>
      <c r="F225" s="53"/>
      <c r="G225" s="53"/>
      <c r="H225" s="53"/>
      <c r="I225" s="53"/>
      <c r="J225" s="54"/>
      <c r="K225" s="53"/>
      <c r="L225" s="54"/>
      <c r="M225" s="53"/>
      <c r="N225" s="54"/>
      <c r="O225" s="53"/>
      <c r="P225" s="54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3.5" customHeight="1">
      <c r="A226" s="5"/>
      <c r="B226" s="5"/>
      <c r="C226" s="5"/>
      <c r="D226" s="53"/>
      <c r="E226" s="53"/>
      <c r="F226" s="53"/>
      <c r="G226" s="53"/>
      <c r="H226" s="53"/>
      <c r="I226" s="53"/>
      <c r="J226" s="54"/>
      <c r="K226" s="53"/>
      <c r="L226" s="54"/>
      <c r="M226" s="53"/>
      <c r="N226" s="54"/>
      <c r="O226" s="53"/>
      <c r="P226" s="54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3.5" customHeight="1">
      <c r="A227" s="5"/>
      <c r="B227" s="5"/>
      <c r="C227" s="5"/>
      <c r="D227" s="53"/>
      <c r="E227" s="53"/>
      <c r="F227" s="53"/>
      <c r="G227" s="53"/>
      <c r="H227" s="53"/>
      <c r="I227" s="53"/>
      <c r="J227" s="54"/>
      <c r="K227" s="53"/>
      <c r="L227" s="54"/>
      <c r="M227" s="53"/>
      <c r="N227" s="54"/>
      <c r="O227" s="53"/>
      <c r="P227" s="54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3.5" customHeight="1">
      <c r="A228" s="5"/>
      <c r="B228" s="5"/>
      <c r="C228" s="5"/>
      <c r="D228" s="53"/>
      <c r="E228" s="53"/>
      <c r="F228" s="53"/>
      <c r="G228" s="53"/>
      <c r="H228" s="53"/>
      <c r="I228" s="53"/>
      <c r="J228" s="54"/>
      <c r="K228" s="53"/>
      <c r="L228" s="54"/>
      <c r="M228" s="53"/>
      <c r="N228" s="54"/>
      <c r="O228" s="53"/>
      <c r="P228" s="54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3.5" customHeight="1">
      <c r="A229" s="5"/>
      <c r="B229" s="5"/>
      <c r="C229" s="5"/>
      <c r="D229" s="53"/>
      <c r="E229" s="53"/>
      <c r="F229" s="53"/>
      <c r="G229" s="53"/>
      <c r="H229" s="53"/>
      <c r="I229" s="53"/>
      <c r="J229" s="54"/>
      <c r="K229" s="53"/>
      <c r="L229" s="54"/>
      <c r="M229" s="53"/>
      <c r="N229" s="54"/>
      <c r="O229" s="53"/>
      <c r="P229" s="54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9">
    <mergeCell ref="B13:N13"/>
    <mergeCell ref="B14:N14"/>
    <mergeCell ref="B15:N15"/>
    <mergeCell ref="A18:A20"/>
    <mergeCell ref="B18:C19"/>
    <mergeCell ref="D18:J18"/>
    <mergeCell ref="K18:L19"/>
    <mergeCell ref="M18:N19"/>
    <mergeCell ref="I19:J19"/>
  </mergeCells>
  <pageMargins left="0.25" right="0.25" top="0.75" bottom="0.75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1010"/>
  <sheetViews>
    <sheetView tabSelected="1" zoomScale="60" zoomScaleNormal="60" workbookViewId="0">
      <pane ySplit="10" topLeftCell="A173" activePane="bottomLeft" state="frozen"/>
      <selection pane="bottomLeft" activeCell="X196" sqref="X196"/>
    </sheetView>
  </sheetViews>
  <sheetFormatPr defaultColWidth="8.83203125" defaultRowHeight="14" outlineLevelCol="1"/>
  <cols>
    <col min="3" max="3" width="39.08203125" customWidth="1"/>
    <col min="5" max="5" width="10.33203125" customWidth="1"/>
    <col min="7" max="7" width="11.33203125" customWidth="1"/>
    <col min="8" max="8" width="10.33203125" customWidth="1" outlineLevel="1"/>
    <col min="9" max="9" width="8.83203125" outlineLevel="1"/>
    <col min="10" max="10" width="12.5" customWidth="1" outlineLevel="1"/>
    <col min="11" max="13" width="8.83203125" outlineLevel="1"/>
    <col min="14" max="14" width="8.33203125" customWidth="1"/>
    <col min="23" max="23" width="10.58203125" customWidth="1"/>
    <col min="24" max="24" width="10.33203125" customWidth="1"/>
    <col min="25" max="25" width="10.5" customWidth="1"/>
  </cols>
  <sheetData>
    <row r="1" spans="1:27" ht="15.5">
      <c r="A1" s="268" t="s">
        <v>438</v>
      </c>
      <c r="B1" s="248"/>
      <c r="C1" s="248"/>
      <c r="D1" s="248"/>
      <c r="E1" s="248"/>
      <c r="F1" s="8"/>
      <c r="G1" s="8"/>
      <c r="H1" s="8"/>
      <c r="I1" s="8"/>
      <c r="J1" s="8"/>
      <c r="K1" s="8"/>
      <c r="L1" s="8"/>
      <c r="M1" s="8"/>
      <c r="N1" s="15"/>
      <c r="O1" s="93"/>
      <c r="P1" s="1"/>
      <c r="Q1" s="1"/>
      <c r="R1" s="1"/>
      <c r="S1" s="1"/>
      <c r="T1" s="1"/>
      <c r="U1" s="1"/>
      <c r="V1" s="51"/>
      <c r="W1" s="51"/>
      <c r="X1" s="51"/>
      <c r="Y1" s="51"/>
      <c r="Z1" s="51"/>
      <c r="AA1" s="51"/>
    </row>
    <row r="2" spans="1:27">
      <c r="A2" s="16" t="s">
        <v>366</v>
      </c>
      <c r="B2" s="17"/>
      <c r="C2" s="19"/>
      <c r="D2" s="18"/>
      <c r="E2" s="20"/>
      <c r="F2" s="94"/>
      <c r="G2" s="94"/>
      <c r="H2" s="94"/>
      <c r="I2" s="94"/>
      <c r="J2" s="94"/>
      <c r="K2" s="94"/>
      <c r="L2" s="94"/>
      <c r="M2" s="94"/>
      <c r="N2" s="95"/>
      <c r="O2" s="96"/>
      <c r="P2" s="97"/>
      <c r="Q2" s="97"/>
      <c r="R2" s="97"/>
      <c r="S2" s="97"/>
      <c r="T2" s="97"/>
      <c r="U2" s="97"/>
      <c r="V2" s="98"/>
      <c r="W2" s="98"/>
      <c r="X2" s="98"/>
      <c r="Y2" s="98"/>
      <c r="Z2" s="98"/>
      <c r="AA2" s="98"/>
    </row>
    <row r="3" spans="1:27">
      <c r="A3" s="3" t="s">
        <v>3</v>
      </c>
      <c r="B3" s="1"/>
      <c r="C3" s="19"/>
      <c r="D3" s="18"/>
      <c r="E3" s="20"/>
      <c r="F3" s="94"/>
      <c r="G3" s="94"/>
      <c r="H3" s="99"/>
      <c r="I3" s="99"/>
      <c r="J3" s="99"/>
      <c r="K3" s="99"/>
      <c r="L3" s="99"/>
      <c r="M3" s="99"/>
      <c r="N3" s="100"/>
      <c r="O3" s="96"/>
      <c r="P3" s="97"/>
      <c r="Q3" s="97"/>
      <c r="R3" s="97"/>
      <c r="S3" s="97"/>
      <c r="T3" s="97"/>
      <c r="U3" s="97"/>
      <c r="V3" s="98"/>
      <c r="W3" s="98"/>
      <c r="X3" s="98"/>
      <c r="Y3" s="98"/>
      <c r="Z3" s="98"/>
      <c r="AA3" s="98"/>
    </row>
    <row r="4" spans="1:27">
      <c r="A4" s="3" t="s">
        <v>326</v>
      </c>
      <c r="B4" s="1"/>
      <c r="C4" s="1"/>
      <c r="D4" s="101"/>
      <c r="E4" s="101"/>
      <c r="F4" s="97"/>
      <c r="G4" s="97"/>
      <c r="H4" s="97"/>
      <c r="I4" s="97"/>
      <c r="J4" s="97"/>
      <c r="K4" s="97"/>
      <c r="L4" s="97"/>
      <c r="M4" s="97"/>
      <c r="N4" s="97"/>
      <c r="O4" s="102"/>
      <c r="P4" s="97"/>
      <c r="Q4" s="97"/>
      <c r="R4" s="97"/>
      <c r="S4" s="97"/>
      <c r="T4" s="97"/>
      <c r="U4" s="97"/>
      <c r="V4" s="98"/>
      <c r="W4" s="98"/>
      <c r="X4" s="98"/>
      <c r="Y4" s="98"/>
      <c r="Z4" s="98"/>
      <c r="AA4" s="98"/>
    </row>
    <row r="5" spans="1:27" ht="19">
      <c r="A5" s="3" t="s">
        <v>327</v>
      </c>
      <c r="B5" s="1"/>
      <c r="C5" s="1"/>
      <c r="D5" s="101"/>
      <c r="E5" s="101"/>
      <c r="F5" s="97"/>
      <c r="G5" s="97"/>
      <c r="H5" s="97"/>
      <c r="I5" s="97"/>
      <c r="J5" s="97"/>
      <c r="K5" s="97"/>
      <c r="L5" s="97"/>
      <c r="M5" s="97"/>
      <c r="N5" s="97"/>
      <c r="O5" s="113"/>
      <c r="P5" s="97"/>
      <c r="Q5" s="97"/>
      <c r="R5" s="97"/>
      <c r="S5" s="97"/>
      <c r="T5" s="97"/>
      <c r="U5" s="97"/>
      <c r="V5" s="98"/>
      <c r="W5" s="98"/>
      <c r="X5" s="98"/>
      <c r="Y5" s="98"/>
      <c r="Z5" s="98"/>
      <c r="AA5" s="98"/>
    </row>
    <row r="6" spans="1:27" ht="14.5" thickBot="1">
      <c r="A6" s="3"/>
      <c r="B6" s="17"/>
      <c r="C6" s="19"/>
      <c r="D6" s="18"/>
      <c r="E6" s="20"/>
      <c r="F6" s="20"/>
      <c r="G6" s="20"/>
      <c r="H6" s="21"/>
      <c r="I6" s="21"/>
      <c r="J6" s="21"/>
      <c r="K6" s="21"/>
      <c r="L6" s="21"/>
      <c r="M6" s="21"/>
      <c r="N6" s="22"/>
      <c r="O6" s="103"/>
      <c r="P6" s="1"/>
      <c r="Q6" s="1"/>
      <c r="R6" s="1"/>
      <c r="S6" s="1"/>
      <c r="T6" s="1"/>
      <c r="U6" s="1"/>
      <c r="V6" s="51"/>
      <c r="W6" s="51"/>
      <c r="X6" s="51"/>
      <c r="Y6" s="51"/>
      <c r="Z6" s="51"/>
      <c r="AA6" s="51"/>
    </row>
    <row r="7" spans="1:27" ht="14.5" thickBot="1">
      <c r="A7" s="269" t="s">
        <v>367</v>
      </c>
      <c r="B7" s="271" t="s">
        <v>8</v>
      </c>
      <c r="C7" s="273" t="s">
        <v>9</v>
      </c>
      <c r="D7" s="273" t="s">
        <v>10</v>
      </c>
      <c r="E7" s="274" t="s">
        <v>11</v>
      </c>
      <c r="F7" s="275"/>
      <c r="G7" s="275"/>
      <c r="H7" s="275"/>
      <c r="I7" s="275"/>
      <c r="J7" s="275"/>
      <c r="K7" s="276" t="s">
        <v>368</v>
      </c>
      <c r="L7" s="277"/>
      <c r="M7" s="277"/>
      <c r="N7" s="277"/>
      <c r="O7" s="277"/>
      <c r="P7" s="278"/>
      <c r="Q7" s="276" t="s">
        <v>369</v>
      </c>
      <c r="R7" s="277"/>
      <c r="S7" s="277"/>
      <c r="T7" s="277"/>
      <c r="U7" s="277"/>
      <c r="V7" s="278"/>
      <c r="W7" s="279" t="s">
        <v>370</v>
      </c>
      <c r="X7" s="277"/>
      <c r="Y7" s="277"/>
      <c r="Z7" s="278"/>
      <c r="AA7" s="280" t="s">
        <v>371</v>
      </c>
    </row>
    <row r="8" spans="1:27" ht="14.5" thickBot="1">
      <c r="A8" s="270"/>
      <c r="B8" s="272"/>
      <c r="C8" s="251"/>
      <c r="D8" s="251"/>
      <c r="E8" s="281" t="s">
        <v>12</v>
      </c>
      <c r="F8" s="275"/>
      <c r="G8" s="282"/>
      <c r="H8" s="283" t="s">
        <v>372</v>
      </c>
      <c r="I8" s="275"/>
      <c r="J8" s="275"/>
      <c r="K8" s="279" t="s">
        <v>12</v>
      </c>
      <c r="L8" s="277"/>
      <c r="M8" s="278"/>
      <c r="N8" s="284" t="s">
        <v>372</v>
      </c>
      <c r="O8" s="277"/>
      <c r="P8" s="278"/>
      <c r="Q8" s="279" t="s">
        <v>12</v>
      </c>
      <c r="R8" s="277"/>
      <c r="S8" s="278"/>
      <c r="T8" s="284" t="s">
        <v>372</v>
      </c>
      <c r="U8" s="277"/>
      <c r="V8" s="278"/>
      <c r="W8" s="285" t="s">
        <v>373</v>
      </c>
      <c r="X8" s="285" t="s">
        <v>374</v>
      </c>
      <c r="Y8" s="287" t="s">
        <v>375</v>
      </c>
      <c r="Z8" s="278"/>
      <c r="AA8" s="272"/>
    </row>
    <row r="9" spans="1:27" ht="52.5" thickBot="1">
      <c r="A9" s="270"/>
      <c r="B9" s="272"/>
      <c r="C9" s="251"/>
      <c r="D9" s="251"/>
      <c r="E9" s="104" t="s">
        <v>13</v>
      </c>
      <c r="F9" s="105" t="s">
        <v>14</v>
      </c>
      <c r="G9" s="106" t="s">
        <v>376</v>
      </c>
      <c r="H9" s="104" t="s">
        <v>13</v>
      </c>
      <c r="I9" s="105" t="s">
        <v>14</v>
      </c>
      <c r="J9" s="107" t="s">
        <v>16</v>
      </c>
      <c r="K9" s="108" t="s">
        <v>13</v>
      </c>
      <c r="L9" s="108" t="s">
        <v>15</v>
      </c>
      <c r="M9" s="108" t="s">
        <v>377</v>
      </c>
      <c r="N9" s="108" t="s">
        <v>13</v>
      </c>
      <c r="O9" s="108" t="s">
        <v>14</v>
      </c>
      <c r="P9" s="108" t="s">
        <v>16</v>
      </c>
      <c r="Q9" s="108" t="s">
        <v>13</v>
      </c>
      <c r="R9" s="108" t="s">
        <v>15</v>
      </c>
      <c r="S9" s="108" t="s">
        <v>378</v>
      </c>
      <c r="T9" s="108" t="s">
        <v>13</v>
      </c>
      <c r="U9" s="108" t="s">
        <v>14</v>
      </c>
      <c r="V9" s="108" t="s">
        <v>16</v>
      </c>
      <c r="W9" s="286"/>
      <c r="X9" s="286"/>
      <c r="Y9" s="109" t="s">
        <v>379</v>
      </c>
      <c r="Z9" s="109" t="s">
        <v>341</v>
      </c>
      <c r="AA9" s="272"/>
    </row>
    <row r="10" spans="1:27">
      <c r="A10" s="110">
        <v>1</v>
      </c>
      <c r="B10" s="110">
        <v>2</v>
      </c>
      <c r="C10" s="110">
        <v>3</v>
      </c>
      <c r="D10" s="110">
        <v>4</v>
      </c>
      <c r="E10" s="110">
        <v>5</v>
      </c>
      <c r="F10" s="110">
        <v>6</v>
      </c>
      <c r="G10" s="110">
        <v>7</v>
      </c>
      <c r="H10" s="110">
        <v>8</v>
      </c>
      <c r="I10" s="110">
        <v>9</v>
      </c>
      <c r="J10" s="111">
        <v>10</v>
      </c>
      <c r="K10" s="114">
        <v>11</v>
      </c>
      <c r="L10" s="114">
        <v>12</v>
      </c>
      <c r="M10" s="114">
        <v>13</v>
      </c>
      <c r="N10" s="114">
        <v>14</v>
      </c>
      <c r="O10" s="114">
        <v>15</v>
      </c>
      <c r="P10" s="114">
        <v>16</v>
      </c>
      <c r="Q10" s="114">
        <v>17</v>
      </c>
      <c r="R10" s="114">
        <v>18</v>
      </c>
      <c r="S10" s="114">
        <v>19</v>
      </c>
      <c r="T10" s="114">
        <v>20</v>
      </c>
      <c r="U10" s="114">
        <v>21</v>
      </c>
      <c r="V10" s="114">
        <v>22</v>
      </c>
      <c r="W10" s="114">
        <v>23</v>
      </c>
      <c r="X10" s="114">
        <v>24</v>
      </c>
      <c r="Y10" s="114">
        <v>25</v>
      </c>
      <c r="Z10" s="114">
        <v>26</v>
      </c>
      <c r="AA10" s="112">
        <v>27</v>
      </c>
    </row>
    <row r="11" spans="1:27">
      <c r="A11" s="115" t="s">
        <v>17</v>
      </c>
      <c r="B11" s="116" t="s">
        <v>18</v>
      </c>
      <c r="C11" s="117" t="s">
        <v>19</v>
      </c>
      <c r="D11" s="118"/>
      <c r="E11" s="119"/>
      <c r="F11" s="119"/>
      <c r="G11" s="119"/>
      <c r="H11" s="119"/>
      <c r="I11" s="119"/>
      <c r="J11" s="119"/>
      <c r="K11" s="119"/>
      <c r="L11" s="119"/>
      <c r="M11" s="119"/>
      <c r="N11" s="120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</row>
    <row r="12" spans="1:27">
      <c r="A12" s="122" t="s">
        <v>20</v>
      </c>
      <c r="B12" s="123">
        <v>1</v>
      </c>
      <c r="C12" s="124" t="s">
        <v>21</v>
      </c>
      <c r="D12" s="125"/>
      <c r="E12" s="126"/>
      <c r="F12" s="126"/>
      <c r="G12" s="126"/>
      <c r="H12" s="126"/>
      <c r="I12" s="126"/>
      <c r="J12" s="126"/>
      <c r="K12" s="126"/>
      <c r="L12" s="126"/>
      <c r="M12" s="126"/>
      <c r="N12" s="127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</row>
    <row r="13" spans="1:27" ht="39">
      <c r="A13" s="39" t="s">
        <v>22</v>
      </c>
      <c r="B13" s="131" t="s">
        <v>23</v>
      </c>
      <c r="C13" s="132" t="s">
        <v>24</v>
      </c>
      <c r="D13" s="42"/>
      <c r="E13" s="43">
        <f>SUM(E14:E16)</f>
        <v>0</v>
      </c>
      <c r="F13" s="43"/>
      <c r="G13" s="43">
        <f t="shared" ref="G13" si="0">SUM(G14:G16)</f>
        <v>0</v>
      </c>
      <c r="H13" s="43">
        <f>SUM(H14:H16)</f>
        <v>0</v>
      </c>
      <c r="I13" s="43"/>
      <c r="J13" s="43">
        <f t="shared" ref="J13:V13" si="1">SUM(J14:J16)</f>
        <v>0</v>
      </c>
      <c r="K13" s="43">
        <f t="shared" si="1"/>
        <v>0</v>
      </c>
      <c r="L13" s="43">
        <f t="shared" si="1"/>
        <v>0</v>
      </c>
      <c r="M13" s="43">
        <f t="shared" si="1"/>
        <v>0</v>
      </c>
      <c r="N13" s="43">
        <f t="shared" si="1"/>
        <v>0</v>
      </c>
      <c r="O13" s="43">
        <f t="shared" si="1"/>
        <v>0</v>
      </c>
      <c r="P13" s="43">
        <f t="shared" si="1"/>
        <v>0</v>
      </c>
      <c r="Q13" s="43">
        <f t="shared" si="1"/>
        <v>0</v>
      </c>
      <c r="R13" s="43">
        <f t="shared" si="1"/>
        <v>0</v>
      </c>
      <c r="S13" s="43">
        <f t="shared" si="1"/>
        <v>0</v>
      </c>
      <c r="T13" s="43">
        <f t="shared" si="1"/>
        <v>0</v>
      </c>
      <c r="U13" s="43">
        <f t="shared" si="1"/>
        <v>0</v>
      </c>
      <c r="V13" s="43">
        <f t="shared" si="1"/>
        <v>0</v>
      </c>
      <c r="W13" s="184">
        <f>G13</f>
        <v>0</v>
      </c>
      <c r="X13" s="184">
        <f>J13</f>
        <v>0</v>
      </c>
      <c r="Y13" s="185">
        <f t="shared" ref="Y13:Y76" si="2">W13-X13</f>
        <v>0</v>
      </c>
      <c r="Z13" s="186" t="e">
        <f t="shared" ref="Z13:Z76" si="3">Y13/W13</f>
        <v>#DIV/0!</v>
      </c>
      <c r="AA13" s="35"/>
    </row>
    <row r="14" spans="1:27">
      <c r="A14" s="33" t="s">
        <v>25</v>
      </c>
      <c r="B14" s="34" t="s">
        <v>26</v>
      </c>
      <c r="C14" s="133" t="s">
        <v>27</v>
      </c>
      <c r="D14" s="134" t="s">
        <v>28</v>
      </c>
      <c r="E14" s="37"/>
      <c r="F14" s="37"/>
      <c r="G14" s="37">
        <f t="shared" ref="G14:G16" si="4">E14*F14</f>
        <v>0</v>
      </c>
      <c r="H14" s="37"/>
      <c r="I14" s="37"/>
      <c r="J14" s="37">
        <f t="shared" ref="J14:J16" si="5">H14*I14</f>
        <v>0</v>
      </c>
      <c r="K14" s="37">
        <f t="shared" ref="K14:K16" si="6">I14*J14</f>
        <v>0</v>
      </c>
      <c r="L14" s="37">
        <f t="shared" ref="L14:L16" si="7">J14*K14</f>
        <v>0</v>
      </c>
      <c r="M14" s="37">
        <f t="shared" ref="M14:M16" si="8">K14*L14</f>
        <v>0</v>
      </c>
      <c r="N14" s="37">
        <f t="shared" ref="N14:N15" si="9">L14*M14</f>
        <v>0</v>
      </c>
      <c r="O14" s="37">
        <f t="shared" ref="O14:O16" si="10">M14*N14</f>
        <v>0</v>
      </c>
      <c r="P14" s="37">
        <f t="shared" ref="P14:P16" si="11">N14*O14</f>
        <v>0</v>
      </c>
      <c r="Q14" s="37">
        <f t="shared" ref="Q14:Q16" si="12">O14*P14</f>
        <v>0</v>
      </c>
      <c r="R14" s="37">
        <f t="shared" ref="R14:R16" si="13">P14*Q14</f>
        <v>0</v>
      </c>
      <c r="S14" s="37">
        <f t="shared" ref="S14:S16" si="14">Q14*R14</f>
        <v>0</v>
      </c>
      <c r="T14" s="37">
        <f t="shared" ref="T14:T16" si="15">R14*S14</f>
        <v>0</v>
      </c>
      <c r="U14" s="37">
        <f t="shared" ref="U14:U16" si="16">S14*T14</f>
        <v>0</v>
      </c>
      <c r="V14" s="37">
        <f t="shared" ref="V14:V16" si="17">T14*U14</f>
        <v>0</v>
      </c>
      <c r="W14" s="167">
        <f t="shared" ref="W14:W77" si="18">G14</f>
        <v>0</v>
      </c>
      <c r="X14" s="167">
        <f t="shared" ref="X14:X77" si="19">J14</f>
        <v>0</v>
      </c>
      <c r="Y14" s="168">
        <f t="shared" si="2"/>
        <v>0</v>
      </c>
      <c r="Z14" s="169" t="e">
        <f t="shared" si="3"/>
        <v>#DIV/0!</v>
      </c>
      <c r="AA14" s="35"/>
    </row>
    <row r="15" spans="1:27">
      <c r="A15" s="33" t="s">
        <v>25</v>
      </c>
      <c r="B15" s="34" t="s">
        <v>29</v>
      </c>
      <c r="C15" s="133" t="s">
        <v>27</v>
      </c>
      <c r="D15" s="134" t="s">
        <v>28</v>
      </c>
      <c r="E15" s="37"/>
      <c r="F15" s="37"/>
      <c r="G15" s="37">
        <f t="shared" si="4"/>
        <v>0</v>
      </c>
      <c r="H15" s="37"/>
      <c r="I15" s="37"/>
      <c r="J15" s="37">
        <f t="shared" si="5"/>
        <v>0</v>
      </c>
      <c r="K15" s="37">
        <f t="shared" si="6"/>
        <v>0</v>
      </c>
      <c r="L15" s="37">
        <f t="shared" si="7"/>
        <v>0</v>
      </c>
      <c r="M15" s="37">
        <f t="shared" si="8"/>
        <v>0</v>
      </c>
      <c r="N15" s="37">
        <f t="shared" si="9"/>
        <v>0</v>
      </c>
      <c r="O15" s="37">
        <f t="shared" si="10"/>
        <v>0</v>
      </c>
      <c r="P15" s="37">
        <f t="shared" si="11"/>
        <v>0</v>
      </c>
      <c r="Q15" s="37">
        <f t="shared" si="12"/>
        <v>0</v>
      </c>
      <c r="R15" s="37">
        <f t="shared" si="13"/>
        <v>0</v>
      </c>
      <c r="S15" s="37">
        <f t="shared" si="14"/>
        <v>0</v>
      </c>
      <c r="T15" s="37">
        <f t="shared" si="15"/>
        <v>0</v>
      </c>
      <c r="U15" s="37">
        <f t="shared" si="16"/>
        <v>0</v>
      </c>
      <c r="V15" s="37">
        <f t="shared" si="17"/>
        <v>0</v>
      </c>
      <c r="W15" s="167">
        <f t="shared" si="18"/>
        <v>0</v>
      </c>
      <c r="X15" s="167">
        <f t="shared" si="19"/>
        <v>0</v>
      </c>
      <c r="Y15" s="168">
        <f t="shared" si="2"/>
        <v>0</v>
      </c>
      <c r="Z15" s="169" t="e">
        <f t="shared" si="3"/>
        <v>#DIV/0!</v>
      </c>
      <c r="AA15" s="35"/>
    </row>
    <row r="16" spans="1:27">
      <c r="A16" s="33" t="s">
        <v>25</v>
      </c>
      <c r="B16" s="34" t="s">
        <v>30</v>
      </c>
      <c r="C16" s="133" t="s">
        <v>27</v>
      </c>
      <c r="D16" s="134" t="s">
        <v>28</v>
      </c>
      <c r="E16" s="37"/>
      <c r="F16" s="37"/>
      <c r="G16" s="37">
        <f t="shared" si="4"/>
        <v>0</v>
      </c>
      <c r="H16" s="37"/>
      <c r="I16" s="37"/>
      <c r="J16" s="37">
        <f t="shared" si="5"/>
        <v>0</v>
      </c>
      <c r="K16" s="37">
        <f t="shared" si="6"/>
        <v>0</v>
      </c>
      <c r="L16" s="37">
        <f t="shared" si="7"/>
        <v>0</v>
      </c>
      <c r="M16" s="37">
        <f t="shared" si="8"/>
        <v>0</v>
      </c>
      <c r="N16" s="37">
        <f>L16*M16</f>
        <v>0</v>
      </c>
      <c r="O16" s="37">
        <f t="shared" si="10"/>
        <v>0</v>
      </c>
      <c r="P16" s="37">
        <f t="shared" si="11"/>
        <v>0</v>
      </c>
      <c r="Q16" s="37">
        <f t="shared" si="12"/>
        <v>0</v>
      </c>
      <c r="R16" s="37">
        <f t="shared" si="13"/>
        <v>0</v>
      </c>
      <c r="S16" s="37">
        <f t="shared" si="14"/>
        <v>0</v>
      </c>
      <c r="T16" s="37">
        <f t="shared" si="15"/>
        <v>0</v>
      </c>
      <c r="U16" s="37">
        <f t="shared" si="16"/>
        <v>0</v>
      </c>
      <c r="V16" s="37">
        <f t="shared" si="17"/>
        <v>0</v>
      </c>
      <c r="W16" s="167">
        <f t="shared" si="18"/>
        <v>0</v>
      </c>
      <c r="X16" s="167">
        <f t="shared" si="19"/>
        <v>0</v>
      </c>
      <c r="Y16" s="168">
        <f t="shared" si="2"/>
        <v>0</v>
      </c>
      <c r="Z16" s="169" t="e">
        <f t="shared" si="3"/>
        <v>#DIV/0!</v>
      </c>
      <c r="AA16" s="35"/>
    </row>
    <row r="17" spans="1:27">
      <c r="A17" s="39" t="s">
        <v>22</v>
      </c>
      <c r="B17" s="131" t="s">
        <v>31</v>
      </c>
      <c r="C17" s="132" t="s">
        <v>32</v>
      </c>
      <c r="D17" s="42"/>
      <c r="E17" s="43">
        <f>SUM(E18:E20)</f>
        <v>0</v>
      </c>
      <c r="F17" s="43"/>
      <c r="G17" s="43">
        <f t="shared" ref="G17" si="20">SUM(G18:G20)</f>
        <v>0</v>
      </c>
      <c r="H17" s="43">
        <f>SUM(H18:H20)</f>
        <v>0</v>
      </c>
      <c r="I17" s="43"/>
      <c r="J17" s="43">
        <f t="shared" ref="J17:W17" si="21">SUM(J18:J20)</f>
        <v>0</v>
      </c>
      <c r="K17" s="43">
        <f t="shared" si="21"/>
        <v>0</v>
      </c>
      <c r="L17" s="43">
        <f t="shared" si="21"/>
        <v>0</v>
      </c>
      <c r="M17" s="43">
        <f t="shared" si="21"/>
        <v>0</v>
      </c>
      <c r="N17" s="43">
        <f t="shared" si="21"/>
        <v>0</v>
      </c>
      <c r="O17" s="43">
        <f t="shared" si="21"/>
        <v>0</v>
      </c>
      <c r="P17" s="43">
        <f t="shared" si="21"/>
        <v>0</v>
      </c>
      <c r="Q17" s="43">
        <f t="shared" si="21"/>
        <v>0</v>
      </c>
      <c r="R17" s="43">
        <f t="shared" si="21"/>
        <v>0</v>
      </c>
      <c r="S17" s="43">
        <f t="shared" si="21"/>
        <v>0</v>
      </c>
      <c r="T17" s="43">
        <f t="shared" si="21"/>
        <v>0</v>
      </c>
      <c r="U17" s="43">
        <f t="shared" si="21"/>
        <v>0</v>
      </c>
      <c r="V17" s="43">
        <f t="shared" si="21"/>
        <v>0</v>
      </c>
      <c r="W17" s="43">
        <f t="shared" si="21"/>
        <v>0</v>
      </c>
      <c r="X17" s="184">
        <f t="shared" si="19"/>
        <v>0</v>
      </c>
      <c r="Y17" s="185">
        <f t="shared" si="2"/>
        <v>0</v>
      </c>
      <c r="Z17" s="186" t="e">
        <f t="shared" si="3"/>
        <v>#DIV/0!</v>
      </c>
      <c r="AA17" s="35"/>
    </row>
    <row r="18" spans="1:27">
      <c r="A18" s="33" t="s">
        <v>25</v>
      </c>
      <c r="B18" s="34" t="s">
        <v>33</v>
      </c>
      <c r="C18" s="135" t="s">
        <v>27</v>
      </c>
      <c r="D18" s="134" t="s">
        <v>28</v>
      </c>
      <c r="E18" s="37"/>
      <c r="F18" s="37"/>
      <c r="G18" s="37">
        <f t="shared" ref="G18:G20" si="22">E18*F18</f>
        <v>0</v>
      </c>
      <c r="H18" s="37"/>
      <c r="I18" s="37"/>
      <c r="J18" s="37">
        <f t="shared" ref="J18:J20" si="23">H18*I18</f>
        <v>0</v>
      </c>
      <c r="K18" s="37">
        <f t="shared" ref="K18:K20" si="24">I18*J18</f>
        <v>0</v>
      </c>
      <c r="L18" s="37">
        <f t="shared" ref="L18:L20" si="25">J18*K18</f>
        <v>0</v>
      </c>
      <c r="M18" s="37">
        <f t="shared" ref="M18:M20" si="26">K18*L18</f>
        <v>0</v>
      </c>
      <c r="N18" s="37">
        <f t="shared" ref="N18:N20" si="27">L18*M18</f>
        <v>0</v>
      </c>
      <c r="O18" s="37">
        <f t="shared" ref="O18:O20" si="28">M18*N18</f>
        <v>0</v>
      </c>
      <c r="P18" s="37">
        <f t="shared" ref="P18:P20" si="29">N18*O18</f>
        <v>0</v>
      </c>
      <c r="Q18" s="37">
        <f t="shared" ref="Q18:Q20" si="30">O18*P18</f>
        <v>0</v>
      </c>
      <c r="R18" s="37">
        <f t="shared" ref="R18:R20" si="31">P18*Q18</f>
        <v>0</v>
      </c>
      <c r="S18" s="37">
        <f t="shared" ref="S18:S20" si="32">Q18*R18</f>
        <v>0</v>
      </c>
      <c r="T18" s="37">
        <f t="shared" ref="T18:T20" si="33">R18*S18</f>
        <v>0</v>
      </c>
      <c r="U18" s="37">
        <f t="shared" ref="U18:U20" si="34">S18*T18</f>
        <v>0</v>
      </c>
      <c r="V18" s="37">
        <f t="shared" ref="V18:V20" si="35">T18*U18</f>
        <v>0</v>
      </c>
      <c r="W18" s="167">
        <f t="shared" si="18"/>
        <v>0</v>
      </c>
      <c r="X18" s="167">
        <f t="shared" si="19"/>
        <v>0</v>
      </c>
      <c r="Y18" s="168">
        <f t="shared" si="2"/>
        <v>0</v>
      </c>
      <c r="Z18" s="169" t="e">
        <f t="shared" si="3"/>
        <v>#DIV/0!</v>
      </c>
      <c r="AA18" s="35"/>
    </row>
    <row r="19" spans="1:27">
      <c r="A19" s="33" t="s">
        <v>25</v>
      </c>
      <c r="B19" s="34" t="s">
        <v>34</v>
      </c>
      <c r="C19" s="135" t="s">
        <v>27</v>
      </c>
      <c r="D19" s="134" t="s">
        <v>28</v>
      </c>
      <c r="E19" s="37"/>
      <c r="F19" s="37"/>
      <c r="G19" s="37">
        <f t="shared" si="22"/>
        <v>0</v>
      </c>
      <c r="H19" s="37"/>
      <c r="I19" s="37"/>
      <c r="J19" s="37">
        <f t="shared" si="23"/>
        <v>0</v>
      </c>
      <c r="K19" s="37">
        <f t="shared" si="24"/>
        <v>0</v>
      </c>
      <c r="L19" s="37">
        <f t="shared" si="25"/>
        <v>0</v>
      </c>
      <c r="M19" s="37">
        <f t="shared" si="26"/>
        <v>0</v>
      </c>
      <c r="N19" s="37">
        <f t="shared" si="27"/>
        <v>0</v>
      </c>
      <c r="O19" s="37">
        <f t="shared" si="28"/>
        <v>0</v>
      </c>
      <c r="P19" s="37">
        <f t="shared" si="29"/>
        <v>0</v>
      </c>
      <c r="Q19" s="37">
        <f t="shared" si="30"/>
        <v>0</v>
      </c>
      <c r="R19" s="37">
        <f t="shared" si="31"/>
        <v>0</v>
      </c>
      <c r="S19" s="37">
        <f t="shared" si="32"/>
        <v>0</v>
      </c>
      <c r="T19" s="37">
        <f t="shared" si="33"/>
        <v>0</v>
      </c>
      <c r="U19" s="37">
        <f t="shared" si="34"/>
        <v>0</v>
      </c>
      <c r="V19" s="37">
        <f t="shared" si="35"/>
        <v>0</v>
      </c>
      <c r="W19" s="167">
        <f t="shared" si="18"/>
        <v>0</v>
      </c>
      <c r="X19" s="167">
        <f t="shared" si="19"/>
        <v>0</v>
      </c>
      <c r="Y19" s="168">
        <f t="shared" si="2"/>
        <v>0</v>
      </c>
      <c r="Z19" s="169" t="e">
        <f t="shared" si="3"/>
        <v>#DIV/0!</v>
      </c>
      <c r="AA19" s="35"/>
    </row>
    <row r="20" spans="1:27">
      <c r="A20" s="33" t="s">
        <v>25</v>
      </c>
      <c r="B20" s="34" t="s">
        <v>35</v>
      </c>
      <c r="C20" s="135" t="s">
        <v>27</v>
      </c>
      <c r="D20" s="134" t="s">
        <v>28</v>
      </c>
      <c r="E20" s="37"/>
      <c r="F20" s="37"/>
      <c r="G20" s="37">
        <f t="shared" si="22"/>
        <v>0</v>
      </c>
      <c r="H20" s="37"/>
      <c r="I20" s="37"/>
      <c r="J20" s="37">
        <f t="shared" si="23"/>
        <v>0</v>
      </c>
      <c r="K20" s="37">
        <f t="shared" si="24"/>
        <v>0</v>
      </c>
      <c r="L20" s="37">
        <f t="shared" si="25"/>
        <v>0</v>
      </c>
      <c r="M20" s="37">
        <f t="shared" si="26"/>
        <v>0</v>
      </c>
      <c r="N20" s="37">
        <f t="shared" si="27"/>
        <v>0</v>
      </c>
      <c r="O20" s="37">
        <f t="shared" si="28"/>
        <v>0</v>
      </c>
      <c r="P20" s="37">
        <f t="shared" si="29"/>
        <v>0</v>
      </c>
      <c r="Q20" s="37">
        <f t="shared" si="30"/>
        <v>0</v>
      </c>
      <c r="R20" s="37">
        <f t="shared" si="31"/>
        <v>0</v>
      </c>
      <c r="S20" s="37">
        <f t="shared" si="32"/>
        <v>0</v>
      </c>
      <c r="T20" s="37">
        <f t="shared" si="33"/>
        <v>0</v>
      </c>
      <c r="U20" s="37">
        <f t="shared" si="34"/>
        <v>0</v>
      </c>
      <c r="V20" s="37">
        <f t="shared" si="35"/>
        <v>0</v>
      </c>
      <c r="W20" s="167">
        <f t="shared" si="18"/>
        <v>0</v>
      </c>
      <c r="X20" s="167">
        <f t="shared" si="19"/>
        <v>0</v>
      </c>
      <c r="Y20" s="168">
        <f t="shared" si="2"/>
        <v>0</v>
      </c>
      <c r="Z20" s="169" t="e">
        <f t="shared" si="3"/>
        <v>#DIV/0!</v>
      </c>
      <c r="AA20" s="35"/>
    </row>
    <row r="21" spans="1:27">
      <c r="A21" s="39" t="s">
        <v>22</v>
      </c>
      <c r="B21" s="131" t="s">
        <v>36</v>
      </c>
      <c r="C21" s="41" t="s">
        <v>37</v>
      </c>
      <c r="D21" s="42"/>
      <c r="E21" s="43">
        <f>SUM(E22:E29)</f>
        <v>27</v>
      </c>
      <c r="F21" s="43"/>
      <c r="G21" s="43">
        <f t="shared" ref="G21" si="36">SUM(G22:G29)</f>
        <v>193000</v>
      </c>
      <c r="H21" s="43">
        <f>SUM(H22:H29)</f>
        <v>27</v>
      </c>
      <c r="I21" s="43"/>
      <c r="J21" s="43">
        <f t="shared" ref="J21" si="37">SUM(J22:J29)</f>
        <v>193000</v>
      </c>
      <c r="K21" s="43"/>
      <c r="L21" s="43"/>
      <c r="M21" s="43"/>
      <c r="N21" s="44"/>
      <c r="O21" s="188"/>
      <c r="P21" s="189"/>
      <c r="Q21" s="189"/>
      <c r="R21" s="189"/>
      <c r="S21" s="190"/>
      <c r="T21" s="190"/>
      <c r="U21" s="190"/>
      <c r="V21" s="190"/>
      <c r="W21" s="184">
        <f t="shared" si="18"/>
        <v>193000</v>
      </c>
      <c r="X21" s="184">
        <f t="shared" si="19"/>
        <v>193000</v>
      </c>
      <c r="Y21" s="185">
        <f t="shared" si="2"/>
        <v>0</v>
      </c>
      <c r="Z21" s="186">
        <f t="shared" si="3"/>
        <v>0</v>
      </c>
      <c r="AA21" s="35"/>
    </row>
    <row r="22" spans="1:27">
      <c r="A22" s="33" t="s">
        <v>25</v>
      </c>
      <c r="B22" s="174" t="s">
        <v>38</v>
      </c>
      <c r="C22" s="178" t="s">
        <v>39</v>
      </c>
      <c r="D22" s="179" t="s">
        <v>28</v>
      </c>
      <c r="E22" s="172">
        <v>4</v>
      </c>
      <c r="F22" s="172">
        <v>7000</v>
      </c>
      <c r="G22" s="172">
        <f t="shared" ref="G22:G29" si="38">E22*F22</f>
        <v>28000</v>
      </c>
      <c r="H22" s="172">
        <v>4</v>
      </c>
      <c r="I22" s="172">
        <v>7000</v>
      </c>
      <c r="J22" s="172">
        <f t="shared" ref="J22:J29" si="39">H22*I22</f>
        <v>28000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167">
        <f t="shared" si="18"/>
        <v>28000</v>
      </c>
      <c r="X22" s="167">
        <f t="shared" si="19"/>
        <v>28000</v>
      </c>
      <c r="Y22" s="168">
        <f t="shared" si="2"/>
        <v>0</v>
      </c>
      <c r="Z22" s="169">
        <f t="shared" si="3"/>
        <v>0</v>
      </c>
      <c r="AA22" s="35"/>
    </row>
    <row r="23" spans="1:27" ht="25">
      <c r="A23" s="33" t="s">
        <v>25</v>
      </c>
      <c r="B23" s="174" t="s">
        <v>40</v>
      </c>
      <c r="C23" s="178" t="s">
        <v>41</v>
      </c>
      <c r="D23" s="179" t="s">
        <v>28</v>
      </c>
      <c r="E23" s="172">
        <v>4</v>
      </c>
      <c r="F23" s="172">
        <v>7000</v>
      </c>
      <c r="G23" s="172">
        <f t="shared" si="38"/>
        <v>28000</v>
      </c>
      <c r="H23" s="172">
        <v>4</v>
      </c>
      <c r="I23" s="172">
        <v>7000</v>
      </c>
      <c r="J23" s="172">
        <f t="shared" si="39"/>
        <v>28000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167">
        <f t="shared" si="18"/>
        <v>28000</v>
      </c>
      <c r="X23" s="167">
        <f t="shared" si="19"/>
        <v>28000</v>
      </c>
      <c r="Y23" s="168">
        <f t="shared" si="2"/>
        <v>0</v>
      </c>
      <c r="Z23" s="169">
        <f t="shared" si="3"/>
        <v>0</v>
      </c>
      <c r="AA23" s="35"/>
    </row>
    <row r="24" spans="1:27" ht="25">
      <c r="A24" s="33" t="s">
        <v>25</v>
      </c>
      <c r="B24" s="174" t="s">
        <v>42</v>
      </c>
      <c r="C24" s="178" t="s">
        <v>43</v>
      </c>
      <c r="D24" s="179" t="s">
        <v>28</v>
      </c>
      <c r="E24" s="172">
        <v>4</v>
      </c>
      <c r="F24" s="172">
        <v>7000</v>
      </c>
      <c r="G24" s="172">
        <f t="shared" si="38"/>
        <v>28000</v>
      </c>
      <c r="H24" s="172">
        <v>4</v>
      </c>
      <c r="I24" s="172">
        <v>7000</v>
      </c>
      <c r="J24" s="172">
        <f t="shared" si="39"/>
        <v>28000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167">
        <f t="shared" si="18"/>
        <v>28000</v>
      </c>
      <c r="X24" s="167">
        <f t="shared" si="19"/>
        <v>28000</v>
      </c>
      <c r="Y24" s="168">
        <f t="shared" si="2"/>
        <v>0</v>
      </c>
      <c r="Z24" s="169">
        <f t="shared" si="3"/>
        <v>0</v>
      </c>
      <c r="AA24" s="35"/>
    </row>
    <row r="25" spans="1:27">
      <c r="A25" s="33" t="s">
        <v>25</v>
      </c>
      <c r="B25" s="174" t="s">
        <v>44</v>
      </c>
      <c r="C25" s="178" t="s">
        <v>45</v>
      </c>
      <c r="D25" s="179" t="s">
        <v>28</v>
      </c>
      <c r="E25" s="172">
        <v>3</v>
      </c>
      <c r="F25" s="172">
        <v>7000</v>
      </c>
      <c r="G25" s="172">
        <f t="shared" si="38"/>
        <v>21000</v>
      </c>
      <c r="H25" s="172">
        <v>3</v>
      </c>
      <c r="I25" s="172">
        <v>7000</v>
      </c>
      <c r="J25" s="172">
        <f t="shared" si="39"/>
        <v>21000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167">
        <f t="shared" si="18"/>
        <v>21000</v>
      </c>
      <c r="X25" s="167">
        <f t="shared" si="19"/>
        <v>21000</v>
      </c>
      <c r="Y25" s="168">
        <f t="shared" si="2"/>
        <v>0</v>
      </c>
      <c r="Z25" s="169">
        <f t="shared" si="3"/>
        <v>0</v>
      </c>
      <c r="AA25" s="35"/>
    </row>
    <row r="26" spans="1:27" ht="37.5">
      <c r="A26" s="33" t="s">
        <v>25</v>
      </c>
      <c r="B26" s="174" t="s">
        <v>46</v>
      </c>
      <c r="C26" s="178" t="s">
        <v>47</v>
      </c>
      <c r="D26" s="179" t="s">
        <v>28</v>
      </c>
      <c r="E26" s="172">
        <v>2</v>
      </c>
      <c r="F26" s="172">
        <v>7000</v>
      </c>
      <c r="G26" s="172">
        <f t="shared" si="38"/>
        <v>14000</v>
      </c>
      <c r="H26" s="172">
        <v>2</v>
      </c>
      <c r="I26" s="172">
        <v>7000</v>
      </c>
      <c r="J26" s="172">
        <f t="shared" si="39"/>
        <v>14000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167">
        <f t="shared" si="18"/>
        <v>14000</v>
      </c>
      <c r="X26" s="167">
        <f t="shared" si="19"/>
        <v>14000</v>
      </c>
      <c r="Y26" s="168">
        <f t="shared" si="2"/>
        <v>0</v>
      </c>
      <c r="Z26" s="169">
        <f t="shared" si="3"/>
        <v>0</v>
      </c>
      <c r="AA26" s="35"/>
    </row>
    <row r="27" spans="1:27" ht="25">
      <c r="A27" s="33" t="s">
        <v>25</v>
      </c>
      <c r="B27" s="174" t="s">
        <v>48</v>
      </c>
      <c r="C27" s="178" t="s">
        <v>49</v>
      </c>
      <c r="D27" s="179" t="s">
        <v>28</v>
      </c>
      <c r="E27" s="172">
        <v>2</v>
      </c>
      <c r="F27" s="172">
        <v>7000</v>
      </c>
      <c r="G27" s="172">
        <f t="shared" si="38"/>
        <v>14000</v>
      </c>
      <c r="H27" s="172">
        <v>2</v>
      </c>
      <c r="I27" s="172">
        <v>7000</v>
      </c>
      <c r="J27" s="172">
        <f t="shared" si="39"/>
        <v>14000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167">
        <f t="shared" si="18"/>
        <v>14000</v>
      </c>
      <c r="X27" s="167">
        <f t="shared" si="19"/>
        <v>14000</v>
      </c>
      <c r="Y27" s="168">
        <f t="shared" si="2"/>
        <v>0</v>
      </c>
      <c r="Z27" s="169">
        <f t="shared" si="3"/>
        <v>0</v>
      </c>
      <c r="AA27" s="35"/>
    </row>
    <row r="28" spans="1:27" ht="25">
      <c r="A28" s="33" t="s">
        <v>25</v>
      </c>
      <c r="B28" s="174" t="s">
        <v>50</v>
      </c>
      <c r="C28" s="178" t="s">
        <v>51</v>
      </c>
      <c r="D28" s="179" t="s">
        <v>28</v>
      </c>
      <c r="E28" s="172">
        <v>4</v>
      </c>
      <c r="F28" s="172">
        <v>7000</v>
      </c>
      <c r="G28" s="172">
        <f t="shared" si="38"/>
        <v>28000</v>
      </c>
      <c r="H28" s="172">
        <v>4</v>
      </c>
      <c r="I28" s="172">
        <v>7000</v>
      </c>
      <c r="J28" s="172">
        <f t="shared" si="39"/>
        <v>28000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167">
        <f t="shared" si="18"/>
        <v>28000</v>
      </c>
      <c r="X28" s="167">
        <f t="shared" si="19"/>
        <v>28000</v>
      </c>
      <c r="Y28" s="168">
        <f t="shared" si="2"/>
        <v>0</v>
      </c>
      <c r="Z28" s="169">
        <f t="shared" si="3"/>
        <v>0</v>
      </c>
      <c r="AA28" s="35"/>
    </row>
    <row r="29" spans="1:27" ht="25">
      <c r="A29" s="33" t="s">
        <v>25</v>
      </c>
      <c r="B29" s="174" t="s">
        <v>52</v>
      </c>
      <c r="C29" s="178" t="s">
        <v>53</v>
      </c>
      <c r="D29" s="179" t="s">
        <v>28</v>
      </c>
      <c r="E29" s="172">
        <v>4</v>
      </c>
      <c r="F29" s="172">
        <v>8000</v>
      </c>
      <c r="G29" s="172">
        <f t="shared" si="38"/>
        <v>32000</v>
      </c>
      <c r="H29" s="172">
        <v>4</v>
      </c>
      <c r="I29" s="172">
        <v>8000</v>
      </c>
      <c r="J29" s="172">
        <f t="shared" si="39"/>
        <v>32000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167">
        <f t="shared" si="18"/>
        <v>32000</v>
      </c>
      <c r="X29" s="167">
        <f t="shared" si="19"/>
        <v>32000</v>
      </c>
      <c r="Y29" s="168">
        <f t="shared" si="2"/>
        <v>0</v>
      </c>
      <c r="Z29" s="169">
        <f t="shared" si="3"/>
        <v>0</v>
      </c>
      <c r="AA29" s="35"/>
    </row>
    <row r="30" spans="1:27" ht="26">
      <c r="A30" s="39" t="s">
        <v>20</v>
      </c>
      <c r="B30" s="40" t="s">
        <v>54</v>
      </c>
      <c r="C30" s="132" t="s">
        <v>55</v>
      </c>
      <c r="D30" s="42"/>
      <c r="E30" s="43">
        <f>SUM(E31:E33)</f>
        <v>193000</v>
      </c>
      <c r="F30" s="43"/>
      <c r="G30" s="43">
        <f t="shared" ref="G30" si="40">SUM(G31:G33)</f>
        <v>42460</v>
      </c>
      <c r="H30" s="43">
        <f>SUM(H31:H33)</f>
        <v>193000</v>
      </c>
      <c r="I30" s="43"/>
      <c r="J30" s="43">
        <f t="shared" ref="J30" si="41">SUM(J31:J33)</f>
        <v>42460</v>
      </c>
      <c r="K30" s="43"/>
      <c r="L30" s="43"/>
      <c r="M30" s="43"/>
      <c r="N30" s="44"/>
      <c r="O30" s="188"/>
      <c r="P30" s="191"/>
      <c r="Q30" s="191"/>
      <c r="R30" s="191"/>
      <c r="S30" s="190"/>
      <c r="T30" s="190"/>
      <c r="U30" s="190"/>
      <c r="V30" s="190"/>
      <c r="W30" s="184">
        <f t="shared" si="18"/>
        <v>42460</v>
      </c>
      <c r="X30" s="184">
        <f t="shared" si="19"/>
        <v>42460</v>
      </c>
      <c r="Y30" s="185">
        <f t="shared" si="2"/>
        <v>0</v>
      </c>
      <c r="Z30" s="186">
        <f t="shared" si="3"/>
        <v>0</v>
      </c>
      <c r="AA30" s="35"/>
    </row>
    <row r="31" spans="1:27">
      <c r="A31" s="33" t="s">
        <v>25</v>
      </c>
      <c r="B31" s="34" t="s">
        <v>56</v>
      </c>
      <c r="C31" s="133" t="s">
        <v>57</v>
      </c>
      <c r="D31" s="134"/>
      <c r="E31" s="37">
        <f>G13</f>
        <v>0</v>
      </c>
      <c r="F31" s="37">
        <v>0.22</v>
      </c>
      <c r="G31" s="37">
        <f t="shared" ref="G31:G33" si="42">E31*F31</f>
        <v>0</v>
      </c>
      <c r="H31" s="37">
        <f>J13</f>
        <v>0</v>
      </c>
      <c r="I31" s="37">
        <v>0.22</v>
      </c>
      <c r="J31" s="37">
        <f t="shared" ref="J31:J33" si="43">H31*I31</f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167">
        <f t="shared" si="18"/>
        <v>0</v>
      </c>
      <c r="X31" s="167">
        <f t="shared" si="19"/>
        <v>0</v>
      </c>
      <c r="Y31" s="168">
        <f t="shared" si="2"/>
        <v>0</v>
      </c>
      <c r="Z31" s="169" t="e">
        <f t="shared" si="3"/>
        <v>#DIV/0!</v>
      </c>
      <c r="AA31" s="35"/>
    </row>
    <row r="32" spans="1:27">
      <c r="A32" s="33" t="s">
        <v>25</v>
      </c>
      <c r="B32" s="34" t="s">
        <v>58</v>
      </c>
      <c r="C32" s="133" t="s">
        <v>59</v>
      </c>
      <c r="D32" s="134"/>
      <c r="E32" s="37">
        <f>G17</f>
        <v>0</v>
      </c>
      <c r="F32" s="37">
        <v>0.22</v>
      </c>
      <c r="G32" s="37">
        <f t="shared" si="42"/>
        <v>0</v>
      </c>
      <c r="H32" s="37">
        <f>J17</f>
        <v>0</v>
      </c>
      <c r="I32" s="37">
        <v>0.22</v>
      </c>
      <c r="J32" s="37">
        <f t="shared" si="43"/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167">
        <f t="shared" si="18"/>
        <v>0</v>
      </c>
      <c r="X32" s="167">
        <f t="shared" si="19"/>
        <v>0</v>
      </c>
      <c r="Y32" s="168">
        <f t="shared" si="2"/>
        <v>0</v>
      </c>
      <c r="Z32" s="169" t="e">
        <f t="shared" si="3"/>
        <v>#DIV/0!</v>
      </c>
      <c r="AA32" s="35"/>
    </row>
    <row r="33" spans="1:27">
      <c r="A33" s="33" t="s">
        <v>25</v>
      </c>
      <c r="B33" s="34" t="s">
        <v>60</v>
      </c>
      <c r="C33" s="38" t="s">
        <v>37</v>
      </c>
      <c r="D33" s="134"/>
      <c r="E33" s="37">
        <f>G21</f>
        <v>193000</v>
      </c>
      <c r="F33" s="37">
        <v>0.22</v>
      </c>
      <c r="G33" s="37">
        <f t="shared" si="42"/>
        <v>42460</v>
      </c>
      <c r="H33" s="37">
        <f>J21</f>
        <v>193000</v>
      </c>
      <c r="I33" s="37">
        <v>0.22</v>
      </c>
      <c r="J33" s="37">
        <f t="shared" si="43"/>
        <v>42460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167">
        <f t="shared" si="18"/>
        <v>42460</v>
      </c>
      <c r="X33" s="167">
        <f t="shared" si="19"/>
        <v>42460</v>
      </c>
      <c r="Y33" s="168">
        <f t="shared" si="2"/>
        <v>0</v>
      </c>
      <c r="Z33" s="169">
        <f t="shared" si="3"/>
        <v>0</v>
      </c>
      <c r="AA33" s="35"/>
    </row>
    <row r="34" spans="1:27">
      <c r="A34" s="39" t="s">
        <v>22</v>
      </c>
      <c r="B34" s="40" t="s">
        <v>61</v>
      </c>
      <c r="C34" s="132" t="s">
        <v>62</v>
      </c>
      <c r="D34" s="42"/>
      <c r="E34" s="43">
        <f>SUM(E35:E37)</f>
        <v>0</v>
      </c>
      <c r="F34" s="43"/>
      <c r="G34" s="43">
        <f t="shared" ref="G34" si="44">SUM(G35:G37)</f>
        <v>0</v>
      </c>
      <c r="H34" s="43">
        <f>SUM(H35:H37)</f>
        <v>0</v>
      </c>
      <c r="I34" s="43"/>
      <c r="J34" s="43">
        <f t="shared" ref="J34" si="45">SUM(J35:J37)</f>
        <v>0</v>
      </c>
      <c r="K34" s="43"/>
      <c r="L34" s="43"/>
      <c r="M34" s="43"/>
      <c r="N34" s="44"/>
      <c r="O34" s="188"/>
      <c r="P34" s="191"/>
      <c r="Q34" s="191"/>
      <c r="R34" s="191"/>
      <c r="S34" s="190"/>
      <c r="T34" s="190"/>
      <c r="U34" s="190"/>
      <c r="V34" s="190"/>
      <c r="W34" s="184">
        <f t="shared" si="18"/>
        <v>0</v>
      </c>
      <c r="X34" s="184">
        <f t="shared" si="19"/>
        <v>0</v>
      </c>
      <c r="Y34" s="185">
        <f t="shared" si="2"/>
        <v>0</v>
      </c>
      <c r="Z34" s="186" t="e">
        <f t="shared" si="3"/>
        <v>#DIV/0!</v>
      </c>
      <c r="AA34" s="35"/>
    </row>
    <row r="35" spans="1:27" ht="25">
      <c r="A35" s="33" t="s">
        <v>25</v>
      </c>
      <c r="B35" s="34" t="s">
        <v>63</v>
      </c>
      <c r="C35" s="133" t="s">
        <v>64</v>
      </c>
      <c r="D35" s="134" t="s">
        <v>28</v>
      </c>
      <c r="E35" s="37"/>
      <c r="F35" s="37"/>
      <c r="G35" s="37">
        <f t="shared" ref="G35:G37" si="46">E35*F35</f>
        <v>0</v>
      </c>
      <c r="H35" s="37"/>
      <c r="I35" s="37"/>
      <c r="J35" s="37">
        <f t="shared" ref="J35:J37" si="47">H35*I35</f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W35" s="167">
        <f t="shared" si="18"/>
        <v>0</v>
      </c>
      <c r="X35" s="167">
        <f t="shared" si="19"/>
        <v>0</v>
      </c>
      <c r="Y35" s="168">
        <f t="shared" si="2"/>
        <v>0</v>
      </c>
      <c r="Z35" s="169" t="e">
        <f t="shared" si="3"/>
        <v>#DIV/0!</v>
      </c>
      <c r="AA35" s="35"/>
    </row>
    <row r="36" spans="1:27" ht="25">
      <c r="A36" s="33" t="s">
        <v>25</v>
      </c>
      <c r="B36" s="34" t="s">
        <v>65</v>
      </c>
      <c r="C36" s="133" t="s">
        <v>64</v>
      </c>
      <c r="D36" s="134" t="s">
        <v>28</v>
      </c>
      <c r="E36" s="37"/>
      <c r="F36" s="37"/>
      <c r="G36" s="37">
        <f t="shared" si="46"/>
        <v>0</v>
      </c>
      <c r="H36" s="37"/>
      <c r="I36" s="37"/>
      <c r="J36" s="37">
        <f t="shared" si="47"/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7">
        <v>0</v>
      </c>
      <c r="W36" s="167">
        <f t="shared" si="18"/>
        <v>0</v>
      </c>
      <c r="X36" s="167">
        <f t="shared" si="19"/>
        <v>0</v>
      </c>
      <c r="Y36" s="168">
        <f t="shared" si="2"/>
        <v>0</v>
      </c>
      <c r="Z36" s="169" t="e">
        <f t="shared" si="3"/>
        <v>#DIV/0!</v>
      </c>
      <c r="AA36" s="35"/>
    </row>
    <row r="37" spans="1:27" ht="25">
      <c r="A37" s="33" t="s">
        <v>25</v>
      </c>
      <c r="B37" s="34" t="s">
        <v>66</v>
      </c>
      <c r="C37" s="133" t="s">
        <v>64</v>
      </c>
      <c r="D37" s="134" t="s">
        <v>28</v>
      </c>
      <c r="E37" s="37"/>
      <c r="F37" s="37"/>
      <c r="G37" s="37">
        <f t="shared" si="46"/>
        <v>0</v>
      </c>
      <c r="H37" s="37"/>
      <c r="I37" s="37"/>
      <c r="J37" s="37">
        <f t="shared" si="47"/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7">
        <v>0</v>
      </c>
      <c r="W37" s="167">
        <f t="shared" si="18"/>
        <v>0</v>
      </c>
      <c r="X37" s="167">
        <f t="shared" si="19"/>
        <v>0</v>
      </c>
      <c r="Y37" s="168">
        <f t="shared" si="2"/>
        <v>0</v>
      </c>
      <c r="Z37" s="169" t="e">
        <f t="shared" si="3"/>
        <v>#DIV/0!</v>
      </c>
      <c r="AA37" s="35"/>
    </row>
    <row r="38" spans="1:27">
      <c r="A38" s="136" t="s">
        <v>67</v>
      </c>
      <c r="B38" s="137"/>
      <c r="C38" s="138"/>
      <c r="D38" s="139"/>
      <c r="E38" s="140"/>
      <c r="F38" s="141"/>
      <c r="G38" s="141">
        <f>G13+G17+G21+G30+G34</f>
        <v>235460</v>
      </c>
      <c r="H38" s="140"/>
      <c r="I38" s="141"/>
      <c r="J38" s="141">
        <f>J13+J17+J21+J30+J34</f>
        <v>235460</v>
      </c>
      <c r="K38" s="140"/>
      <c r="L38" s="141"/>
      <c r="M38" s="141"/>
      <c r="N38" s="141"/>
      <c r="O38" s="138"/>
      <c r="P38" s="138"/>
      <c r="Q38" s="138"/>
      <c r="R38" s="138"/>
      <c r="S38" s="138"/>
      <c r="T38" s="138"/>
      <c r="U38" s="138"/>
      <c r="V38" s="138"/>
      <c r="W38" s="193">
        <f t="shared" si="18"/>
        <v>235460</v>
      </c>
      <c r="X38" s="193">
        <f t="shared" si="19"/>
        <v>235460</v>
      </c>
      <c r="Y38" s="194">
        <f t="shared" si="2"/>
        <v>0</v>
      </c>
      <c r="Z38" s="169">
        <f t="shared" si="3"/>
        <v>0</v>
      </c>
      <c r="AA38" s="35"/>
    </row>
    <row r="39" spans="1:27">
      <c r="A39" s="122" t="s">
        <v>20</v>
      </c>
      <c r="B39" s="142">
        <v>2</v>
      </c>
      <c r="C39" s="122" t="s">
        <v>68</v>
      </c>
      <c r="D39" s="125"/>
      <c r="E39" s="126"/>
      <c r="F39" s="126"/>
      <c r="G39" s="126"/>
      <c r="H39" s="126"/>
      <c r="I39" s="126"/>
      <c r="J39" s="126"/>
      <c r="K39" s="126"/>
      <c r="L39" s="126"/>
      <c r="M39" s="126"/>
      <c r="N39" s="127"/>
      <c r="O39" s="128"/>
      <c r="P39" s="205"/>
      <c r="Q39" s="205"/>
      <c r="R39" s="205"/>
      <c r="S39" s="206"/>
      <c r="T39" s="206"/>
      <c r="U39" s="206"/>
      <c r="V39" s="206"/>
      <c r="W39" s="202">
        <f t="shared" si="18"/>
        <v>0</v>
      </c>
      <c r="X39" s="202">
        <f t="shared" si="19"/>
        <v>0</v>
      </c>
      <c r="Y39" s="203">
        <f t="shared" si="2"/>
        <v>0</v>
      </c>
      <c r="Z39" s="169" t="e">
        <f t="shared" si="3"/>
        <v>#DIV/0!</v>
      </c>
      <c r="AA39" s="35"/>
    </row>
    <row r="40" spans="1:27" ht="26">
      <c r="A40" s="39" t="s">
        <v>22</v>
      </c>
      <c r="B40" s="40" t="s">
        <v>69</v>
      </c>
      <c r="C40" s="132" t="s">
        <v>70</v>
      </c>
      <c r="D40" s="42"/>
      <c r="E40" s="43">
        <f>SUM(E41:E43)</f>
        <v>0</v>
      </c>
      <c r="F40" s="43"/>
      <c r="G40" s="43">
        <f t="shared" ref="G40" si="48">SUM(G41:G43)</f>
        <v>0</v>
      </c>
      <c r="H40" s="43">
        <f>SUM(H41:H43)</f>
        <v>0</v>
      </c>
      <c r="I40" s="43"/>
      <c r="J40" s="183">
        <f t="shared" ref="J40" si="49">SUM(J41:J43)</f>
        <v>0</v>
      </c>
      <c r="K40" s="183"/>
      <c r="L40" s="183"/>
      <c r="M40" s="183"/>
      <c r="N40" s="187"/>
      <c r="O40" s="188"/>
      <c r="P40" s="192"/>
      <c r="Q40" s="189"/>
      <c r="R40" s="189"/>
      <c r="S40" s="190"/>
      <c r="T40" s="190"/>
      <c r="U40" s="190"/>
      <c r="V40" s="190"/>
      <c r="W40" s="184">
        <f t="shared" si="18"/>
        <v>0</v>
      </c>
      <c r="X40" s="184">
        <f t="shared" si="19"/>
        <v>0</v>
      </c>
      <c r="Y40" s="185">
        <f t="shared" si="2"/>
        <v>0</v>
      </c>
      <c r="Z40" s="186" t="e">
        <f t="shared" si="3"/>
        <v>#DIV/0!</v>
      </c>
      <c r="AA40" s="35"/>
    </row>
    <row r="41" spans="1:27" ht="25">
      <c r="A41" s="33" t="s">
        <v>25</v>
      </c>
      <c r="B41" s="34" t="s">
        <v>71</v>
      </c>
      <c r="C41" s="133" t="s">
        <v>72</v>
      </c>
      <c r="D41" s="134" t="s">
        <v>73</v>
      </c>
      <c r="E41" s="37"/>
      <c r="F41" s="37"/>
      <c r="G41" s="37">
        <f t="shared" ref="G41:G43" si="50">E41*F41</f>
        <v>0</v>
      </c>
      <c r="H41" s="37"/>
      <c r="I41" s="37"/>
      <c r="J41" s="37">
        <f t="shared" ref="J41:J43" si="51">H41*I41</f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167">
        <f t="shared" si="18"/>
        <v>0</v>
      </c>
      <c r="X41" s="167">
        <f t="shared" si="19"/>
        <v>0</v>
      </c>
      <c r="Y41" s="168">
        <f t="shared" si="2"/>
        <v>0</v>
      </c>
      <c r="Z41" s="169" t="e">
        <f t="shared" si="3"/>
        <v>#DIV/0!</v>
      </c>
      <c r="AA41" s="35"/>
    </row>
    <row r="42" spans="1:27" ht="25">
      <c r="A42" s="33" t="s">
        <v>25</v>
      </c>
      <c r="B42" s="34" t="s">
        <v>74</v>
      </c>
      <c r="C42" s="133" t="s">
        <v>72</v>
      </c>
      <c r="D42" s="134" t="s">
        <v>73</v>
      </c>
      <c r="E42" s="37"/>
      <c r="F42" s="37"/>
      <c r="G42" s="37">
        <f t="shared" si="50"/>
        <v>0</v>
      </c>
      <c r="H42" s="37"/>
      <c r="I42" s="37"/>
      <c r="J42" s="37">
        <f t="shared" si="51"/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167">
        <f t="shared" si="18"/>
        <v>0</v>
      </c>
      <c r="X42" s="167">
        <f t="shared" si="19"/>
        <v>0</v>
      </c>
      <c r="Y42" s="168">
        <f t="shared" si="2"/>
        <v>0</v>
      </c>
      <c r="Z42" s="169" t="e">
        <f t="shared" si="3"/>
        <v>#DIV/0!</v>
      </c>
      <c r="AA42" s="35"/>
    </row>
    <row r="43" spans="1:27" ht="25">
      <c r="A43" s="33" t="s">
        <v>25</v>
      </c>
      <c r="B43" s="34" t="s">
        <v>75</v>
      </c>
      <c r="C43" s="133" t="s">
        <v>72</v>
      </c>
      <c r="D43" s="134" t="s">
        <v>73</v>
      </c>
      <c r="E43" s="37"/>
      <c r="F43" s="37"/>
      <c r="G43" s="37">
        <f t="shared" si="50"/>
        <v>0</v>
      </c>
      <c r="H43" s="37"/>
      <c r="I43" s="37"/>
      <c r="J43" s="37">
        <f t="shared" si="51"/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167">
        <f t="shared" si="18"/>
        <v>0</v>
      </c>
      <c r="X43" s="167">
        <f t="shared" si="19"/>
        <v>0</v>
      </c>
      <c r="Y43" s="168">
        <f t="shared" si="2"/>
        <v>0</v>
      </c>
      <c r="Z43" s="169" t="e">
        <f t="shared" si="3"/>
        <v>#DIV/0!</v>
      </c>
      <c r="AA43" s="35"/>
    </row>
    <row r="44" spans="1:27" ht="26">
      <c r="A44" s="39" t="s">
        <v>22</v>
      </c>
      <c r="B44" s="40" t="s">
        <v>76</v>
      </c>
      <c r="C44" s="41" t="s">
        <v>77</v>
      </c>
      <c r="D44" s="42"/>
      <c r="E44" s="43">
        <f>SUM(E45:E47)</f>
        <v>0</v>
      </c>
      <c r="F44" s="43"/>
      <c r="G44" s="43">
        <f t="shared" ref="G44" si="52">SUM(G45:G47)</f>
        <v>0</v>
      </c>
      <c r="H44" s="43">
        <f>SUM(H45:H47)</f>
        <v>0</v>
      </c>
      <c r="I44" s="43"/>
      <c r="J44" s="43">
        <f t="shared" ref="J44" si="53">SUM(J45:J47)</f>
        <v>0</v>
      </c>
      <c r="K44" s="43"/>
      <c r="L44" s="43"/>
      <c r="M44" s="43"/>
      <c r="N44" s="187"/>
      <c r="O44" s="188"/>
      <c r="P44" s="189"/>
      <c r="Q44" s="189"/>
      <c r="R44" s="189"/>
      <c r="S44" s="190"/>
      <c r="T44" s="190"/>
      <c r="U44" s="190"/>
      <c r="V44" s="190"/>
      <c r="W44" s="184">
        <f t="shared" si="18"/>
        <v>0</v>
      </c>
      <c r="X44" s="184">
        <f t="shared" si="19"/>
        <v>0</v>
      </c>
      <c r="Y44" s="185">
        <f t="shared" si="2"/>
        <v>0</v>
      </c>
      <c r="Z44" s="186" t="e">
        <f t="shared" si="3"/>
        <v>#DIV/0!</v>
      </c>
      <c r="AA44" s="35"/>
    </row>
    <row r="45" spans="1:27" ht="25">
      <c r="A45" s="33" t="s">
        <v>25</v>
      </c>
      <c r="B45" s="34" t="s">
        <v>78</v>
      </c>
      <c r="C45" s="133" t="s">
        <v>79</v>
      </c>
      <c r="D45" s="134" t="s">
        <v>80</v>
      </c>
      <c r="E45" s="37"/>
      <c r="F45" s="37"/>
      <c r="G45" s="37">
        <f t="shared" ref="G45:G47" si="54">E45*F45</f>
        <v>0</v>
      </c>
      <c r="H45" s="37"/>
      <c r="I45" s="37"/>
      <c r="J45" s="37">
        <f t="shared" ref="J45:J47" si="55">H45*I45</f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167">
        <f t="shared" si="18"/>
        <v>0</v>
      </c>
      <c r="X45" s="167">
        <f t="shared" si="19"/>
        <v>0</v>
      </c>
      <c r="Y45" s="168">
        <f t="shared" si="2"/>
        <v>0</v>
      </c>
      <c r="Z45" s="169" t="e">
        <f t="shared" si="3"/>
        <v>#DIV/0!</v>
      </c>
      <c r="AA45" s="35"/>
    </row>
    <row r="46" spans="1:27" ht="25">
      <c r="A46" s="33" t="s">
        <v>25</v>
      </c>
      <c r="B46" s="34" t="s">
        <v>81</v>
      </c>
      <c r="C46" s="38" t="s">
        <v>79</v>
      </c>
      <c r="D46" s="134" t="s">
        <v>80</v>
      </c>
      <c r="E46" s="37"/>
      <c r="F46" s="37"/>
      <c r="G46" s="37">
        <f t="shared" si="54"/>
        <v>0</v>
      </c>
      <c r="H46" s="37"/>
      <c r="I46" s="37"/>
      <c r="J46" s="37">
        <f t="shared" si="55"/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167">
        <f t="shared" si="18"/>
        <v>0</v>
      </c>
      <c r="X46" s="167">
        <f t="shared" si="19"/>
        <v>0</v>
      </c>
      <c r="Y46" s="168">
        <f t="shared" si="2"/>
        <v>0</v>
      </c>
      <c r="Z46" s="169" t="e">
        <f t="shared" si="3"/>
        <v>#DIV/0!</v>
      </c>
      <c r="AA46" s="35"/>
    </row>
    <row r="47" spans="1:27" ht="25">
      <c r="A47" s="33" t="s">
        <v>25</v>
      </c>
      <c r="B47" s="34" t="s">
        <v>82</v>
      </c>
      <c r="C47" s="133" t="s">
        <v>79</v>
      </c>
      <c r="D47" s="134" t="s">
        <v>80</v>
      </c>
      <c r="E47" s="37"/>
      <c r="F47" s="37"/>
      <c r="G47" s="37">
        <f t="shared" si="54"/>
        <v>0</v>
      </c>
      <c r="H47" s="37"/>
      <c r="I47" s="37"/>
      <c r="J47" s="37">
        <f t="shared" si="55"/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167">
        <f t="shared" si="18"/>
        <v>0</v>
      </c>
      <c r="X47" s="167">
        <f t="shared" si="19"/>
        <v>0</v>
      </c>
      <c r="Y47" s="168">
        <f t="shared" si="2"/>
        <v>0</v>
      </c>
      <c r="Z47" s="169" t="e">
        <f t="shared" si="3"/>
        <v>#DIV/0!</v>
      </c>
      <c r="AA47" s="35"/>
    </row>
    <row r="48" spans="1:27">
      <c r="A48" s="39" t="s">
        <v>22</v>
      </c>
      <c r="B48" s="40" t="s">
        <v>83</v>
      </c>
      <c r="C48" s="41" t="s">
        <v>84</v>
      </c>
      <c r="D48" s="42"/>
      <c r="E48" s="43">
        <f>SUM(E49:E51)</f>
        <v>0</v>
      </c>
      <c r="F48" s="43"/>
      <c r="G48" s="43">
        <f t="shared" ref="G48" si="56">SUM(G49:G51)</f>
        <v>0</v>
      </c>
      <c r="H48" s="43">
        <f>SUM(H49:H51)</f>
        <v>0</v>
      </c>
      <c r="I48" s="43"/>
      <c r="J48" s="43">
        <f t="shared" ref="J48" si="57">SUM(J49:J51)</f>
        <v>0</v>
      </c>
      <c r="K48" s="43"/>
      <c r="L48" s="183"/>
      <c r="M48" s="183"/>
      <c r="N48" s="187"/>
      <c r="O48" s="188"/>
      <c r="P48" s="189"/>
      <c r="Q48" s="189"/>
      <c r="R48" s="189"/>
      <c r="S48" s="190"/>
      <c r="T48" s="190"/>
      <c r="U48" s="190"/>
      <c r="V48" s="190"/>
      <c r="W48" s="184">
        <f t="shared" si="18"/>
        <v>0</v>
      </c>
      <c r="X48" s="184">
        <f t="shared" si="19"/>
        <v>0</v>
      </c>
      <c r="Y48" s="185">
        <f t="shared" si="2"/>
        <v>0</v>
      </c>
      <c r="Z48" s="186" t="e">
        <f t="shared" si="3"/>
        <v>#DIV/0!</v>
      </c>
      <c r="AA48" s="35"/>
    </row>
    <row r="49" spans="1:27" ht="25">
      <c r="A49" s="33" t="s">
        <v>25</v>
      </c>
      <c r="B49" s="34" t="s">
        <v>85</v>
      </c>
      <c r="C49" s="133" t="s">
        <v>86</v>
      </c>
      <c r="D49" s="134" t="s">
        <v>80</v>
      </c>
      <c r="E49" s="37"/>
      <c r="F49" s="37"/>
      <c r="G49" s="37">
        <f t="shared" ref="G49:G51" si="58">E49*F49</f>
        <v>0</v>
      </c>
      <c r="H49" s="37"/>
      <c r="I49" s="37"/>
      <c r="J49" s="37">
        <f t="shared" ref="J49:J51" si="59">H49*I49</f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7">
        <v>0</v>
      </c>
      <c r="W49" s="167">
        <f t="shared" si="18"/>
        <v>0</v>
      </c>
      <c r="X49" s="167">
        <f t="shared" si="19"/>
        <v>0</v>
      </c>
      <c r="Y49" s="168">
        <f t="shared" si="2"/>
        <v>0</v>
      </c>
      <c r="Z49" s="169" t="e">
        <f t="shared" si="3"/>
        <v>#DIV/0!</v>
      </c>
      <c r="AA49" s="35"/>
    </row>
    <row r="50" spans="1:27" ht="25">
      <c r="A50" s="33" t="s">
        <v>25</v>
      </c>
      <c r="B50" s="34" t="s">
        <v>87</v>
      </c>
      <c r="C50" s="133" t="s">
        <v>88</v>
      </c>
      <c r="D50" s="134" t="s">
        <v>80</v>
      </c>
      <c r="E50" s="37"/>
      <c r="F50" s="37"/>
      <c r="G50" s="37">
        <f t="shared" si="58"/>
        <v>0</v>
      </c>
      <c r="H50" s="37"/>
      <c r="I50" s="37"/>
      <c r="J50" s="37">
        <f t="shared" si="59"/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167">
        <f t="shared" si="18"/>
        <v>0</v>
      </c>
      <c r="X50" s="167">
        <f t="shared" si="19"/>
        <v>0</v>
      </c>
      <c r="Y50" s="168">
        <f t="shared" si="2"/>
        <v>0</v>
      </c>
      <c r="Z50" s="169" t="e">
        <f t="shared" si="3"/>
        <v>#DIV/0!</v>
      </c>
      <c r="AA50" s="35"/>
    </row>
    <row r="51" spans="1:27" ht="25">
      <c r="A51" s="33" t="s">
        <v>25</v>
      </c>
      <c r="B51" s="34" t="s">
        <v>89</v>
      </c>
      <c r="C51" s="133" t="s">
        <v>86</v>
      </c>
      <c r="D51" s="134" t="s">
        <v>80</v>
      </c>
      <c r="E51" s="37"/>
      <c r="F51" s="37"/>
      <c r="G51" s="37">
        <f t="shared" si="58"/>
        <v>0</v>
      </c>
      <c r="H51" s="37"/>
      <c r="I51" s="37"/>
      <c r="J51" s="37">
        <f t="shared" si="59"/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167">
        <f t="shared" si="18"/>
        <v>0</v>
      </c>
      <c r="X51" s="167">
        <f t="shared" si="19"/>
        <v>0</v>
      </c>
      <c r="Y51" s="168">
        <f t="shared" si="2"/>
        <v>0</v>
      </c>
      <c r="Z51" s="169" t="e">
        <f t="shared" si="3"/>
        <v>#DIV/0!</v>
      </c>
      <c r="AA51" s="35"/>
    </row>
    <row r="52" spans="1:27">
      <c r="A52" s="136" t="s">
        <v>90</v>
      </c>
      <c r="B52" s="137"/>
      <c r="C52" s="138"/>
      <c r="D52" s="139"/>
      <c r="E52" s="141">
        <f>E48+E44+E40</f>
        <v>0</v>
      </c>
      <c r="F52" s="141"/>
      <c r="G52" s="141">
        <f t="shared" ref="G52" si="60">G48+G44+G40</f>
        <v>0</v>
      </c>
      <c r="H52" s="141">
        <f>H48+H44+H40</f>
        <v>0</v>
      </c>
      <c r="I52" s="141"/>
      <c r="J52" s="141">
        <f t="shared" ref="J52" si="61">J48+J44+J40</f>
        <v>0</v>
      </c>
      <c r="K52" s="141"/>
      <c r="L52" s="141"/>
      <c r="M52" s="141"/>
      <c r="N52" s="143"/>
      <c r="O52" s="138"/>
      <c r="P52" s="138"/>
      <c r="Q52" s="138"/>
      <c r="R52" s="138"/>
      <c r="S52" s="138"/>
      <c r="T52" s="138"/>
      <c r="U52" s="138"/>
      <c r="V52" s="138"/>
      <c r="W52" s="193">
        <f t="shared" ref="W52" si="62">G52</f>
        <v>0</v>
      </c>
      <c r="X52" s="193">
        <f t="shared" ref="X52" si="63">J52</f>
        <v>0</v>
      </c>
      <c r="Y52" s="194">
        <f t="shared" ref="Y52" si="64">W52-X52</f>
        <v>0</v>
      </c>
      <c r="Z52" s="169" t="e">
        <f t="shared" si="3"/>
        <v>#DIV/0!</v>
      </c>
      <c r="AA52" s="35"/>
    </row>
    <row r="53" spans="1:27">
      <c r="A53" s="122" t="s">
        <v>20</v>
      </c>
      <c r="B53" s="142">
        <v>3</v>
      </c>
      <c r="C53" s="122" t="s">
        <v>91</v>
      </c>
      <c r="D53" s="125"/>
      <c r="E53" s="126"/>
      <c r="F53" s="126"/>
      <c r="G53" s="126"/>
      <c r="H53" s="126"/>
      <c r="I53" s="126"/>
      <c r="J53" s="126"/>
      <c r="K53" s="126"/>
      <c r="L53" s="126"/>
      <c r="M53" s="126"/>
      <c r="N53" s="127"/>
      <c r="O53" s="128"/>
      <c r="P53" s="205"/>
      <c r="Q53" s="205"/>
      <c r="R53" s="205"/>
      <c r="S53" s="206"/>
      <c r="T53" s="206"/>
      <c r="U53" s="206"/>
      <c r="V53" s="206"/>
      <c r="W53" s="202">
        <f t="shared" si="18"/>
        <v>0</v>
      </c>
      <c r="X53" s="202">
        <f t="shared" si="19"/>
        <v>0</v>
      </c>
      <c r="Y53" s="203">
        <f t="shared" si="2"/>
        <v>0</v>
      </c>
      <c r="Z53" s="169" t="e">
        <f t="shared" si="3"/>
        <v>#DIV/0!</v>
      </c>
      <c r="AA53" s="35"/>
    </row>
    <row r="54" spans="1:27" ht="39">
      <c r="A54" s="39" t="s">
        <v>22</v>
      </c>
      <c r="B54" s="40" t="s">
        <v>92</v>
      </c>
      <c r="C54" s="132" t="s">
        <v>93</v>
      </c>
      <c r="D54" s="42"/>
      <c r="E54" s="43">
        <f>SUM(E55:E57)</f>
        <v>0</v>
      </c>
      <c r="F54" s="43"/>
      <c r="G54" s="43">
        <f t="shared" ref="G54" si="65">SUM(G55:G57)</f>
        <v>0</v>
      </c>
      <c r="H54" s="43">
        <f>SUM(H55:H57)</f>
        <v>0</v>
      </c>
      <c r="I54" s="43"/>
      <c r="J54" s="43">
        <f t="shared" ref="J54" si="66">SUM(J55:J57)</f>
        <v>0</v>
      </c>
      <c r="K54" s="43"/>
      <c r="L54" s="43"/>
      <c r="M54" s="43"/>
      <c r="N54" s="187"/>
      <c r="O54" s="188"/>
      <c r="P54" s="189"/>
      <c r="Q54" s="189"/>
      <c r="R54" s="189"/>
      <c r="S54" s="190"/>
      <c r="T54" s="190"/>
      <c r="U54" s="190"/>
      <c r="V54" s="190"/>
      <c r="W54" s="184">
        <f t="shared" si="18"/>
        <v>0</v>
      </c>
      <c r="X54" s="184">
        <f t="shared" si="19"/>
        <v>0</v>
      </c>
      <c r="Y54" s="185">
        <f t="shared" si="2"/>
        <v>0</v>
      </c>
      <c r="Z54" s="186" t="e">
        <f t="shared" si="3"/>
        <v>#DIV/0!</v>
      </c>
      <c r="AA54" s="35"/>
    </row>
    <row r="55" spans="1:27" ht="25">
      <c r="A55" s="33" t="s">
        <v>25</v>
      </c>
      <c r="B55" s="34" t="s">
        <v>94</v>
      </c>
      <c r="C55" s="38" t="s">
        <v>95</v>
      </c>
      <c r="D55" s="134" t="s">
        <v>73</v>
      </c>
      <c r="E55" s="37"/>
      <c r="F55" s="37"/>
      <c r="G55" s="37">
        <f t="shared" ref="G55:G57" si="67">E55*F55</f>
        <v>0</v>
      </c>
      <c r="H55" s="37"/>
      <c r="I55" s="37"/>
      <c r="J55" s="37">
        <f t="shared" ref="J55:J57" si="68">H55*I55</f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167">
        <f t="shared" si="18"/>
        <v>0</v>
      </c>
      <c r="X55" s="167">
        <f t="shared" si="19"/>
        <v>0</v>
      </c>
      <c r="Y55" s="168">
        <f t="shared" si="2"/>
        <v>0</v>
      </c>
      <c r="Z55" s="169" t="e">
        <f t="shared" si="3"/>
        <v>#DIV/0!</v>
      </c>
      <c r="AA55" s="35"/>
    </row>
    <row r="56" spans="1:27" ht="25">
      <c r="A56" s="33" t="s">
        <v>25</v>
      </c>
      <c r="B56" s="34" t="s">
        <v>96</v>
      </c>
      <c r="C56" s="38" t="s">
        <v>97</v>
      </c>
      <c r="D56" s="134" t="s">
        <v>73</v>
      </c>
      <c r="E56" s="37"/>
      <c r="F56" s="37"/>
      <c r="G56" s="37">
        <f t="shared" si="67"/>
        <v>0</v>
      </c>
      <c r="H56" s="37"/>
      <c r="I56" s="37"/>
      <c r="J56" s="37">
        <f t="shared" si="68"/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167">
        <f t="shared" si="18"/>
        <v>0</v>
      </c>
      <c r="X56" s="167">
        <f t="shared" si="19"/>
        <v>0</v>
      </c>
      <c r="Y56" s="168">
        <f t="shared" si="2"/>
        <v>0</v>
      </c>
      <c r="Z56" s="169" t="e">
        <f t="shared" si="3"/>
        <v>#DIV/0!</v>
      </c>
      <c r="AA56" s="35"/>
    </row>
    <row r="57" spans="1:27" ht="25">
      <c r="A57" s="33" t="s">
        <v>25</v>
      </c>
      <c r="B57" s="34" t="s">
        <v>98</v>
      </c>
      <c r="C57" s="38" t="s">
        <v>99</v>
      </c>
      <c r="D57" s="134" t="s">
        <v>73</v>
      </c>
      <c r="E57" s="37"/>
      <c r="F57" s="37"/>
      <c r="G57" s="37">
        <f t="shared" si="67"/>
        <v>0</v>
      </c>
      <c r="H57" s="37"/>
      <c r="I57" s="37"/>
      <c r="J57" s="37">
        <f t="shared" si="68"/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167">
        <f t="shared" si="18"/>
        <v>0</v>
      </c>
      <c r="X57" s="167">
        <f t="shared" si="19"/>
        <v>0</v>
      </c>
      <c r="Y57" s="168">
        <f t="shared" si="2"/>
        <v>0</v>
      </c>
      <c r="Z57" s="169" t="e">
        <f t="shared" si="3"/>
        <v>#DIV/0!</v>
      </c>
      <c r="AA57" s="35"/>
    </row>
    <row r="58" spans="1:27" ht="52">
      <c r="A58" s="39" t="s">
        <v>22</v>
      </c>
      <c r="B58" s="40" t="s">
        <v>100</v>
      </c>
      <c r="C58" s="132" t="s">
        <v>101</v>
      </c>
      <c r="D58" s="42"/>
      <c r="E58" s="43"/>
      <c r="F58" s="43"/>
      <c r="G58" s="43"/>
      <c r="H58" s="43"/>
      <c r="I58" s="43"/>
      <c r="J58" s="43"/>
      <c r="K58" s="43"/>
      <c r="L58" s="43"/>
      <c r="M58" s="43"/>
      <c r="N58" s="187"/>
      <c r="O58" s="188"/>
      <c r="P58" s="189"/>
      <c r="Q58" s="189"/>
      <c r="R58" s="189"/>
      <c r="S58" s="190"/>
      <c r="T58" s="190"/>
      <c r="U58" s="190"/>
      <c r="V58" s="190"/>
      <c r="W58" s="184">
        <f t="shared" si="18"/>
        <v>0</v>
      </c>
      <c r="X58" s="184">
        <f t="shared" si="19"/>
        <v>0</v>
      </c>
      <c r="Y58" s="185">
        <f t="shared" si="2"/>
        <v>0</v>
      </c>
      <c r="Z58" s="169" t="e">
        <f t="shared" si="3"/>
        <v>#DIV/0!</v>
      </c>
      <c r="AA58" s="35"/>
    </row>
    <row r="59" spans="1:27" s="32" customFormat="1" ht="25">
      <c r="A59" s="33" t="s">
        <v>25</v>
      </c>
      <c r="B59" s="34" t="s">
        <v>102</v>
      </c>
      <c r="C59" s="38" t="s">
        <v>103</v>
      </c>
      <c r="D59" s="134" t="s">
        <v>104</v>
      </c>
      <c r="E59" s="264" t="s">
        <v>105</v>
      </c>
      <c r="F59" s="263"/>
      <c r="G59" s="263"/>
      <c r="H59" s="264" t="s">
        <v>105</v>
      </c>
      <c r="I59" s="263"/>
      <c r="J59" s="263"/>
      <c r="K59" s="37"/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167">
        <f t="shared" si="18"/>
        <v>0</v>
      </c>
      <c r="X59" s="167">
        <f t="shared" si="19"/>
        <v>0</v>
      </c>
      <c r="Y59" s="168">
        <f t="shared" si="2"/>
        <v>0</v>
      </c>
      <c r="Z59" s="169" t="e">
        <f t="shared" si="3"/>
        <v>#DIV/0!</v>
      </c>
      <c r="AA59" s="35"/>
    </row>
    <row r="60" spans="1:27" s="32" customFormat="1">
      <c r="A60" s="33" t="s">
        <v>25</v>
      </c>
      <c r="B60" s="34" t="s">
        <v>106</v>
      </c>
      <c r="C60" s="38" t="s">
        <v>107</v>
      </c>
      <c r="D60" s="134" t="s">
        <v>104</v>
      </c>
      <c r="E60" s="263"/>
      <c r="F60" s="263"/>
      <c r="G60" s="263"/>
      <c r="H60" s="263"/>
      <c r="I60" s="263"/>
      <c r="J60" s="263"/>
      <c r="K60" s="37"/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167">
        <f t="shared" si="18"/>
        <v>0</v>
      </c>
      <c r="X60" s="167">
        <f t="shared" si="19"/>
        <v>0</v>
      </c>
      <c r="Y60" s="168">
        <f t="shared" si="2"/>
        <v>0</v>
      </c>
      <c r="Z60" s="169" t="e">
        <f t="shared" si="3"/>
        <v>#DIV/0!</v>
      </c>
      <c r="AA60" s="35"/>
    </row>
    <row r="61" spans="1:27" s="32" customFormat="1">
      <c r="A61" s="136" t="s">
        <v>108</v>
      </c>
      <c r="B61" s="137"/>
      <c r="C61" s="138"/>
      <c r="D61" s="139"/>
      <c r="E61" s="141">
        <f>E54</f>
        <v>0</v>
      </c>
      <c r="F61" s="141"/>
      <c r="G61" s="141">
        <f>G54</f>
        <v>0</v>
      </c>
      <c r="H61" s="141">
        <f>H54</f>
        <v>0</v>
      </c>
      <c r="I61" s="141"/>
      <c r="J61" s="141">
        <f>J54</f>
        <v>0</v>
      </c>
      <c r="K61" s="141"/>
      <c r="L61" s="141"/>
      <c r="M61" s="141"/>
      <c r="N61" s="143"/>
      <c r="O61" s="138"/>
      <c r="P61" s="138"/>
      <c r="Q61" s="138"/>
      <c r="R61" s="138"/>
      <c r="S61" s="138"/>
      <c r="T61" s="138"/>
      <c r="U61" s="138"/>
      <c r="V61" s="138"/>
      <c r="W61" s="193">
        <f t="shared" ref="W61" si="69">G61</f>
        <v>0</v>
      </c>
      <c r="X61" s="193">
        <f t="shared" ref="X61" si="70">J61</f>
        <v>0</v>
      </c>
      <c r="Y61" s="194">
        <f t="shared" ref="Y61" si="71">W61-X61</f>
        <v>0</v>
      </c>
      <c r="Z61" s="169" t="e">
        <f t="shared" si="3"/>
        <v>#DIV/0!</v>
      </c>
      <c r="AA61" s="35"/>
    </row>
    <row r="62" spans="1:27" s="32" customFormat="1">
      <c r="A62" s="122" t="s">
        <v>20</v>
      </c>
      <c r="B62" s="142">
        <v>4</v>
      </c>
      <c r="C62" s="122" t="s">
        <v>109</v>
      </c>
      <c r="D62" s="125"/>
      <c r="E62" s="126"/>
      <c r="F62" s="126"/>
      <c r="G62" s="126"/>
      <c r="H62" s="126"/>
      <c r="I62" s="126"/>
      <c r="J62" s="126"/>
      <c r="K62" s="126"/>
      <c r="L62" s="126"/>
      <c r="M62" s="126"/>
      <c r="N62" s="127"/>
      <c r="O62" s="128"/>
      <c r="P62" s="205"/>
      <c r="Q62" s="205"/>
      <c r="R62" s="205"/>
      <c r="S62" s="206"/>
      <c r="T62" s="206"/>
      <c r="U62" s="206"/>
      <c r="V62" s="206"/>
      <c r="W62" s="202">
        <f t="shared" si="18"/>
        <v>0</v>
      </c>
      <c r="X62" s="202">
        <f t="shared" si="19"/>
        <v>0</v>
      </c>
      <c r="Y62" s="203">
        <f t="shared" si="2"/>
        <v>0</v>
      </c>
      <c r="Z62" s="169" t="e">
        <f t="shared" si="3"/>
        <v>#DIV/0!</v>
      </c>
      <c r="AA62" s="35"/>
    </row>
    <row r="63" spans="1:27" s="32" customFormat="1">
      <c r="A63" s="39" t="s">
        <v>22</v>
      </c>
      <c r="B63" s="40" t="s">
        <v>110</v>
      </c>
      <c r="C63" s="41" t="s">
        <v>111</v>
      </c>
      <c r="D63" s="42"/>
      <c r="E63" s="43">
        <f>SUM(E64:E66)</f>
        <v>0</v>
      </c>
      <c r="F63" s="43"/>
      <c r="G63" s="43">
        <f t="shared" ref="G63" si="72">SUM(G64:G66)</f>
        <v>0</v>
      </c>
      <c r="H63" s="43">
        <f>SUM(H64:H66)</f>
        <v>0</v>
      </c>
      <c r="I63" s="43"/>
      <c r="J63" s="43">
        <f t="shared" ref="J63" si="73">SUM(J64:J66)</f>
        <v>0</v>
      </c>
      <c r="K63" s="43"/>
      <c r="L63" s="43"/>
      <c r="M63" s="43"/>
      <c r="N63" s="44"/>
      <c r="O63" s="188"/>
      <c r="P63" s="189"/>
      <c r="Q63" s="189"/>
      <c r="R63" s="189"/>
      <c r="S63" s="190"/>
      <c r="T63" s="190"/>
      <c r="U63" s="190"/>
      <c r="V63" s="190"/>
      <c r="W63" s="184">
        <f t="shared" si="18"/>
        <v>0</v>
      </c>
      <c r="X63" s="184">
        <f t="shared" si="19"/>
        <v>0</v>
      </c>
      <c r="Y63" s="185">
        <f t="shared" si="2"/>
        <v>0</v>
      </c>
      <c r="Z63" s="169" t="e">
        <f t="shared" si="3"/>
        <v>#DIV/0!</v>
      </c>
      <c r="AA63" s="35"/>
    </row>
    <row r="64" spans="1:27" ht="37.5">
      <c r="A64" s="33" t="s">
        <v>25</v>
      </c>
      <c r="B64" s="34" t="s">
        <v>112</v>
      </c>
      <c r="C64" s="38" t="s">
        <v>113</v>
      </c>
      <c r="D64" s="144" t="s">
        <v>114</v>
      </c>
      <c r="E64" s="145"/>
      <c r="F64" s="145"/>
      <c r="G64" s="145">
        <f t="shared" ref="G64:G66" si="74">E64*F64</f>
        <v>0</v>
      </c>
      <c r="H64" s="145"/>
      <c r="I64" s="145"/>
      <c r="J64" s="145">
        <f t="shared" ref="J64:J66" si="75">H64*I64</f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0</v>
      </c>
      <c r="V64" s="37">
        <v>0</v>
      </c>
      <c r="W64" s="167">
        <f t="shared" si="18"/>
        <v>0</v>
      </c>
      <c r="X64" s="167">
        <f t="shared" si="19"/>
        <v>0</v>
      </c>
      <c r="Y64" s="168">
        <f t="shared" si="2"/>
        <v>0</v>
      </c>
      <c r="Z64" s="169" t="e">
        <f t="shared" si="3"/>
        <v>#DIV/0!</v>
      </c>
      <c r="AA64" s="35"/>
    </row>
    <row r="65" spans="1:27" ht="37.5">
      <c r="A65" s="33" t="s">
        <v>25</v>
      </c>
      <c r="B65" s="34" t="s">
        <v>115</v>
      </c>
      <c r="C65" s="38" t="s">
        <v>113</v>
      </c>
      <c r="D65" s="144" t="s">
        <v>114</v>
      </c>
      <c r="E65" s="145"/>
      <c r="F65" s="145"/>
      <c r="G65" s="145">
        <f t="shared" si="74"/>
        <v>0</v>
      </c>
      <c r="H65" s="145"/>
      <c r="I65" s="145"/>
      <c r="J65" s="145">
        <f t="shared" si="75"/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  <c r="V65" s="37">
        <v>0</v>
      </c>
      <c r="W65" s="167">
        <f t="shared" si="18"/>
        <v>0</v>
      </c>
      <c r="X65" s="167">
        <f t="shared" si="19"/>
        <v>0</v>
      </c>
      <c r="Y65" s="168">
        <f t="shared" si="2"/>
        <v>0</v>
      </c>
      <c r="Z65" s="169" t="e">
        <f t="shared" si="3"/>
        <v>#DIV/0!</v>
      </c>
      <c r="AA65" s="35"/>
    </row>
    <row r="66" spans="1:27" s="32" customFormat="1" ht="37.5">
      <c r="A66" s="33" t="s">
        <v>25</v>
      </c>
      <c r="B66" s="34" t="s">
        <v>116</v>
      </c>
      <c r="C66" s="38" t="s">
        <v>113</v>
      </c>
      <c r="D66" s="144" t="s">
        <v>114</v>
      </c>
      <c r="E66" s="145"/>
      <c r="F66" s="145"/>
      <c r="G66" s="145">
        <f t="shared" si="74"/>
        <v>0</v>
      </c>
      <c r="H66" s="145"/>
      <c r="I66" s="145"/>
      <c r="J66" s="145">
        <f t="shared" si="75"/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7">
        <v>0</v>
      </c>
      <c r="W66" s="167">
        <f t="shared" si="18"/>
        <v>0</v>
      </c>
      <c r="X66" s="167">
        <f t="shared" si="19"/>
        <v>0</v>
      </c>
      <c r="Y66" s="168">
        <f t="shared" si="2"/>
        <v>0</v>
      </c>
      <c r="Z66" s="169" t="e">
        <f t="shared" si="3"/>
        <v>#DIV/0!</v>
      </c>
      <c r="AA66" s="35"/>
    </row>
    <row r="67" spans="1:27" s="32" customFormat="1" ht="26">
      <c r="A67" s="39" t="s">
        <v>22</v>
      </c>
      <c r="B67" s="40" t="s">
        <v>117</v>
      </c>
      <c r="C67" s="146" t="s">
        <v>118</v>
      </c>
      <c r="D67" s="42"/>
      <c r="E67" s="43">
        <f>SUM(E68:E80)</f>
        <v>39</v>
      </c>
      <c r="F67" s="43"/>
      <c r="G67" s="43">
        <f>SUM(G68:G80)</f>
        <v>54000</v>
      </c>
      <c r="H67" s="43">
        <f>SUM(H68:H80)</f>
        <v>39</v>
      </c>
      <c r="I67" s="43"/>
      <c r="J67" s="43">
        <f>SUM(J68:J80)</f>
        <v>54000</v>
      </c>
      <c r="K67" s="43"/>
      <c r="L67" s="43"/>
      <c r="M67" s="43"/>
      <c r="N67" s="187"/>
      <c r="O67" s="188"/>
      <c r="P67" s="189"/>
      <c r="Q67" s="189"/>
      <c r="R67" s="189"/>
      <c r="S67" s="190"/>
      <c r="T67" s="190"/>
      <c r="U67" s="190"/>
      <c r="V67" s="190"/>
      <c r="W67" s="184">
        <f t="shared" si="18"/>
        <v>54000</v>
      </c>
      <c r="X67" s="184">
        <f t="shared" si="19"/>
        <v>54000</v>
      </c>
      <c r="Y67" s="185">
        <f t="shared" si="2"/>
        <v>0</v>
      </c>
      <c r="Z67" s="169">
        <f t="shared" si="3"/>
        <v>0</v>
      </c>
      <c r="AA67" s="35"/>
    </row>
    <row r="68" spans="1:27" s="32" customFormat="1" ht="14.5">
      <c r="A68" s="33" t="s">
        <v>25</v>
      </c>
      <c r="B68" s="34" t="s">
        <v>119</v>
      </c>
      <c r="C68" s="170" t="s">
        <v>311</v>
      </c>
      <c r="D68" s="171" t="s">
        <v>80</v>
      </c>
      <c r="E68" s="172">
        <v>3</v>
      </c>
      <c r="F68" s="172">
        <v>5000</v>
      </c>
      <c r="G68" s="172">
        <f t="shared" ref="G68:G71" si="76">E68*F68</f>
        <v>15000</v>
      </c>
      <c r="H68" s="172">
        <v>3</v>
      </c>
      <c r="I68" s="172">
        <v>5000</v>
      </c>
      <c r="J68" s="172">
        <f t="shared" ref="J68:J69" si="77">H68*I68</f>
        <v>15000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167">
        <f t="shared" si="18"/>
        <v>15000</v>
      </c>
      <c r="X68" s="167">
        <f t="shared" si="19"/>
        <v>15000</v>
      </c>
      <c r="Y68" s="168">
        <f t="shared" si="2"/>
        <v>0</v>
      </c>
      <c r="Z68" s="169">
        <f t="shared" si="3"/>
        <v>0</v>
      </c>
      <c r="AA68" s="35"/>
    </row>
    <row r="69" spans="1:27" s="32" customFormat="1">
      <c r="A69" s="33" t="s">
        <v>25</v>
      </c>
      <c r="B69" s="34" t="s">
        <v>120</v>
      </c>
      <c r="C69" s="173" t="s">
        <v>310</v>
      </c>
      <c r="D69" s="171" t="s">
        <v>80</v>
      </c>
      <c r="E69" s="172">
        <v>3</v>
      </c>
      <c r="F69" s="172">
        <v>800</v>
      </c>
      <c r="G69" s="172">
        <f t="shared" si="76"/>
        <v>2400</v>
      </c>
      <c r="H69" s="172">
        <v>3</v>
      </c>
      <c r="I69" s="172">
        <v>800</v>
      </c>
      <c r="J69" s="172">
        <f t="shared" si="77"/>
        <v>2400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167">
        <f t="shared" si="18"/>
        <v>2400</v>
      </c>
      <c r="X69" s="167">
        <f t="shared" si="19"/>
        <v>2400</v>
      </c>
      <c r="Y69" s="168">
        <f t="shared" si="2"/>
        <v>0</v>
      </c>
      <c r="Z69" s="169">
        <f t="shared" si="3"/>
        <v>0</v>
      </c>
      <c r="AA69" s="35"/>
    </row>
    <row r="70" spans="1:27" s="32" customFormat="1">
      <c r="A70" s="33" t="s">
        <v>25</v>
      </c>
      <c r="B70" s="34" t="s">
        <v>121</v>
      </c>
      <c r="C70" s="173" t="s">
        <v>312</v>
      </c>
      <c r="D70" s="171" t="s">
        <v>80</v>
      </c>
      <c r="E70" s="172">
        <v>3</v>
      </c>
      <c r="F70" s="172">
        <v>1333.33</v>
      </c>
      <c r="G70" s="172">
        <v>4000</v>
      </c>
      <c r="H70" s="172">
        <v>3</v>
      </c>
      <c r="I70" s="172">
        <v>1333.33</v>
      </c>
      <c r="J70" s="172">
        <v>4000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37">
        <v>0</v>
      </c>
      <c r="W70" s="167">
        <f t="shared" si="18"/>
        <v>4000</v>
      </c>
      <c r="X70" s="167">
        <f t="shared" si="19"/>
        <v>4000</v>
      </c>
      <c r="Y70" s="168">
        <f t="shared" si="2"/>
        <v>0</v>
      </c>
      <c r="Z70" s="169">
        <f t="shared" si="3"/>
        <v>0</v>
      </c>
      <c r="AA70" s="35"/>
    </row>
    <row r="71" spans="1:27">
      <c r="A71" s="33" t="s">
        <v>25</v>
      </c>
      <c r="B71" s="34" t="s">
        <v>297</v>
      </c>
      <c r="C71" s="173" t="s">
        <v>313</v>
      </c>
      <c r="D71" s="171" t="s">
        <v>80</v>
      </c>
      <c r="E71" s="172">
        <v>3</v>
      </c>
      <c r="F71" s="172">
        <v>1200</v>
      </c>
      <c r="G71" s="172">
        <f t="shared" si="76"/>
        <v>3600</v>
      </c>
      <c r="H71" s="172">
        <v>3</v>
      </c>
      <c r="I71" s="172">
        <v>1200</v>
      </c>
      <c r="J71" s="172">
        <f t="shared" ref="J71" si="78">H71*I71</f>
        <v>3600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7">
        <v>0</v>
      </c>
      <c r="W71" s="167">
        <f t="shared" si="18"/>
        <v>3600</v>
      </c>
      <c r="X71" s="167">
        <f t="shared" si="19"/>
        <v>3600</v>
      </c>
      <c r="Y71" s="168">
        <f t="shared" si="2"/>
        <v>0</v>
      </c>
      <c r="Z71" s="169">
        <f t="shared" si="3"/>
        <v>0</v>
      </c>
      <c r="AA71" s="35"/>
    </row>
    <row r="72" spans="1:27">
      <c r="A72" s="33" t="s">
        <v>25</v>
      </c>
      <c r="B72" s="34" t="s">
        <v>298</v>
      </c>
      <c r="C72" s="173" t="s">
        <v>319</v>
      </c>
      <c r="D72" s="171" t="s">
        <v>80</v>
      </c>
      <c r="E72" s="172">
        <v>3</v>
      </c>
      <c r="F72" s="172">
        <v>933.33</v>
      </c>
      <c r="G72" s="172">
        <v>2800</v>
      </c>
      <c r="H72" s="172">
        <v>3</v>
      </c>
      <c r="I72" s="172">
        <v>933.33</v>
      </c>
      <c r="J72" s="172">
        <v>2800</v>
      </c>
      <c r="K72" s="37">
        <v>0</v>
      </c>
      <c r="L72" s="37">
        <v>0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37">
        <v>0</v>
      </c>
      <c r="S72" s="37">
        <v>0</v>
      </c>
      <c r="T72" s="37">
        <v>0</v>
      </c>
      <c r="U72" s="37">
        <v>0</v>
      </c>
      <c r="V72" s="37">
        <v>0</v>
      </c>
      <c r="W72" s="167">
        <f t="shared" si="18"/>
        <v>2800</v>
      </c>
      <c r="X72" s="167">
        <f t="shared" si="19"/>
        <v>2800</v>
      </c>
      <c r="Y72" s="168">
        <f t="shared" si="2"/>
        <v>0</v>
      </c>
      <c r="Z72" s="169">
        <f t="shared" si="3"/>
        <v>0</v>
      </c>
      <c r="AA72" s="35"/>
    </row>
    <row r="73" spans="1:27">
      <c r="A73" s="33" t="s">
        <v>25</v>
      </c>
      <c r="B73" s="34" t="s">
        <v>299</v>
      </c>
      <c r="C73" s="173" t="s">
        <v>320</v>
      </c>
      <c r="D73" s="171" t="s">
        <v>80</v>
      </c>
      <c r="E73" s="172">
        <v>3</v>
      </c>
      <c r="F73" s="172">
        <v>666.67</v>
      </c>
      <c r="G73" s="172">
        <v>2000</v>
      </c>
      <c r="H73" s="172">
        <v>3</v>
      </c>
      <c r="I73" s="172">
        <v>666.67</v>
      </c>
      <c r="J73" s="172">
        <v>2000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7">
        <v>0</v>
      </c>
      <c r="Q73" s="37">
        <v>0</v>
      </c>
      <c r="R73" s="37">
        <v>0</v>
      </c>
      <c r="S73" s="37">
        <v>0</v>
      </c>
      <c r="T73" s="37">
        <v>0</v>
      </c>
      <c r="U73" s="37">
        <v>0</v>
      </c>
      <c r="V73" s="37">
        <v>0</v>
      </c>
      <c r="W73" s="167">
        <f t="shared" si="18"/>
        <v>2000</v>
      </c>
      <c r="X73" s="167">
        <f t="shared" si="19"/>
        <v>2000</v>
      </c>
      <c r="Y73" s="168">
        <f t="shared" si="2"/>
        <v>0</v>
      </c>
      <c r="Z73" s="169">
        <f t="shared" si="3"/>
        <v>0</v>
      </c>
      <c r="AA73" s="35"/>
    </row>
    <row r="74" spans="1:27">
      <c r="A74" s="33" t="s">
        <v>25</v>
      </c>
      <c r="B74" s="34" t="s">
        <v>300</v>
      </c>
      <c r="C74" s="173" t="s">
        <v>314</v>
      </c>
      <c r="D74" s="171" t="s">
        <v>80</v>
      </c>
      <c r="E74" s="172">
        <v>3</v>
      </c>
      <c r="F74" s="172">
        <v>633.33000000000004</v>
      </c>
      <c r="G74" s="172">
        <v>1900</v>
      </c>
      <c r="H74" s="172">
        <v>3</v>
      </c>
      <c r="I74" s="172">
        <v>633.33000000000004</v>
      </c>
      <c r="J74" s="172">
        <v>1900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  <c r="V74" s="37">
        <v>0</v>
      </c>
      <c r="W74" s="167">
        <f t="shared" si="18"/>
        <v>1900</v>
      </c>
      <c r="X74" s="167">
        <f t="shared" si="19"/>
        <v>1900</v>
      </c>
      <c r="Y74" s="168">
        <f t="shared" si="2"/>
        <v>0</v>
      </c>
      <c r="Z74" s="169">
        <f t="shared" si="3"/>
        <v>0</v>
      </c>
      <c r="AA74" s="35"/>
    </row>
    <row r="75" spans="1:27">
      <c r="A75" s="33" t="s">
        <v>25</v>
      </c>
      <c r="B75" s="34" t="s">
        <v>301</v>
      </c>
      <c r="C75" s="173" t="s">
        <v>321</v>
      </c>
      <c r="D75" s="171" t="s">
        <v>80</v>
      </c>
      <c r="E75" s="172">
        <v>3</v>
      </c>
      <c r="F75" s="172">
        <v>1333.33</v>
      </c>
      <c r="G75" s="172">
        <v>4000</v>
      </c>
      <c r="H75" s="172">
        <v>3</v>
      </c>
      <c r="I75" s="172">
        <v>1333.33</v>
      </c>
      <c r="J75" s="172">
        <v>4000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7">
        <v>0</v>
      </c>
      <c r="W75" s="167">
        <f t="shared" si="18"/>
        <v>4000</v>
      </c>
      <c r="X75" s="167">
        <f t="shared" si="19"/>
        <v>4000</v>
      </c>
      <c r="Y75" s="168">
        <f t="shared" si="2"/>
        <v>0</v>
      </c>
      <c r="Z75" s="169">
        <f t="shared" si="3"/>
        <v>0</v>
      </c>
      <c r="AA75" s="35"/>
    </row>
    <row r="76" spans="1:27" ht="25">
      <c r="A76" s="33" t="s">
        <v>25</v>
      </c>
      <c r="B76" s="34" t="s">
        <v>302</v>
      </c>
      <c r="C76" s="173" t="s">
        <v>315</v>
      </c>
      <c r="D76" s="171" t="s">
        <v>80</v>
      </c>
      <c r="E76" s="172">
        <v>3</v>
      </c>
      <c r="F76" s="172">
        <v>1600</v>
      </c>
      <c r="G76" s="172">
        <f>E76*F76</f>
        <v>4800</v>
      </c>
      <c r="H76" s="172">
        <v>3</v>
      </c>
      <c r="I76" s="172">
        <v>1600</v>
      </c>
      <c r="J76" s="172">
        <f>H76*I76</f>
        <v>4800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  <c r="R76" s="37">
        <v>0</v>
      </c>
      <c r="S76" s="37">
        <v>0</v>
      </c>
      <c r="T76" s="37">
        <v>0</v>
      </c>
      <c r="U76" s="37">
        <v>0</v>
      </c>
      <c r="V76" s="37">
        <v>0</v>
      </c>
      <c r="W76" s="167">
        <f t="shared" si="18"/>
        <v>4800</v>
      </c>
      <c r="X76" s="167">
        <f t="shared" si="19"/>
        <v>4800</v>
      </c>
      <c r="Y76" s="168">
        <f t="shared" si="2"/>
        <v>0</v>
      </c>
      <c r="Z76" s="169">
        <f t="shared" si="3"/>
        <v>0</v>
      </c>
      <c r="AA76" s="35"/>
    </row>
    <row r="77" spans="1:27" ht="50">
      <c r="A77" s="33" t="s">
        <v>25</v>
      </c>
      <c r="B77" s="34" t="s">
        <v>303</v>
      </c>
      <c r="C77" s="173" t="s">
        <v>316</v>
      </c>
      <c r="D77" s="171" t="s">
        <v>80</v>
      </c>
      <c r="E77" s="172">
        <v>3</v>
      </c>
      <c r="F77" s="172">
        <v>1000</v>
      </c>
      <c r="G77" s="172">
        <f t="shared" ref="G77:G78" si="79">E77*F77</f>
        <v>3000</v>
      </c>
      <c r="H77" s="172">
        <v>3</v>
      </c>
      <c r="I77" s="172">
        <v>1000</v>
      </c>
      <c r="J77" s="172">
        <f t="shared" ref="J77:J78" si="80">H77*I77</f>
        <v>3000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  <c r="Q77" s="37">
        <v>0</v>
      </c>
      <c r="R77" s="37">
        <v>0</v>
      </c>
      <c r="S77" s="37">
        <v>0</v>
      </c>
      <c r="T77" s="37">
        <v>0</v>
      </c>
      <c r="U77" s="37">
        <v>0</v>
      </c>
      <c r="V77" s="37">
        <v>0</v>
      </c>
      <c r="W77" s="167">
        <f t="shared" si="18"/>
        <v>3000</v>
      </c>
      <c r="X77" s="167">
        <f t="shared" si="19"/>
        <v>3000</v>
      </c>
      <c r="Y77" s="168">
        <f t="shared" ref="Y77:Y140" si="81">W77-X77</f>
        <v>0</v>
      </c>
      <c r="Z77" s="169">
        <f t="shared" ref="Z77:Z140" si="82">Y77/W77</f>
        <v>0</v>
      </c>
      <c r="AA77" s="35"/>
    </row>
    <row r="78" spans="1:27" ht="37.5">
      <c r="A78" s="33" t="s">
        <v>25</v>
      </c>
      <c r="B78" s="34" t="s">
        <v>304</v>
      </c>
      <c r="C78" s="173" t="s">
        <v>317</v>
      </c>
      <c r="D78" s="171" t="s">
        <v>80</v>
      </c>
      <c r="E78" s="172">
        <v>3</v>
      </c>
      <c r="F78" s="172">
        <v>1500</v>
      </c>
      <c r="G78" s="172">
        <f t="shared" si="79"/>
        <v>4500</v>
      </c>
      <c r="H78" s="172">
        <v>3</v>
      </c>
      <c r="I78" s="172">
        <v>1500</v>
      </c>
      <c r="J78" s="172">
        <f t="shared" si="80"/>
        <v>4500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37">
        <v>0</v>
      </c>
      <c r="W78" s="167">
        <f t="shared" ref="W78:W141" si="83">G78</f>
        <v>4500</v>
      </c>
      <c r="X78" s="167">
        <f t="shared" ref="X78:X141" si="84">J78</f>
        <v>4500</v>
      </c>
      <c r="Y78" s="168">
        <f t="shared" si="81"/>
        <v>0</v>
      </c>
      <c r="Z78" s="169">
        <f t="shared" si="82"/>
        <v>0</v>
      </c>
      <c r="AA78" s="35"/>
    </row>
    <row r="79" spans="1:27" ht="37.5">
      <c r="A79" s="33" t="s">
        <v>25</v>
      </c>
      <c r="B79" s="34" t="s">
        <v>305</v>
      </c>
      <c r="C79" s="173" t="s">
        <v>318</v>
      </c>
      <c r="D79" s="171" t="s">
        <v>80</v>
      </c>
      <c r="E79" s="172">
        <v>3</v>
      </c>
      <c r="F79" s="172">
        <v>1333.33</v>
      </c>
      <c r="G79" s="172">
        <v>4000</v>
      </c>
      <c r="H79" s="172">
        <v>3</v>
      </c>
      <c r="I79" s="172">
        <v>1333.33</v>
      </c>
      <c r="J79" s="172">
        <v>4000</v>
      </c>
      <c r="K79" s="37">
        <v>0</v>
      </c>
      <c r="L79" s="37">
        <v>0</v>
      </c>
      <c r="M79" s="37">
        <v>0</v>
      </c>
      <c r="N79" s="37">
        <v>0</v>
      </c>
      <c r="O79" s="37">
        <v>0</v>
      </c>
      <c r="P79" s="37">
        <v>0</v>
      </c>
      <c r="Q79" s="37">
        <v>0</v>
      </c>
      <c r="R79" s="37">
        <v>0</v>
      </c>
      <c r="S79" s="37">
        <v>0</v>
      </c>
      <c r="T79" s="37">
        <v>0</v>
      </c>
      <c r="U79" s="37">
        <v>0</v>
      </c>
      <c r="V79" s="37">
        <v>0</v>
      </c>
      <c r="W79" s="167">
        <f t="shared" si="83"/>
        <v>4000</v>
      </c>
      <c r="X79" s="167">
        <f t="shared" si="84"/>
        <v>4000</v>
      </c>
      <c r="Y79" s="168">
        <f t="shared" si="81"/>
        <v>0</v>
      </c>
      <c r="Z79" s="169">
        <f t="shared" si="82"/>
        <v>0</v>
      </c>
      <c r="AA79" s="35"/>
    </row>
    <row r="80" spans="1:27">
      <c r="A80" s="33" t="s">
        <v>25</v>
      </c>
      <c r="B80" s="34" t="s">
        <v>306</v>
      </c>
      <c r="C80" s="173" t="s">
        <v>322</v>
      </c>
      <c r="D80" s="171" t="s">
        <v>80</v>
      </c>
      <c r="E80" s="172">
        <v>3</v>
      </c>
      <c r="F80" s="172">
        <v>666.66</v>
      </c>
      <c r="G80" s="172">
        <v>2000</v>
      </c>
      <c r="H80" s="172">
        <v>3</v>
      </c>
      <c r="I80" s="172">
        <v>666.66</v>
      </c>
      <c r="J80" s="172">
        <v>2000</v>
      </c>
      <c r="K80" s="37">
        <v>0</v>
      </c>
      <c r="L80" s="37">
        <v>0</v>
      </c>
      <c r="M80" s="37">
        <v>0</v>
      </c>
      <c r="N80" s="37">
        <v>0</v>
      </c>
      <c r="O80" s="37">
        <v>0</v>
      </c>
      <c r="P80" s="37">
        <v>0</v>
      </c>
      <c r="Q80" s="37">
        <v>0</v>
      </c>
      <c r="R80" s="37">
        <v>0</v>
      </c>
      <c r="S80" s="37">
        <v>0</v>
      </c>
      <c r="T80" s="37">
        <v>0</v>
      </c>
      <c r="U80" s="37">
        <v>0</v>
      </c>
      <c r="V80" s="37">
        <v>0</v>
      </c>
      <c r="W80" s="167">
        <f t="shared" si="83"/>
        <v>2000</v>
      </c>
      <c r="X80" s="167">
        <f t="shared" si="84"/>
        <v>2000</v>
      </c>
      <c r="Y80" s="168">
        <f t="shared" si="81"/>
        <v>0</v>
      </c>
      <c r="Z80" s="169">
        <f t="shared" si="82"/>
        <v>0</v>
      </c>
      <c r="AA80" s="35"/>
    </row>
    <row r="81" spans="1:27">
      <c r="A81" s="39" t="s">
        <v>22</v>
      </c>
      <c r="B81" s="40" t="s">
        <v>122</v>
      </c>
      <c r="C81" s="41" t="s">
        <v>123</v>
      </c>
      <c r="D81" s="42"/>
      <c r="E81" s="43">
        <f>SUM(E82:E84)</f>
        <v>3</v>
      </c>
      <c r="F81" s="43"/>
      <c r="G81" s="43">
        <f t="shared" ref="G81" si="85">SUM(G82:G84)</f>
        <v>12000</v>
      </c>
      <c r="H81" s="43">
        <f>SUM(H82:H84)</f>
        <v>3</v>
      </c>
      <c r="I81" s="43"/>
      <c r="J81" s="43">
        <f t="shared" ref="J81" si="86">SUM(J82:J84)</f>
        <v>11000</v>
      </c>
      <c r="K81" s="43"/>
      <c r="L81" s="43"/>
      <c r="M81" s="43"/>
      <c r="N81" s="44"/>
      <c r="O81" s="188"/>
      <c r="P81" s="189"/>
      <c r="Q81" s="189"/>
      <c r="R81" s="189"/>
      <c r="S81" s="190"/>
      <c r="T81" s="190"/>
      <c r="U81" s="190"/>
      <c r="V81" s="190"/>
      <c r="W81" s="184">
        <f t="shared" si="83"/>
        <v>12000</v>
      </c>
      <c r="X81" s="184">
        <f t="shared" si="84"/>
        <v>11000</v>
      </c>
      <c r="Y81" s="185">
        <f t="shared" si="81"/>
        <v>1000</v>
      </c>
      <c r="Z81" s="186">
        <f t="shared" si="82"/>
        <v>8.3333333333333329E-2</v>
      </c>
      <c r="AA81" s="35"/>
    </row>
    <row r="82" spans="1:27" ht="25">
      <c r="A82" s="33" t="s">
        <v>25</v>
      </c>
      <c r="B82" s="174" t="s">
        <v>124</v>
      </c>
      <c r="C82" s="175" t="s">
        <v>125</v>
      </c>
      <c r="D82" s="171" t="s">
        <v>126</v>
      </c>
      <c r="E82" s="172"/>
      <c r="F82" s="172"/>
      <c r="G82" s="172">
        <f t="shared" ref="G82:G84" si="87">E82*F82</f>
        <v>0</v>
      </c>
      <c r="H82" s="172"/>
      <c r="I82" s="172"/>
      <c r="J82" s="172">
        <f t="shared" ref="J82" si="88">H82*I82</f>
        <v>0</v>
      </c>
      <c r="K82" s="37">
        <v>0</v>
      </c>
      <c r="L82" s="37">
        <v>0</v>
      </c>
      <c r="M82" s="37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0</v>
      </c>
      <c r="W82" s="167">
        <f t="shared" si="83"/>
        <v>0</v>
      </c>
      <c r="X82" s="167">
        <f t="shared" si="84"/>
        <v>0</v>
      </c>
      <c r="Y82" s="168">
        <f t="shared" si="81"/>
        <v>0</v>
      </c>
      <c r="Z82" s="169" t="e">
        <f t="shared" si="82"/>
        <v>#DIV/0!</v>
      </c>
      <c r="AA82" s="35"/>
    </row>
    <row r="83" spans="1:27" ht="25">
      <c r="A83" s="33" t="s">
        <v>25</v>
      </c>
      <c r="B83" s="174" t="s">
        <v>127</v>
      </c>
      <c r="C83" s="175" t="s">
        <v>130</v>
      </c>
      <c r="D83" s="171" t="s">
        <v>126</v>
      </c>
      <c r="E83" s="176"/>
      <c r="F83" s="176"/>
      <c r="G83" s="176"/>
      <c r="H83" s="176"/>
      <c r="I83" s="176"/>
      <c r="J83" s="176"/>
      <c r="K83" s="37">
        <v>0</v>
      </c>
      <c r="L83" s="37">
        <v>0</v>
      </c>
      <c r="M83" s="37">
        <v>0</v>
      </c>
      <c r="N83" s="37">
        <v>0</v>
      </c>
      <c r="O83" s="37">
        <v>0</v>
      </c>
      <c r="P83" s="37">
        <v>0</v>
      </c>
      <c r="Q83" s="37">
        <v>0</v>
      </c>
      <c r="R83" s="37">
        <v>0</v>
      </c>
      <c r="S83" s="37">
        <v>0</v>
      </c>
      <c r="T83" s="37">
        <v>0</v>
      </c>
      <c r="U83" s="37">
        <v>0</v>
      </c>
      <c r="V83" s="37">
        <v>0</v>
      </c>
      <c r="W83" s="167">
        <f t="shared" si="83"/>
        <v>0</v>
      </c>
      <c r="X83" s="167">
        <f t="shared" si="84"/>
        <v>0</v>
      </c>
      <c r="Y83" s="168">
        <f t="shared" si="81"/>
        <v>0</v>
      </c>
      <c r="Z83" s="169" t="e">
        <f t="shared" si="82"/>
        <v>#DIV/0!</v>
      </c>
      <c r="AA83" s="35"/>
    </row>
    <row r="84" spans="1:27" ht="62.5">
      <c r="A84" s="33" t="s">
        <v>25</v>
      </c>
      <c r="B84" s="174" t="s">
        <v>129</v>
      </c>
      <c r="C84" s="175" t="s">
        <v>296</v>
      </c>
      <c r="D84" s="171" t="s">
        <v>131</v>
      </c>
      <c r="E84" s="172">
        <v>3</v>
      </c>
      <c r="F84" s="172">
        <v>4000</v>
      </c>
      <c r="G84" s="172">
        <f t="shared" si="87"/>
        <v>12000</v>
      </c>
      <c r="H84" s="172">
        <v>3</v>
      </c>
      <c r="I84" s="172">
        <f>J84/H84</f>
        <v>3666.6666666666665</v>
      </c>
      <c r="J84" s="172">
        <v>11000</v>
      </c>
      <c r="K84" s="37">
        <v>0</v>
      </c>
      <c r="L84" s="37">
        <v>0</v>
      </c>
      <c r="M84" s="37">
        <v>0</v>
      </c>
      <c r="N84" s="37">
        <v>0</v>
      </c>
      <c r="O84" s="37">
        <v>0</v>
      </c>
      <c r="P84" s="37">
        <v>0</v>
      </c>
      <c r="Q84" s="37">
        <v>0</v>
      </c>
      <c r="R84" s="37">
        <v>0</v>
      </c>
      <c r="S84" s="37">
        <v>0</v>
      </c>
      <c r="T84" s="37">
        <v>0</v>
      </c>
      <c r="U84" s="37">
        <v>0</v>
      </c>
      <c r="V84" s="37">
        <v>0</v>
      </c>
      <c r="W84" s="167">
        <f t="shared" si="83"/>
        <v>12000</v>
      </c>
      <c r="X84" s="167">
        <f t="shared" si="84"/>
        <v>11000</v>
      </c>
      <c r="Y84" s="168">
        <f t="shared" si="81"/>
        <v>1000</v>
      </c>
      <c r="Z84" s="169">
        <f t="shared" si="82"/>
        <v>8.3333333333333329E-2</v>
      </c>
      <c r="AA84" s="35"/>
    </row>
    <row r="85" spans="1:27">
      <c r="A85" s="39" t="s">
        <v>22</v>
      </c>
      <c r="B85" s="40" t="s">
        <v>132</v>
      </c>
      <c r="C85" s="41" t="s">
        <v>133</v>
      </c>
      <c r="D85" s="42"/>
      <c r="E85" s="43">
        <f>SUM(E86:E88)</f>
        <v>3</v>
      </c>
      <c r="F85" s="43"/>
      <c r="G85" s="43">
        <f t="shared" ref="G85" si="89">SUM(G86:G88)</f>
        <v>36000</v>
      </c>
      <c r="H85" s="43">
        <f>SUM(H86:H88)</f>
        <v>3</v>
      </c>
      <c r="I85" s="43"/>
      <c r="J85" s="43">
        <f t="shared" ref="J85" si="90">SUM(J86:J88)</f>
        <v>36000</v>
      </c>
      <c r="K85" s="43"/>
      <c r="L85" s="43"/>
      <c r="M85" s="43"/>
      <c r="N85" s="187"/>
      <c r="O85" s="188"/>
      <c r="P85" s="189"/>
      <c r="Q85" s="189"/>
      <c r="R85" s="189"/>
      <c r="S85" s="190"/>
      <c r="T85" s="190"/>
      <c r="U85" s="190"/>
      <c r="V85" s="190"/>
      <c r="W85" s="184">
        <f t="shared" si="83"/>
        <v>36000</v>
      </c>
      <c r="X85" s="184">
        <f t="shared" si="84"/>
        <v>36000</v>
      </c>
      <c r="Y85" s="185">
        <f t="shared" si="81"/>
        <v>0</v>
      </c>
      <c r="Z85" s="169">
        <f t="shared" si="82"/>
        <v>0</v>
      </c>
      <c r="AA85" s="35"/>
    </row>
    <row r="86" spans="1:27">
      <c r="A86" s="33" t="s">
        <v>25</v>
      </c>
      <c r="B86" s="34" t="s">
        <v>134</v>
      </c>
      <c r="C86" s="177" t="s">
        <v>135</v>
      </c>
      <c r="D86" s="171" t="s">
        <v>131</v>
      </c>
      <c r="E86" s="172">
        <v>3</v>
      </c>
      <c r="F86" s="172">
        <v>12000</v>
      </c>
      <c r="G86" s="172">
        <f t="shared" ref="G86:G88" si="91">E86*F86</f>
        <v>36000</v>
      </c>
      <c r="H86" s="172">
        <v>3</v>
      </c>
      <c r="I86" s="172">
        <v>12000</v>
      </c>
      <c r="J86" s="172">
        <f t="shared" ref="J86" si="92">H86*I86</f>
        <v>36000</v>
      </c>
      <c r="K86" s="37">
        <v>0</v>
      </c>
      <c r="L86" s="37">
        <v>0</v>
      </c>
      <c r="M86" s="37">
        <v>0</v>
      </c>
      <c r="N86" s="37">
        <v>0</v>
      </c>
      <c r="O86" s="37">
        <v>0</v>
      </c>
      <c r="P86" s="37">
        <v>0</v>
      </c>
      <c r="Q86" s="37">
        <v>0</v>
      </c>
      <c r="R86" s="37">
        <v>0</v>
      </c>
      <c r="S86" s="37">
        <v>0</v>
      </c>
      <c r="T86" s="37">
        <v>0</v>
      </c>
      <c r="U86" s="37">
        <v>0</v>
      </c>
      <c r="V86" s="37">
        <v>0</v>
      </c>
      <c r="W86" s="167">
        <f t="shared" si="83"/>
        <v>36000</v>
      </c>
      <c r="X86" s="167">
        <f t="shared" si="84"/>
        <v>36000</v>
      </c>
      <c r="Y86" s="168">
        <f t="shared" si="81"/>
        <v>0</v>
      </c>
      <c r="Z86" s="169">
        <f t="shared" si="82"/>
        <v>0</v>
      </c>
      <c r="AA86" s="35"/>
    </row>
    <row r="87" spans="1:27" ht="25">
      <c r="A87" s="33" t="s">
        <v>25</v>
      </c>
      <c r="B87" s="34" t="s">
        <v>136</v>
      </c>
      <c r="C87" s="177" t="s">
        <v>138</v>
      </c>
      <c r="D87" s="171" t="s">
        <v>131</v>
      </c>
      <c r="E87" s="172"/>
      <c r="F87" s="172"/>
      <c r="G87" s="172"/>
      <c r="H87" s="172"/>
      <c r="I87" s="172"/>
      <c r="J87" s="172"/>
      <c r="K87" s="37">
        <v>0</v>
      </c>
      <c r="L87" s="37">
        <v>0</v>
      </c>
      <c r="M87" s="37">
        <v>0</v>
      </c>
      <c r="N87" s="37">
        <v>0</v>
      </c>
      <c r="O87" s="37">
        <v>0</v>
      </c>
      <c r="P87" s="37">
        <v>0</v>
      </c>
      <c r="Q87" s="37">
        <v>0</v>
      </c>
      <c r="R87" s="37">
        <v>0</v>
      </c>
      <c r="S87" s="37">
        <v>0</v>
      </c>
      <c r="T87" s="37">
        <v>0</v>
      </c>
      <c r="U87" s="37">
        <v>0</v>
      </c>
      <c r="V87" s="37">
        <v>0</v>
      </c>
      <c r="W87" s="167">
        <f t="shared" si="83"/>
        <v>0</v>
      </c>
      <c r="X87" s="167">
        <f t="shared" si="84"/>
        <v>0</v>
      </c>
      <c r="Y87" s="168">
        <f t="shared" si="81"/>
        <v>0</v>
      </c>
      <c r="Z87" s="169" t="e">
        <f t="shared" si="82"/>
        <v>#DIV/0!</v>
      </c>
      <c r="AA87" s="35"/>
    </row>
    <row r="88" spans="1:27" ht="25">
      <c r="A88" s="33" t="s">
        <v>25</v>
      </c>
      <c r="B88" s="34" t="s">
        <v>137</v>
      </c>
      <c r="C88" s="38" t="s">
        <v>138</v>
      </c>
      <c r="D88" s="36" t="s">
        <v>73</v>
      </c>
      <c r="E88" s="37"/>
      <c r="F88" s="37"/>
      <c r="G88" s="37">
        <f t="shared" si="91"/>
        <v>0</v>
      </c>
      <c r="H88" s="37"/>
      <c r="I88" s="37"/>
      <c r="J88" s="37">
        <f t="shared" ref="J88" si="93">H88*I88</f>
        <v>0</v>
      </c>
      <c r="K88" s="37">
        <v>0</v>
      </c>
      <c r="L88" s="37">
        <v>0</v>
      </c>
      <c r="M88" s="37">
        <v>0</v>
      </c>
      <c r="N88" s="37">
        <v>0</v>
      </c>
      <c r="O88" s="37">
        <v>0</v>
      </c>
      <c r="P88" s="37">
        <v>0</v>
      </c>
      <c r="Q88" s="37">
        <v>0</v>
      </c>
      <c r="R88" s="37">
        <v>0</v>
      </c>
      <c r="S88" s="37">
        <v>0</v>
      </c>
      <c r="T88" s="37">
        <v>0</v>
      </c>
      <c r="U88" s="37">
        <v>0</v>
      </c>
      <c r="V88" s="37">
        <v>0</v>
      </c>
      <c r="W88" s="167">
        <f t="shared" si="83"/>
        <v>0</v>
      </c>
      <c r="X88" s="167">
        <f t="shared" si="84"/>
        <v>0</v>
      </c>
      <c r="Y88" s="168">
        <f t="shared" si="81"/>
        <v>0</v>
      </c>
      <c r="Z88" s="169" t="e">
        <f t="shared" si="82"/>
        <v>#DIV/0!</v>
      </c>
      <c r="AA88" s="35"/>
    </row>
    <row r="89" spans="1:27">
      <c r="A89" s="39" t="s">
        <v>22</v>
      </c>
      <c r="B89" s="40" t="s">
        <v>139</v>
      </c>
      <c r="C89" s="41" t="s">
        <v>140</v>
      </c>
      <c r="D89" s="42"/>
      <c r="E89" s="43">
        <f>SUM(E90:E93)</f>
        <v>13</v>
      </c>
      <c r="F89" s="43"/>
      <c r="G89" s="43">
        <f t="shared" ref="G89" si="94">SUM(G90:G93)</f>
        <v>75000</v>
      </c>
      <c r="H89" s="43">
        <f>SUM(H90:H93)</f>
        <v>13</v>
      </c>
      <c r="I89" s="43"/>
      <c r="J89" s="43">
        <f t="shared" ref="J89" si="95">SUM(J90:J93)</f>
        <v>75000</v>
      </c>
      <c r="K89" s="43"/>
      <c r="L89" s="43"/>
      <c r="M89" s="43"/>
      <c r="N89" s="44"/>
      <c r="O89" s="188"/>
      <c r="P89" s="189"/>
      <c r="Q89" s="189"/>
      <c r="R89" s="189"/>
      <c r="S89" s="190"/>
      <c r="T89" s="190"/>
      <c r="U89" s="190"/>
      <c r="V89" s="190"/>
      <c r="W89" s="184">
        <f t="shared" si="83"/>
        <v>75000</v>
      </c>
      <c r="X89" s="184">
        <f t="shared" si="84"/>
        <v>75000</v>
      </c>
      <c r="Y89" s="185">
        <f t="shared" si="81"/>
        <v>0</v>
      </c>
      <c r="Z89" s="186">
        <f t="shared" si="82"/>
        <v>0</v>
      </c>
      <c r="AA89" s="35"/>
    </row>
    <row r="90" spans="1:27">
      <c r="A90" s="33" t="s">
        <v>25</v>
      </c>
      <c r="B90" s="34" t="s">
        <v>141</v>
      </c>
      <c r="C90" s="177" t="s">
        <v>142</v>
      </c>
      <c r="D90" s="171" t="s">
        <v>131</v>
      </c>
      <c r="E90" s="172">
        <v>3</v>
      </c>
      <c r="F90" s="172">
        <v>4000</v>
      </c>
      <c r="G90" s="172">
        <f t="shared" ref="G90:G93" si="96">E90*F90</f>
        <v>12000</v>
      </c>
      <c r="H90" s="172">
        <v>3</v>
      </c>
      <c r="I90" s="172">
        <v>4000</v>
      </c>
      <c r="J90" s="172">
        <f t="shared" ref="J90:J93" si="97">H90*I90</f>
        <v>12000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37">
        <v>0</v>
      </c>
      <c r="S90" s="37">
        <v>0</v>
      </c>
      <c r="T90" s="37">
        <v>0</v>
      </c>
      <c r="U90" s="37">
        <v>0</v>
      </c>
      <c r="V90" s="37">
        <v>0</v>
      </c>
      <c r="W90" s="167">
        <f t="shared" si="83"/>
        <v>12000</v>
      </c>
      <c r="X90" s="167">
        <f t="shared" si="84"/>
        <v>12000</v>
      </c>
      <c r="Y90" s="168">
        <f t="shared" si="81"/>
        <v>0</v>
      </c>
      <c r="Z90" s="169">
        <f t="shared" si="82"/>
        <v>0</v>
      </c>
      <c r="AA90" s="35"/>
    </row>
    <row r="91" spans="1:27">
      <c r="A91" s="33" t="s">
        <v>25</v>
      </c>
      <c r="B91" s="34" t="s">
        <v>143</v>
      </c>
      <c r="C91" s="177" t="s">
        <v>144</v>
      </c>
      <c r="D91" s="171" t="s">
        <v>131</v>
      </c>
      <c r="E91" s="172">
        <v>3</v>
      </c>
      <c r="F91" s="172">
        <v>7000</v>
      </c>
      <c r="G91" s="172">
        <f t="shared" si="96"/>
        <v>21000</v>
      </c>
      <c r="H91" s="172">
        <v>3</v>
      </c>
      <c r="I91" s="172">
        <v>7000</v>
      </c>
      <c r="J91" s="172">
        <f t="shared" si="97"/>
        <v>21000</v>
      </c>
      <c r="K91" s="37">
        <v>0</v>
      </c>
      <c r="L91" s="37">
        <v>0</v>
      </c>
      <c r="M91" s="37">
        <v>0</v>
      </c>
      <c r="N91" s="37">
        <v>0</v>
      </c>
      <c r="O91" s="37">
        <v>0</v>
      </c>
      <c r="P91" s="37">
        <v>0</v>
      </c>
      <c r="Q91" s="37">
        <v>0</v>
      </c>
      <c r="R91" s="37">
        <v>0</v>
      </c>
      <c r="S91" s="37">
        <v>0</v>
      </c>
      <c r="T91" s="37">
        <v>0</v>
      </c>
      <c r="U91" s="37">
        <v>0</v>
      </c>
      <c r="V91" s="37">
        <v>0</v>
      </c>
      <c r="W91" s="167">
        <f t="shared" si="83"/>
        <v>21000</v>
      </c>
      <c r="X91" s="167">
        <f t="shared" si="84"/>
        <v>21000</v>
      </c>
      <c r="Y91" s="168">
        <f t="shared" si="81"/>
        <v>0</v>
      </c>
      <c r="Z91" s="169">
        <f t="shared" si="82"/>
        <v>0</v>
      </c>
      <c r="AA91" s="35"/>
    </row>
    <row r="92" spans="1:27">
      <c r="A92" s="33" t="s">
        <v>25</v>
      </c>
      <c r="B92" s="34" t="s">
        <v>145</v>
      </c>
      <c r="C92" s="177" t="s">
        <v>146</v>
      </c>
      <c r="D92" s="171" t="s">
        <v>73</v>
      </c>
      <c r="E92" s="172">
        <v>4</v>
      </c>
      <c r="F92" s="172">
        <v>3000</v>
      </c>
      <c r="G92" s="172">
        <f t="shared" si="96"/>
        <v>12000</v>
      </c>
      <c r="H92" s="172">
        <v>4</v>
      </c>
      <c r="I92" s="172">
        <v>3000</v>
      </c>
      <c r="J92" s="172">
        <f t="shared" si="97"/>
        <v>12000</v>
      </c>
      <c r="K92" s="37">
        <v>0</v>
      </c>
      <c r="L92" s="37">
        <v>0</v>
      </c>
      <c r="M92" s="37">
        <v>0</v>
      </c>
      <c r="N92" s="37">
        <v>0</v>
      </c>
      <c r="O92" s="37">
        <v>0</v>
      </c>
      <c r="P92" s="37">
        <v>0</v>
      </c>
      <c r="Q92" s="37">
        <v>0</v>
      </c>
      <c r="R92" s="37">
        <v>0</v>
      </c>
      <c r="S92" s="37">
        <v>0</v>
      </c>
      <c r="T92" s="37">
        <v>0</v>
      </c>
      <c r="U92" s="37">
        <v>0</v>
      </c>
      <c r="V92" s="37">
        <v>0</v>
      </c>
      <c r="W92" s="167">
        <f t="shared" si="83"/>
        <v>12000</v>
      </c>
      <c r="X92" s="167">
        <f t="shared" si="84"/>
        <v>12000</v>
      </c>
      <c r="Y92" s="168">
        <f t="shared" si="81"/>
        <v>0</v>
      </c>
      <c r="Z92" s="169">
        <f t="shared" si="82"/>
        <v>0</v>
      </c>
      <c r="AA92" s="35"/>
    </row>
    <row r="93" spans="1:27">
      <c r="A93" s="33" t="s">
        <v>25</v>
      </c>
      <c r="B93" s="34" t="s">
        <v>147</v>
      </c>
      <c r="C93" s="177" t="s">
        <v>148</v>
      </c>
      <c r="D93" s="171" t="s">
        <v>131</v>
      </c>
      <c r="E93" s="172">
        <v>3</v>
      </c>
      <c r="F93" s="172">
        <v>10000</v>
      </c>
      <c r="G93" s="172">
        <f t="shared" si="96"/>
        <v>30000</v>
      </c>
      <c r="H93" s="172">
        <v>3</v>
      </c>
      <c r="I93" s="172">
        <v>10000</v>
      </c>
      <c r="J93" s="172">
        <f t="shared" si="97"/>
        <v>30000</v>
      </c>
      <c r="K93" s="37">
        <v>0</v>
      </c>
      <c r="L93" s="37">
        <v>0</v>
      </c>
      <c r="M93" s="37">
        <v>0</v>
      </c>
      <c r="N93" s="37">
        <v>0</v>
      </c>
      <c r="O93" s="37">
        <v>0</v>
      </c>
      <c r="P93" s="37">
        <v>0</v>
      </c>
      <c r="Q93" s="37">
        <v>0</v>
      </c>
      <c r="R93" s="37">
        <v>0</v>
      </c>
      <c r="S93" s="37">
        <v>0</v>
      </c>
      <c r="T93" s="37">
        <v>0</v>
      </c>
      <c r="U93" s="37">
        <v>0</v>
      </c>
      <c r="V93" s="37">
        <v>0</v>
      </c>
      <c r="W93" s="167">
        <f t="shared" si="83"/>
        <v>30000</v>
      </c>
      <c r="X93" s="167">
        <f t="shared" si="84"/>
        <v>30000</v>
      </c>
      <c r="Y93" s="168">
        <f t="shared" si="81"/>
        <v>0</v>
      </c>
      <c r="Z93" s="169">
        <f t="shared" si="82"/>
        <v>0</v>
      </c>
      <c r="AA93" s="35"/>
    </row>
    <row r="94" spans="1:27">
      <c r="A94" s="136" t="s">
        <v>149</v>
      </c>
      <c r="B94" s="137"/>
      <c r="C94" s="138"/>
      <c r="D94" s="139"/>
      <c r="E94" s="141">
        <f>E89+E85+E81+E67+E63</f>
        <v>58</v>
      </c>
      <c r="F94" s="141"/>
      <c r="G94" s="141">
        <f>G89+G85+G81+G67+G63</f>
        <v>177000</v>
      </c>
      <c r="H94" s="141">
        <f>H89+H85+H81+H67+H63</f>
        <v>58</v>
      </c>
      <c r="I94" s="141"/>
      <c r="J94" s="141">
        <f>J89+J85+J81+J67+J63</f>
        <v>176000</v>
      </c>
      <c r="K94" s="141"/>
      <c r="L94" s="141"/>
      <c r="M94" s="141"/>
      <c r="N94" s="143"/>
      <c r="O94" s="138"/>
      <c r="P94" s="138"/>
      <c r="Q94" s="138"/>
      <c r="R94" s="138"/>
      <c r="S94" s="138"/>
      <c r="T94" s="138"/>
      <c r="U94" s="138"/>
      <c r="V94" s="138"/>
      <c r="W94" s="193">
        <f t="shared" si="83"/>
        <v>177000</v>
      </c>
      <c r="X94" s="193">
        <f t="shared" si="84"/>
        <v>176000</v>
      </c>
      <c r="Y94" s="194">
        <f t="shared" si="81"/>
        <v>1000</v>
      </c>
      <c r="Z94" s="169">
        <f t="shared" si="82"/>
        <v>5.6497175141242938E-3</v>
      </c>
      <c r="AA94" s="35"/>
    </row>
    <row r="95" spans="1:27">
      <c r="A95" s="122" t="s">
        <v>20</v>
      </c>
      <c r="B95" s="142">
        <v>5</v>
      </c>
      <c r="C95" s="122" t="s">
        <v>150</v>
      </c>
      <c r="D95" s="125"/>
      <c r="E95" s="126"/>
      <c r="F95" s="126"/>
      <c r="G95" s="126"/>
      <c r="H95" s="126"/>
      <c r="I95" s="126"/>
      <c r="J95" s="126"/>
      <c r="K95" s="126"/>
      <c r="L95" s="126"/>
      <c r="M95" s="126"/>
      <c r="N95" s="127"/>
      <c r="O95" s="128"/>
      <c r="P95" s="205"/>
      <c r="Q95" s="205"/>
      <c r="R95" s="205"/>
      <c r="S95" s="207"/>
      <c r="T95" s="207"/>
      <c r="U95" s="207"/>
      <c r="V95" s="207"/>
      <c r="W95" s="202">
        <f t="shared" si="83"/>
        <v>0</v>
      </c>
      <c r="X95" s="202">
        <f t="shared" si="84"/>
        <v>0</v>
      </c>
      <c r="Y95" s="203">
        <f t="shared" si="81"/>
        <v>0</v>
      </c>
      <c r="Z95" s="169" t="e">
        <f t="shared" si="82"/>
        <v>#DIV/0!</v>
      </c>
      <c r="AA95" s="35"/>
    </row>
    <row r="96" spans="1:27">
      <c r="A96" s="39" t="s">
        <v>22</v>
      </c>
      <c r="B96" s="40" t="s">
        <v>151</v>
      </c>
      <c r="C96" s="132" t="s">
        <v>152</v>
      </c>
      <c r="D96" s="42"/>
      <c r="E96" s="43">
        <f>SUM(E97:E99)</f>
        <v>50</v>
      </c>
      <c r="F96" s="43"/>
      <c r="G96" s="43">
        <f t="shared" ref="G96" si="98">SUM(G97:G99)</f>
        <v>12500</v>
      </c>
      <c r="H96" s="43">
        <f>SUM(H97:H99)</f>
        <v>50</v>
      </c>
      <c r="I96" s="43"/>
      <c r="J96" s="43">
        <f t="shared" ref="J96" si="99">SUM(J97:J99)</f>
        <v>12500</v>
      </c>
      <c r="K96" s="43"/>
      <c r="L96" s="43"/>
      <c r="M96" s="43"/>
      <c r="N96" s="44"/>
      <c r="O96" s="188"/>
      <c r="P96" s="195"/>
      <c r="Q96" s="195"/>
      <c r="R96" s="195"/>
      <c r="S96" s="190"/>
      <c r="T96" s="190"/>
      <c r="U96" s="190"/>
      <c r="V96" s="190"/>
      <c r="W96" s="184">
        <f t="shared" si="83"/>
        <v>12500</v>
      </c>
      <c r="X96" s="184">
        <f t="shared" si="84"/>
        <v>12500</v>
      </c>
      <c r="Y96" s="185">
        <f t="shared" si="81"/>
        <v>0</v>
      </c>
      <c r="Z96" s="186">
        <f t="shared" si="82"/>
        <v>0</v>
      </c>
      <c r="AA96" s="35"/>
    </row>
    <row r="97" spans="1:27" ht="25">
      <c r="A97" s="33" t="s">
        <v>25</v>
      </c>
      <c r="B97" s="34" t="s">
        <v>153</v>
      </c>
      <c r="C97" s="178" t="s">
        <v>154</v>
      </c>
      <c r="D97" s="171" t="s">
        <v>155</v>
      </c>
      <c r="E97" s="172">
        <v>50</v>
      </c>
      <c r="F97" s="172">
        <v>250</v>
      </c>
      <c r="G97" s="172">
        <f t="shared" ref="G97:G99" si="100">E97*F97</f>
        <v>12500</v>
      </c>
      <c r="H97" s="172">
        <v>50</v>
      </c>
      <c r="I97" s="172">
        <v>250</v>
      </c>
      <c r="J97" s="172">
        <f t="shared" ref="J97:J99" si="101">H97*I97</f>
        <v>12500</v>
      </c>
      <c r="K97" s="37">
        <v>0</v>
      </c>
      <c r="L97" s="37">
        <v>0</v>
      </c>
      <c r="M97" s="37">
        <v>0</v>
      </c>
      <c r="N97" s="37">
        <v>0</v>
      </c>
      <c r="O97" s="37">
        <v>0</v>
      </c>
      <c r="P97" s="37">
        <v>0</v>
      </c>
      <c r="Q97" s="37">
        <v>0</v>
      </c>
      <c r="R97" s="37">
        <v>0</v>
      </c>
      <c r="S97" s="37">
        <v>0</v>
      </c>
      <c r="T97" s="37">
        <v>0</v>
      </c>
      <c r="U97" s="37">
        <v>0</v>
      </c>
      <c r="V97" s="37">
        <v>0</v>
      </c>
      <c r="W97" s="167">
        <f t="shared" si="83"/>
        <v>12500</v>
      </c>
      <c r="X97" s="167">
        <f t="shared" si="84"/>
        <v>12500</v>
      </c>
      <c r="Y97" s="168">
        <f t="shared" si="81"/>
        <v>0</v>
      </c>
      <c r="Z97" s="169">
        <f t="shared" si="82"/>
        <v>0</v>
      </c>
      <c r="AA97" s="35"/>
    </row>
    <row r="98" spans="1:27" ht="25">
      <c r="A98" s="33" t="s">
        <v>25</v>
      </c>
      <c r="B98" s="34" t="s">
        <v>156</v>
      </c>
      <c r="C98" s="178" t="s">
        <v>154</v>
      </c>
      <c r="D98" s="171" t="s">
        <v>155</v>
      </c>
      <c r="E98" s="172"/>
      <c r="F98" s="172"/>
      <c r="G98" s="172">
        <f t="shared" si="100"/>
        <v>0</v>
      </c>
      <c r="H98" s="172"/>
      <c r="I98" s="172"/>
      <c r="J98" s="172">
        <f t="shared" si="101"/>
        <v>0</v>
      </c>
      <c r="K98" s="37">
        <v>0</v>
      </c>
      <c r="L98" s="37">
        <v>0</v>
      </c>
      <c r="M98" s="37">
        <v>0</v>
      </c>
      <c r="N98" s="37">
        <v>0</v>
      </c>
      <c r="O98" s="37">
        <v>0</v>
      </c>
      <c r="P98" s="37">
        <v>0</v>
      </c>
      <c r="Q98" s="37">
        <v>0</v>
      </c>
      <c r="R98" s="37">
        <v>0</v>
      </c>
      <c r="S98" s="37">
        <v>0</v>
      </c>
      <c r="T98" s="37">
        <v>0</v>
      </c>
      <c r="U98" s="37">
        <v>0</v>
      </c>
      <c r="V98" s="37">
        <v>0</v>
      </c>
      <c r="W98" s="167">
        <f t="shared" si="83"/>
        <v>0</v>
      </c>
      <c r="X98" s="167">
        <f t="shared" si="84"/>
        <v>0</v>
      </c>
      <c r="Y98" s="168">
        <f t="shared" si="81"/>
        <v>0</v>
      </c>
      <c r="Z98" s="169" t="e">
        <f t="shared" si="82"/>
        <v>#DIV/0!</v>
      </c>
      <c r="AA98" s="35"/>
    </row>
    <row r="99" spans="1:27" ht="25">
      <c r="A99" s="33" t="s">
        <v>25</v>
      </c>
      <c r="B99" s="34" t="s">
        <v>157</v>
      </c>
      <c r="C99" s="133" t="s">
        <v>154</v>
      </c>
      <c r="D99" s="36" t="s">
        <v>155</v>
      </c>
      <c r="E99" s="37"/>
      <c r="F99" s="37"/>
      <c r="G99" s="37">
        <f t="shared" si="100"/>
        <v>0</v>
      </c>
      <c r="H99" s="37"/>
      <c r="I99" s="37"/>
      <c r="J99" s="37">
        <f t="shared" si="101"/>
        <v>0</v>
      </c>
      <c r="K99" s="37">
        <v>0</v>
      </c>
      <c r="L99" s="37">
        <v>0</v>
      </c>
      <c r="M99" s="37">
        <v>0</v>
      </c>
      <c r="N99" s="37">
        <v>0</v>
      </c>
      <c r="O99" s="37">
        <v>0</v>
      </c>
      <c r="P99" s="37">
        <v>0</v>
      </c>
      <c r="Q99" s="37">
        <v>0</v>
      </c>
      <c r="R99" s="37">
        <v>0</v>
      </c>
      <c r="S99" s="37">
        <v>0</v>
      </c>
      <c r="T99" s="37">
        <v>0</v>
      </c>
      <c r="U99" s="37">
        <v>0</v>
      </c>
      <c r="V99" s="37">
        <v>0</v>
      </c>
      <c r="W99" s="167">
        <f t="shared" si="83"/>
        <v>0</v>
      </c>
      <c r="X99" s="167">
        <f t="shared" si="84"/>
        <v>0</v>
      </c>
      <c r="Y99" s="168">
        <f t="shared" si="81"/>
        <v>0</v>
      </c>
      <c r="Z99" s="169" t="e">
        <f t="shared" si="82"/>
        <v>#DIV/0!</v>
      </c>
      <c r="AA99" s="35"/>
    </row>
    <row r="100" spans="1:27">
      <c r="A100" s="39" t="s">
        <v>22</v>
      </c>
      <c r="B100" s="40" t="s">
        <v>158</v>
      </c>
      <c r="C100" s="132" t="s">
        <v>159</v>
      </c>
      <c r="D100" s="42"/>
      <c r="E100" s="43">
        <f>SUM(E101:E103)</f>
        <v>0</v>
      </c>
      <c r="F100" s="43"/>
      <c r="G100" s="43">
        <f t="shared" ref="G100" si="102">SUM(G101:G103)</f>
        <v>0</v>
      </c>
      <c r="H100" s="43">
        <f>SUM(H101:H103)</f>
        <v>0</v>
      </c>
      <c r="I100" s="43"/>
      <c r="J100" s="43">
        <f t="shared" ref="J100" si="103">SUM(J101:J103)</f>
        <v>0</v>
      </c>
      <c r="K100" s="43"/>
      <c r="L100" s="43"/>
      <c r="M100" s="43"/>
      <c r="N100" s="44"/>
      <c r="O100" s="188"/>
      <c r="P100" s="195"/>
      <c r="Q100" s="195"/>
      <c r="R100" s="195"/>
      <c r="S100" s="190"/>
      <c r="T100" s="190"/>
      <c r="U100" s="190"/>
      <c r="V100" s="190"/>
      <c r="W100" s="184">
        <f t="shared" si="83"/>
        <v>0</v>
      </c>
      <c r="X100" s="184">
        <f t="shared" si="84"/>
        <v>0</v>
      </c>
      <c r="Y100" s="185">
        <f t="shared" si="81"/>
        <v>0</v>
      </c>
      <c r="Z100" s="186" t="e">
        <f t="shared" si="82"/>
        <v>#DIV/0!</v>
      </c>
      <c r="AA100" s="35"/>
    </row>
    <row r="101" spans="1:27" ht="25">
      <c r="A101" s="33" t="s">
        <v>25</v>
      </c>
      <c r="B101" s="34" t="s">
        <v>160</v>
      </c>
      <c r="C101" s="133" t="s">
        <v>161</v>
      </c>
      <c r="D101" s="36" t="s">
        <v>73</v>
      </c>
      <c r="E101" s="37"/>
      <c r="F101" s="37"/>
      <c r="G101" s="37">
        <f t="shared" ref="G101:G103" si="104">E101*F101</f>
        <v>0</v>
      </c>
      <c r="H101" s="37"/>
      <c r="I101" s="37"/>
      <c r="J101" s="37">
        <f t="shared" ref="J101:J103" si="105">H101*I101</f>
        <v>0</v>
      </c>
      <c r="K101" s="37">
        <v>0</v>
      </c>
      <c r="L101" s="37">
        <v>0</v>
      </c>
      <c r="M101" s="37">
        <v>0</v>
      </c>
      <c r="N101" s="37">
        <v>0</v>
      </c>
      <c r="O101" s="37">
        <v>0</v>
      </c>
      <c r="P101" s="37">
        <v>0</v>
      </c>
      <c r="Q101" s="37">
        <v>0</v>
      </c>
      <c r="R101" s="37">
        <v>0</v>
      </c>
      <c r="S101" s="37">
        <v>0</v>
      </c>
      <c r="T101" s="37">
        <v>0</v>
      </c>
      <c r="U101" s="37">
        <v>0</v>
      </c>
      <c r="V101" s="37">
        <v>0</v>
      </c>
      <c r="W101" s="167">
        <f t="shared" si="83"/>
        <v>0</v>
      </c>
      <c r="X101" s="167">
        <f t="shared" si="84"/>
        <v>0</v>
      </c>
      <c r="Y101" s="168">
        <f t="shared" si="81"/>
        <v>0</v>
      </c>
      <c r="Z101" s="169" t="e">
        <f t="shared" si="82"/>
        <v>#DIV/0!</v>
      </c>
      <c r="AA101" s="35"/>
    </row>
    <row r="102" spans="1:27" ht="25">
      <c r="A102" s="33" t="s">
        <v>25</v>
      </c>
      <c r="B102" s="34" t="s">
        <v>162</v>
      </c>
      <c r="C102" s="38" t="s">
        <v>161</v>
      </c>
      <c r="D102" s="36" t="s">
        <v>73</v>
      </c>
      <c r="E102" s="37"/>
      <c r="F102" s="37"/>
      <c r="G102" s="37">
        <f t="shared" si="104"/>
        <v>0</v>
      </c>
      <c r="H102" s="37"/>
      <c r="I102" s="37"/>
      <c r="J102" s="37">
        <f t="shared" si="105"/>
        <v>0</v>
      </c>
      <c r="K102" s="37">
        <v>0</v>
      </c>
      <c r="L102" s="37">
        <v>0</v>
      </c>
      <c r="M102" s="37">
        <v>0</v>
      </c>
      <c r="N102" s="37">
        <v>0</v>
      </c>
      <c r="O102" s="37">
        <v>0</v>
      </c>
      <c r="P102" s="37">
        <v>0</v>
      </c>
      <c r="Q102" s="37">
        <v>0</v>
      </c>
      <c r="R102" s="37">
        <v>0</v>
      </c>
      <c r="S102" s="37">
        <v>0</v>
      </c>
      <c r="T102" s="37">
        <v>0</v>
      </c>
      <c r="U102" s="37">
        <v>0</v>
      </c>
      <c r="V102" s="37">
        <v>0</v>
      </c>
      <c r="W102" s="167">
        <f t="shared" si="83"/>
        <v>0</v>
      </c>
      <c r="X102" s="167">
        <f t="shared" si="84"/>
        <v>0</v>
      </c>
      <c r="Y102" s="168">
        <f t="shared" si="81"/>
        <v>0</v>
      </c>
      <c r="Z102" s="169" t="e">
        <f t="shared" si="82"/>
        <v>#DIV/0!</v>
      </c>
      <c r="AA102" s="35"/>
    </row>
    <row r="103" spans="1:27" ht="25">
      <c r="A103" s="33" t="s">
        <v>25</v>
      </c>
      <c r="B103" s="34" t="s">
        <v>163</v>
      </c>
      <c r="C103" s="38" t="s">
        <v>161</v>
      </c>
      <c r="D103" s="36" t="s">
        <v>73</v>
      </c>
      <c r="E103" s="37"/>
      <c r="F103" s="37"/>
      <c r="G103" s="37">
        <f t="shared" si="104"/>
        <v>0</v>
      </c>
      <c r="H103" s="37"/>
      <c r="I103" s="37"/>
      <c r="J103" s="37">
        <f t="shared" si="105"/>
        <v>0</v>
      </c>
      <c r="K103" s="37">
        <v>0</v>
      </c>
      <c r="L103" s="37">
        <v>0</v>
      </c>
      <c r="M103" s="37">
        <v>0</v>
      </c>
      <c r="N103" s="37">
        <v>0</v>
      </c>
      <c r="O103" s="37">
        <v>0</v>
      </c>
      <c r="P103" s="37">
        <v>0</v>
      </c>
      <c r="Q103" s="37">
        <v>0</v>
      </c>
      <c r="R103" s="37">
        <v>0</v>
      </c>
      <c r="S103" s="37">
        <v>0</v>
      </c>
      <c r="T103" s="37">
        <v>0</v>
      </c>
      <c r="U103" s="37">
        <v>0</v>
      </c>
      <c r="V103" s="37">
        <v>0</v>
      </c>
      <c r="W103" s="167">
        <f t="shared" si="83"/>
        <v>0</v>
      </c>
      <c r="X103" s="167">
        <f t="shared" si="84"/>
        <v>0</v>
      </c>
      <c r="Y103" s="168">
        <f t="shared" si="81"/>
        <v>0</v>
      </c>
      <c r="Z103" s="169" t="e">
        <f t="shared" si="82"/>
        <v>#DIV/0!</v>
      </c>
      <c r="AA103" s="35"/>
    </row>
    <row r="104" spans="1:27">
      <c r="A104" s="39" t="s">
        <v>22</v>
      </c>
      <c r="B104" s="40" t="s">
        <v>164</v>
      </c>
      <c r="C104" s="132" t="s">
        <v>165</v>
      </c>
      <c r="D104" s="42"/>
      <c r="E104" s="43">
        <f>SUM(E105:E107)</f>
        <v>50</v>
      </c>
      <c r="F104" s="43"/>
      <c r="G104" s="43">
        <f t="shared" ref="G104" si="106">SUM(G105:G107)</f>
        <v>17500</v>
      </c>
      <c r="H104" s="43">
        <f>SUM(H105:H107)</f>
        <v>0</v>
      </c>
      <c r="I104" s="43"/>
      <c r="J104" s="43">
        <f t="shared" ref="J104" si="107">SUM(J105:J107)</f>
        <v>0</v>
      </c>
      <c r="K104" s="43"/>
      <c r="L104" s="43"/>
      <c r="M104" s="43"/>
      <c r="N104" s="44"/>
      <c r="O104" s="188"/>
      <c r="P104" s="195"/>
      <c r="Q104" s="195"/>
      <c r="R104" s="195"/>
      <c r="S104" s="190"/>
      <c r="T104" s="190"/>
      <c r="U104" s="190"/>
      <c r="V104" s="190"/>
      <c r="W104" s="184">
        <f t="shared" si="83"/>
        <v>17500</v>
      </c>
      <c r="X104" s="184">
        <f t="shared" si="84"/>
        <v>0</v>
      </c>
      <c r="Y104" s="185">
        <f t="shared" si="81"/>
        <v>17500</v>
      </c>
      <c r="Z104" s="186">
        <f t="shared" si="82"/>
        <v>1</v>
      </c>
      <c r="AA104" s="35"/>
    </row>
    <row r="105" spans="1:27" ht="25">
      <c r="A105" s="33" t="s">
        <v>25</v>
      </c>
      <c r="B105" s="34" t="s">
        <v>166</v>
      </c>
      <c r="C105" s="38" t="s">
        <v>79</v>
      </c>
      <c r="D105" s="36" t="s">
        <v>155</v>
      </c>
      <c r="E105" s="37">
        <v>50</v>
      </c>
      <c r="F105" s="37">
        <v>350</v>
      </c>
      <c r="G105" s="37">
        <f t="shared" ref="G105:G107" si="108">E105*F105</f>
        <v>17500</v>
      </c>
      <c r="H105" s="37"/>
      <c r="I105" s="37"/>
      <c r="J105" s="37">
        <f t="shared" ref="J105:J107" si="109">H105*I105</f>
        <v>0</v>
      </c>
      <c r="K105" s="37">
        <v>0</v>
      </c>
      <c r="L105" s="37">
        <v>0</v>
      </c>
      <c r="M105" s="37">
        <v>0</v>
      </c>
      <c r="N105" s="37">
        <v>0</v>
      </c>
      <c r="O105" s="37">
        <v>0</v>
      </c>
      <c r="P105" s="37">
        <v>0</v>
      </c>
      <c r="Q105" s="37">
        <v>0</v>
      </c>
      <c r="R105" s="37">
        <v>0</v>
      </c>
      <c r="S105" s="37">
        <v>0</v>
      </c>
      <c r="T105" s="37">
        <v>0</v>
      </c>
      <c r="U105" s="37">
        <v>0</v>
      </c>
      <c r="V105" s="37">
        <v>0</v>
      </c>
      <c r="W105" s="167">
        <f t="shared" si="83"/>
        <v>17500</v>
      </c>
      <c r="X105" s="167">
        <f t="shared" si="84"/>
        <v>0</v>
      </c>
      <c r="Y105" s="168">
        <f t="shared" si="81"/>
        <v>17500</v>
      </c>
      <c r="Z105" s="169">
        <f t="shared" si="82"/>
        <v>1</v>
      </c>
      <c r="AA105" s="35"/>
    </row>
    <row r="106" spans="1:27" ht="25">
      <c r="A106" s="33" t="s">
        <v>25</v>
      </c>
      <c r="B106" s="34" t="s">
        <v>167</v>
      </c>
      <c r="C106" s="38" t="s">
        <v>79</v>
      </c>
      <c r="D106" s="36" t="s">
        <v>80</v>
      </c>
      <c r="E106" s="37"/>
      <c r="F106" s="37"/>
      <c r="G106" s="37">
        <f t="shared" si="108"/>
        <v>0</v>
      </c>
      <c r="H106" s="37"/>
      <c r="I106" s="37"/>
      <c r="J106" s="37">
        <f t="shared" si="109"/>
        <v>0</v>
      </c>
      <c r="K106" s="37">
        <v>0</v>
      </c>
      <c r="L106" s="37">
        <v>0</v>
      </c>
      <c r="M106" s="37">
        <v>0</v>
      </c>
      <c r="N106" s="37">
        <v>0</v>
      </c>
      <c r="O106" s="37">
        <v>0</v>
      </c>
      <c r="P106" s="37">
        <v>0</v>
      </c>
      <c r="Q106" s="37">
        <v>0</v>
      </c>
      <c r="R106" s="37">
        <v>0</v>
      </c>
      <c r="S106" s="37">
        <v>0</v>
      </c>
      <c r="T106" s="37">
        <v>0</v>
      </c>
      <c r="U106" s="37">
        <v>0</v>
      </c>
      <c r="V106" s="37">
        <v>0</v>
      </c>
      <c r="W106" s="167">
        <f t="shared" si="83"/>
        <v>0</v>
      </c>
      <c r="X106" s="167">
        <f t="shared" si="84"/>
        <v>0</v>
      </c>
      <c r="Y106" s="168">
        <f t="shared" si="81"/>
        <v>0</v>
      </c>
      <c r="Z106" s="169" t="e">
        <f t="shared" si="82"/>
        <v>#DIV/0!</v>
      </c>
      <c r="AA106" s="35"/>
    </row>
    <row r="107" spans="1:27" ht="25">
      <c r="A107" s="33" t="s">
        <v>25</v>
      </c>
      <c r="B107" s="34" t="s">
        <v>168</v>
      </c>
      <c r="C107" s="38" t="s">
        <v>79</v>
      </c>
      <c r="D107" s="36" t="s">
        <v>80</v>
      </c>
      <c r="E107" s="37"/>
      <c r="F107" s="37"/>
      <c r="G107" s="37">
        <f t="shared" si="108"/>
        <v>0</v>
      </c>
      <c r="H107" s="37"/>
      <c r="I107" s="37"/>
      <c r="J107" s="37">
        <f t="shared" si="109"/>
        <v>0</v>
      </c>
      <c r="K107" s="37">
        <v>0</v>
      </c>
      <c r="L107" s="37">
        <v>0</v>
      </c>
      <c r="M107" s="37">
        <v>0</v>
      </c>
      <c r="N107" s="37">
        <v>0</v>
      </c>
      <c r="O107" s="37">
        <v>0</v>
      </c>
      <c r="P107" s="37">
        <v>0</v>
      </c>
      <c r="Q107" s="37">
        <v>0</v>
      </c>
      <c r="R107" s="37">
        <v>0</v>
      </c>
      <c r="S107" s="37">
        <v>0</v>
      </c>
      <c r="T107" s="37">
        <v>0</v>
      </c>
      <c r="U107" s="37">
        <v>0</v>
      </c>
      <c r="V107" s="37">
        <v>0</v>
      </c>
      <c r="W107" s="167">
        <f t="shared" si="83"/>
        <v>0</v>
      </c>
      <c r="X107" s="167">
        <f t="shared" si="84"/>
        <v>0</v>
      </c>
      <c r="Y107" s="168">
        <f t="shared" si="81"/>
        <v>0</v>
      </c>
      <c r="Z107" s="169" t="e">
        <f t="shared" si="82"/>
        <v>#DIV/0!</v>
      </c>
      <c r="AA107" s="35"/>
    </row>
    <row r="108" spans="1:27">
      <c r="A108" s="262" t="s">
        <v>169</v>
      </c>
      <c r="B108" s="263"/>
      <c r="C108" s="263"/>
      <c r="D108" s="263"/>
      <c r="E108" s="141"/>
      <c r="F108" s="141"/>
      <c r="G108" s="141">
        <f>G96+G100+G104</f>
        <v>30000</v>
      </c>
      <c r="H108" s="141"/>
      <c r="I108" s="141"/>
      <c r="J108" s="141">
        <f>J96+J100+J104</f>
        <v>12500</v>
      </c>
      <c r="K108" s="141"/>
      <c r="L108" s="141"/>
      <c r="M108" s="141"/>
      <c r="N108" s="143"/>
      <c r="O108" s="138"/>
      <c r="P108" s="138"/>
      <c r="Q108" s="138"/>
      <c r="R108" s="138"/>
      <c r="S108" s="138"/>
      <c r="T108" s="138"/>
      <c r="U108" s="138"/>
      <c r="V108" s="138"/>
      <c r="W108" s="193">
        <f t="shared" si="83"/>
        <v>30000</v>
      </c>
      <c r="X108" s="193">
        <f t="shared" si="84"/>
        <v>12500</v>
      </c>
      <c r="Y108" s="194">
        <f t="shared" si="81"/>
        <v>17500</v>
      </c>
      <c r="Z108" s="169">
        <f t="shared" si="82"/>
        <v>0.58333333333333337</v>
      </c>
      <c r="AA108" s="35"/>
    </row>
    <row r="109" spans="1:27">
      <c r="A109" s="122" t="s">
        <v>20</v>
      </c>
      <c r="B109" s="142">
        <v>6</v>
      </c>
      <c r="C109" s="122" t="s">
        <v>170</v>
      </c>
      <c r="D109" s="125"/>
      <c r="E109" s="126"/>
      <c r="F109" s="126"/>
      <c r="G109" s="126"/>
      <c r="H109" s="126"/>
      <c r="I109" s="126"/>
      <c r="J109" s="126"/>
      <c r="K109" s="126"/>
      <c r="L109" s="126"/>
      <c r="M109" s="126"/>
      <c r="N109" s="127"/>
      <c r="O109" s="128"/>
      <c r="P109" s="205"/>
      <c r="Q109" s="205"/>
      <c r="R109" s="205"/>
      <c r="S109" s="206"/>
      <c r="T109" s="206"/>
      <c r="U109" s="206"/>
      <c r="V109" s="206"/>
      <c r="W109" s="202">
        <f t="shared" si="83"/>
        <v>0</v>
      </c>
      <c r="X109" s="202">
        <f t="shared" si="84"/>
        <v>0</v>
      </c>
      <c r="Y109" s="203">
        <f t="shared" si="81"/>
        <v>0</v>
      </c>
      <c r="Z109" s="169" t="e">
        <f t="shared" si="82"/>
        <v>#DIV/0!</v>
      </c>
      <c r="AA109" s="35"/>
    </row>
    <row r="110" spans="1:27">
      <c r="A110" s="39" t="s">
        <v>22</v>
      </c>
      <c r="B110" s="40" t="s">
        <v>171</v>
      </c>
      <c r="C110" s="147" t="s">
        <v>172</v>
      </c>
      <c r="D110" s="42"/>
      <c r="E110" s="43">
        <f>SUM(E111:E113)</f>
        <v>0</v>
      </c>
      <c r="F110" s="43"/>
      <c r="G110" s="43">
        <f t="shared" ref="G110" si="110">SUM(G111:G113)</f>
        <v>0</v>
      </c>
      <c r="H110" s="43">
        <f>SUM(H111:H113)</f>
        <v>0</v>
      </c>
      <c r="I110" s="43"/>
      <c r="J110" s="43">
        <f t="shared" ref="J110" si="111">SUM(J111:J113)</f>
        <v>0</v>
      </c>
      <c r="K110" s="43"/>
      <c r="L110" s="43"/>
      <c r="M110" s="43"/>
      <c r="N110" s="44"/>
      <c r="O110" s="188"/>
      <c r="P110" s="189"/>
      <c r="Q110" s="189"/>
      <c r="R110" s="189"/>
      <c r="S110" s="190"/>
      <c r="T110" s="190"/>
      <c r="U110" s="190"/>
      <c r="V110" s="190"/>
      <c r="W110" s="184">
        <f t="shared" si="83"/>
        <v>0</v>
      </c>
      <c r="X110" s="184">
        <f t="shared" si="84"/>
        <v>0</v>
      </c>
      <c r="Y110" s="185">
        <f t="shared" si="81"/>
        <v>0</v>
      </c>
      <c r="Z110" s="169" t="e">
        <f t="shared" si="82"/>
        <v>#DIV/0!</v>
      </c>
      <c r="AA110" s="35"/>
    </row>
    <row r="111" spans="1:27">
      <c r="A111" s="33" t="s">
        <v>25</v>
      </c>
      <c r="B111" s="34" t="s">
        <v>173</v>
      </c>
      <c r="C111" s="38" t="s">
        <v>174</v>
      </c>
      <c r="D111" s="134" t="s">
        <v>73</v>
      </c>
      <c r="E111" s="37"/>
      <c r="F111" s="37"/>
      <c r="G111" s="37">
        <f t="shared" ref="G111:G113" si="112">E111*F111</f>
        <v>0</v>
      </c>
      <c r="H111" s="37"/>
      <c r="I111" s="37"/>
      <c r="J111" s="37">
        <f t="shared" ref="J111:J113" si="113">H111*I111</f>
        <v>0</v>
      </c>
      <c r="K111" s="37">
        <v>0</v>
      </c>
      <c r="L111" s="37">
        <v>0</v>
      </c>
      <c r="M111" s="37">
        <v>0</v>
      </c>
      <c r="N111" s="37">
        <v>0</v>
      </c>
      <c r="O111" s="37">
        <v>0</v>
      </c>
      <c r="P111" s="37">
        <v>0</v>
      </c>
      <c r="Q111" s="37">
        <v>0</v>
      </c>
      <c r="R111" s="37">
        <v>0</v>
      </c>
      <c r="S111" s="37">
        <v>0</v>
      </c>
      <c r="T111" s="37">
        <v>0</v>
      </c>
      <c r="U111" s="37">
        <v>0</v>
      </c>
      <c r="V111" s="37">
        <v>0</v>
      </c>
      <c r="W111" s="167">
        <f t="shared" si="83"/>
        <v>0</v>
      </c>
      <c r="X111" s="167">
        <f t="shared" si="84"/>
        <v>0</v>
      </c>
      <c r="Y111" s="168">
        <f t="shared" si="81"/>
        <v>0</v>
      </c>
      <c r="Z111" s="169" t="e">
        <f t="shared" si="82"/>
        <v>#DIV/0!</v>
      </c>
      <c r="AA111" s="35"/>
    </row>
    <row r="112" spans="1:27">
      <c r="A112" s="33" t="s">
        <v>25</v>
      </c>
      <c r="B112" s="34" t="s">
        <v>175</v>
      </c>
      <c r="C112" s="38" t="s">
        <v>174</v>
      </c>
      <c r="D112" s="134" t="s">
        <v>73</v>
      </c>
      <c r="E112" s="37"/>
      <c r="F112" s="37"/>
      <c r="G112" s="37">
        <f t="shared" si="112"/>
        <v>0</v>
      </c>
      <c r="H112" s="37"/>
      <c r="I112" s="37"/>
      <c r="J112" s="37">
        <f t="shared" si="113"/>
        <v>0</v>
      </c>
      <c r="K112" s="37">
        <v>0</v>
      </c>
      <c r="L112" s="37">
        <v>0</v>
      </c>
      <c r="M112" s="37">
        <v>0</v>
      </c>
      <c r="N112" s="37">
        <v>0</v>
      </c>
      <c r="O112" s="37">
        <v>0</v>
      </c>
      <c r="P112" s="37">
        <v>0</v>
      </c>
      <c r="Q112" s="37">
        <v>0</v>
      </c>
      <c r="R112" s="37">
        <v>0</v>
      </c>
      <c r="S112" s="37">
        <v>0</v>
      </c>
      <c r="T112" s="37">
        <v>0</v>
      </c>
      <c r="U112" s="37">
        <v>0</v>
      </c>
      <c r="V112" s="37">
        <v>0</v>
      </c>
      <c r="W112" s="167">
        <f t="shared" si="83"/>
        <v>0</v>
      </c>
      <c r="X112" s="167">
        <f t="shared" si="84"/>
        <v>0</v>
      </c>
      <c r="Y112" s="168">
        <f t="shared" si="81"/>
        <v>0</v>
      </c>
      <c r="Z112" s="169" t="e">
        <f t="shared" si="82"/>
        <v>#DIV/0!</v>
      </c>
      <c r="AA112" s="35"/>
    </row>
    <row r="113" spans="1:27">
      <c r="A113" s="33" t="s">
        <v>25</v>
      </c>
      <c r="B113" s="34" t="s">
        <v>176</v>
      </c>
      <c r="C113" s="38" t="s">
        <v>174</v>
      </c>
      <c r="D113" s="134" t="s">
        <v>73</v>
      </c>
      <c r="E113" s="37"/>
      <c r="F113" s="37"/>
      <c r="G113" s="37">
        <f t="shared" si="112"/>
        <v>0</v>
      </c>
      <c r="H113" s="37"/>
      <c r="I113" s="37"/>
      <c r="J113" s="37">
        <f t="shared" si="113"/>
        <v>0</v>
      </c>
      <c r="K113" s="37">
        <v>0</v>
      </c>
      <c r="L113" s="37">
        <v>0</v>
      </c>
      <c r="M113" s="37">
        <v>0</v>
      </c>
      <c r="N113" s="37">
        <v>0</v>
      </c>
      <c r="O113" s="37">
        <v>0</v>
      </c>
      <c r="P113" s="37">
        <v>0</v>
      </c>
      <c r="Q113" s="37">
        <v>0</v>
      </c>
      <c r="R113" s="37">
        <v>0</v>
      </c>
      <c r="S113" s="37">
        <v>0</v>
      </c>
      <c r="T113" s="37">
        <v>0</v>
      </c>
      <c r="U113" s="37">
        <v>0</v>
      </c>
      <c r="V113" s="37">
        <v>0</v>
      </c>
      <c r="W113" s="167">
        <f t="shared" si="83"/>
        <v>0</v>
      </c>
      <c r="X113" s="167">
        <f t="shared" si="84"/>
        <v>0</v>
      </c>
      <c r="Y113" s="168">
        <f t="shared" si="81"/>
        <v>0</v>
      </c>
      <c r="Z113" s="169" t="e">
        <f t="shared" si="82"/>
        <v>#DIV/0!</v>
      </c>
      <c r="AA113" s="35"/>
    </row>
    <row r="114" spans="1:27">
      <c r="A114" s="39" t="s">
        <v>20</v>
      </c>
      <c r="B114" s="40" t="s">
        <v>177</v>
      </c>
      <c r="C114" s="147" t="s">
        <v>178</v>
      </c>
      <c r="D114" s="42"/>
      <c r="E114" s="43">
        <f>SUM(E115:E117)</f>
        <v>0</v>
      </c>
      <c r="F114" s="43"/>
      <c r="G114" s="43">
        <f t="shared" ref="G114" si="114">SUM(G115:G117)</f>
        <v>0</v>
      </c>
      <c r="H114" s="43">
        <f>SUM(H115:H117)</f>
        <v>0</v>
      </c>
      <c r="I114" s="43"/>
      <c r="J114" s="43">
        <f t="shared" ref="J114" si="115">SUM(J115:J117)</f>
        <v>0</v>
      </c>
      <c r="K114" s="43"/>
      <c r="L114" s="43"/>
      <c r="M114" s="43"/>
      <c r="N114" s="44"/>
      <c r="O114" s="45"/>
      <c r="P114" s="45"/>
      <c r="Q114" s="45"/>
      <c r="R114" s="45"/>
      <c r="S114" s="45"/>
      <c r="T114" s="45"/>
      <c r="U114" s="45"/>
      <c r="V114" s="188"/>
      <c r="W114" s="184">
        <f t="shared" si="83"/>
        <v>0</v>
      </c>
      <c r="X114" s="184">
        <f t="shared" si="84"/>
        <v>0</v>
      </c>
      <c r="Y114" s="185">
        <f t="shared" si="81"/>
        <v>0</v>
      </c>
      <c r="Z114" s="186" t="e">
        <f t="shared" si="82"/>
        <v>#DIV/0!</v>
      </c>
      <c r="AA114" s="45"/>
    </row>
    <row r="115" spans="1:27">
      <c r="A115" s="33" t="s">
        <v>25</v>
      </c>
      <c r="B115" s="34" t="s">
        <v>179</v>
      </c>
      <c r="C115" s="38" t="s">
        <v>174</v>
      </c>
      <c r="D115" s="134" t="s">
        <v>73</v>
      </c>
      <c r="E115" s="37"/>
      <c r="F115" s="37"/>
      <c r="G115" s="37">
        <f t="shared" ref="G115:G117" si="116">E115*F115</f>
        <v>0</v>
      </c>
      <c r="H115" s="37"/>
      <c r="I115" s="37"/>
      <c r="J115" s="37">
        <f t="shared" ref="J115:J117" si="117">H115*I115</f>
        <v>0</v>
      </c>
      <c r="K115" s="37">
        <v>0</v>
      </c>
      <c r="L115" s="37">
        <v>0</v>
      </c>
      <c r="M115" s="37">
        <v>0</v>
      </c>
      <c r="N115" s="37">
        <v>0</v>
      </c>
      <c r="O115" s="37">
        <v>0</v>
      </c>
      <c r="P115" s="37">
        <v>0</v>
      </c>
      <c r="Q115" s="37">
        <v>0</v>
      </c>
      <c r="R115" s="37">
        <v>0</v>
      </c>
      <c r="S115" s="37">
        <v>0</v>
      </c>
      <c r="T115" s="37">
        <v>0</v>
      </c>
      <c r="U115" s="37">
        <v>0</v>
      </c>
      <c r="V115" s="37">
        <v>0</v>
      </c>
      <c r="W115" s="167">
        <f t="shared" si="83"/>
        <v>0</v>
      </c>
      <c r="X115" s="167">
        <f t="shared" si="84"/>
        <v>0</v>
      </c>
      <c r="Y115" s="168">
        <f t="shared" si="81"/>
        <v>0</v>
      </c>
      <c r="Z115" s="169" t="e">
        <f t="shared" si="82"/>
        <v>#DIV/0!</v>
      </c>
      <c r="AA115" s="35"/>
    </row>
    <row r="116" spans="1:27">
      <c r="A116" s="33" t="s">
        <v>25</v>
      </c>
      <c r="B116" s="34" t="s">
        <v>180</v>
      </c>
      <c r="C116" s="38" t="s">
        <v>174</v>
      </c>
      <c r="D116" s="134" t="s">
        <v>73</v>
      </c>
      <c r="E116" s="37"/>
      <c r="F116" s="37"/>
      <c r="G116" s="37">
        <f t="shared" si="116"/>
        <v>0</v>
      </c>
      <c r="H116" s="37"/>
      <c r="I116" s="37"/>
      <c r="J116" s="37">
        <f t="shared" si="117"/>
        <v>0</v>
      </c>
      <c r="K116" s="37">
        <v>0</v>
      </c>
      <c r="L116" s="37">
        <v>0</v>
      </c>
      <c r="M116" s="37">
        <v>0</v>
      </c>
      <c r="N116" s="37">
        <v>0</v>
      </c>
      <c r="O116" s="37">
        <v>0</v>
      </c>
      <c r="P116" s="37">
        <v>0</v>
      </c>
      <c r="Q116" s="37">
        <v>0</v>
      </c>
      <c r="R116" s="37">
        <v>0</v>
      </c>
      <c r="S116" s="37">
        <v>0</v>
      </c>
      <c r="T116" s="37">
        <v>0</v>
      </c>
      <c r="U116" s="37">
        <v>0</v>
      </c>
      <c r="V116" s="37">
        <v>0</v>
      </c>
      <c r="W116" s="167">
        <f t="shared" si="83"/>
        <v>0</v>
      </c>
      <c r="X116" s="167">
        <f t="shared" si="84"/>
        <v>0</v>
      </c>
      <c r="Y116" s="168">
        <f t="shared" si="81"/>
        <v>0</v>
      </c>
      <c r="Z116" s="169" t="e">
        <f t="shared" si="82"/>
        <v>#DIV/0!</v>
      </c>
      <c r="AA116" s="35"/>
    </row>
    <row r="117" spans="1:27">
      <c r="A117" s="33" t="s">
        <v>25</v>
      </c>
      <c r="B117" s="34" t="s">
        <v>181</v>
      </c>
      <c r="C117" s="38" t="s">
        <v>174</v>
      </c>
      <c r="D117" s="134" t="s">
        <v>73</v>
      </c>
      <c r="E117" s="37"/>
      <c r="F117" s="37"/>
      <c r="G117" s="37">
        <f t="shared" si="116"/>
        <v>0</v>
      </c>
      <c r="H117" s="37"/>
      <c r="I117" s="37"/>
      <c r="J117" s="37">
        <f t="shared" si="117"/>
        <v>0</v>
      </c>
      <c r="K117" s="37">
        <v>0</v>
      </c>
      <c r="L117" s="37">
        <v>0</v>
      </c>
      <c r="M117" s="37">
        <v>0</v>
      </c>
      <c r="N117" s="37">
        <v>0</v>
      </c>
      <c r="O117" s="37">
        <v>0</v>
      </c>
      <c r="P117" s="37">
        <v>0</v>
      </c>
      <c r="Q117" s="37">
        <v>0</v>
      </c>
      <c r="R117" s="37">
        <v>0</v>
      </c>
      <c r="S117" s="37">
        <v>0</v>
      </c>
      <c r="T117" s="37">
        <v>0</v>
      </c>
      <c r="U117" s="37">
        <v>0</v>
      </c>
      <c r="V117" s="37">
        <v>0</v>
      </c>
      <c r="W117" s="167">
        <f t="shared" si="83"/>
        <v>0</v>
      </c>
      <c r="X117" s="167">
        <f t="shared" si="84"/>
        <v>0</v>
      </c>
      <c r="Y117" s="168">
        <f t="shared" si="81"/>
        <v>0</v>
      </c>
      <c r="Z117" s="169" t="e">
        <f t="shared" si="82"/>
        <v>#DIV/0!</v>
      </c>
      <c r="AA117" s="35"/>
    </row>
    <row r="118" spans="1:27">
      <c r="A118" s="39" t="s">
        <v>20</v>
      </c>
      <c r="B118" s="40" t="s">
        <v>182</v>
      </c>
      <c r="C118" s="147" t="s">
        <v>183</v>
      </c>
      <c r="D118" s="42"/>
      <c r="E118" s="43">
        <f>SUM(E119:E121)</f>
        <v>0</v>
      </c>
      <c r="F118" s="43"/>
      <c r="G118" s="43">
        <f t="shared" ref="G118" si="118">SUM(G119:G121)</f>
        <v>0</v>
      </c>
      <c r="H118" s="43">
        <f>SUM(H119:H121)</f>
        <v>0</v>
      </c>
      <c r="I118" s="43"/>
      <c r="J118" s="43">
        <f t="shared" ref="J118" si="119">SUM(J119:J121)</f>
        <v>0</v>
      </c>
      <c r="K118" s="43"/>
      <c r="L118" s="43"/>
      <c r="M118" s="43"/>
      <c r="N118" s="44"/>
      <c r="O118" s="45"/>
      <c r="P118" s="45"/>
      <c r="Q118" s="45"/>
      <c r="R118" s="45"/>
      <c r="S118" s="45"/>
      <c r="T118" s="45"/>
      <c r="U118" s="45"/>
      <c r="V118" s="188"/>
      <c r="W118" s="184">
        <f t="shared" si="83"/>
        <v>0</v>
      </c>
      <c r="X118" s="184">
        <f t="shared" si="84"/>
        <v>0</v>
      </c>
      <c r="Y118" s="185">
        <f t="shared" si="81"/>
        <v>0</v>
      </c>
      <c r="Z118" s="186" t="e">
        <f t="shared" si="82"/>
        <v>#DIV/0!</v>
      </c>
      <c r="AA118" s="45"/>
    </row>
    <row r="119" spans="1:27">
      <c r="A119" s="33" t="s">
        <v>25</v>
      </c>
      <c r="B119" s="34" t="s">
        <v>184</v>
      </c>
      <c r="C119" s="38" t="s">
        <v>174</v>
      </c>
      <c r="D119" s="134" t="s">
        <v>73</v>
      </c>
      <c r="E119" s="37"/>
      <c r="F119" s="37"/>
      <c r="G119" s="37">
        <f t="shared" ref="G119:G121" si="120">E119*F119</f>
        <v>0</v>
      </c>
      <c r="H119" s="37"/>
      <c r="I119" s="37"/>
      <c r="J119" s="37">
        <f t="shared" ref="J119:J121" si="121">H119*I119</f>
        <v>0</v>
      </c>
      <c r="K119" s="37">
        <v>0</v>
      </c>
      <c r="L119" s="37">
        <v>0</v>
      </c>
      <c r="M119" s="37">
        <v>0</v>
      </c>
      <c r="N119" s="37">
        <v>0</v>
      </c>
      <c r="O119" s="37">
        <v>0</v>
      </c>
      <c r="P119" s="37">
        <v>0</v>
      </c>
      <c r="Q119" s="37">
        <v>0</v>
      </c>
      <c r="R119" s="37">
        <v>0</v>
      </c>
      <c r="S119" s="37">
        <v>0</v>
      </c>
      <c r="T119" s="37">
        <v>0</v>
      </c>
      <c r="U119" s="37">
        <v>0</v>
      </c>
      <c r="V119" s="37">
        <v>0</v>
      </c>
      <c r="W119" s="167">
        <f t="shared" si="83"/>
        <v>0</v>
      </c>
      <c r="X119" s="167">
        <f t="shared" si="84"/>
        <v>0</v>
      </c>
      <c r="Y119" s="168">
        <f t="shared" si="81"/>
        <v>0</v>
      </c>
      <c r="Z119" s="169" t="e">
        <f t="shared" si="82"/>
        <v>#DIV/0!</v>
      </c>
      <c r="AA119" s="35"/>
    </row>
    <row r="120" spans="1:27">
      <c r="A120" s="33" t="s">
        <v>25</v>
      </c>
      <c r="B120" s="34" t="s">
        <v>185</v>
      </c>
      <c r="C120" s="38" t="s">
        <v>174</v>
      </c>
      <c r="D120" s="134" t="s">
        <v>73</v>
      </c>
      <c r="E120" s="37"/>
      <c r="F120" s="37"/>
      <c r="G120" s="37">
        <f t="shared" si="120"/>
        <v>0</v>
      </c>
      <c r="H120" s="37"/>
      <c r="I120" s="37"/>
      <c r="J120" s="37">
        <f t="shared" si="121"/>
        <v>0</v>
      </c>
      <c r="K120" s="37">
        <v>0</v>
      </c>
      <c r="L120" s="37">
        <v>0</v>
      </c>
      <c r="M120" s="37">
        <v>0</v>
      </c>
      <c r="N120" s="37">
        <v>0</v>
      </c>
      <c r="O120" s="37">
        <v>0</v>
      </c>
      <c r="P120" s="37">
        <v>0</v>
      </c>
      <c r="Q120" s="37">
        <v>0</v>
      </c>
      <c r="R120" s="37">
        <v>0</v>
      </c>
      <c r="S120" s="37">
        <v>0</v>
      </c>
      <c r="T120" s="37">
        <v>0</v>
      </c>
      <c r="U120" s="37">
        <v>0</v>
      </c>
      <c r="V120" s="37">
        <v>0</v>
      </c>
      <c r="W120" s="167">
        <f t="shared" si="83"/>
        <v>0</v>
      </c>
      <c r="X120" s="167">
        <f t="shared" si="84"/>
        <v>0</v>
      </c>
      <c r="Y120" s="168">
        <f t="shared" si="81"/>
        <v>0</v>
      </c>
      <c r="Z120" s="169" t="e">
        <f t="shared" si="82"/>
        <v>#DIV/0!</v>
      </c>
      <c r="AA120" s="35"/>
    </row>
    <row r="121" spans="1:27">
      <c r="A121" s="33" t="s">
        <v>25</v>
      </c>
      <c r="B121" s="34" t="s">
        <v>186</v>
      </c>
      <c r="C121" s="38" t="s">
        <v>174</v>
      </c>
      <c r="D121" s="134" t="s">
        <v>73</v>
      </c>
      <c r="E121" s="37"/>
      <c r="F121" s="37"/>
      <c r="G121" s="37">
        <f t="shared" si="120"/>
        <v>0</v>
      </c>
      <c r="H121" s="37"/>
      <c r="I121" s="37"/>
      <c r="J121" s="37">
        <f t="shared" si="121"/>
        <v>0</v>
      </c>
      <c r="K121" s="37">
        <v>0</v>
      </c>
      <c r="L121" s="37">
        <v>0</v>
      </c>
      <c r="M121" s="37">
        <v>0</v>
      </c>
      <c r="N121" s="37">
        <v>0</v>
      </c>
      <c r="O121" s="37">
        <v>0</v>
      </c>
      <c r="P121" s="37">
        <v>0</v>
      </c>
      <c r="Q121" s="37">
        <v>0</v>
      </c>
      <c r="R121" s="37">
        <v>0</v>
      </c>
      <c r="S121" s="37">
        <v>0</v>
      </c>
      <c r="T121" s="37">
        <v>0</v>
      </c>
      <c r="U121" s="37">
        <v>0</v>
      </c>
      <c r="V121" s="37">
        <v>0</v>
      </c>
      <c r="W121" s="167">
        <f t="shared" si="83"/>
        <v>0</v>
      </c>
      <c r="X121" s="167">
        <f t="shared" si="84"/>
        <v>0</v>
      </c>
      <c r="Y121" s="168">
        <f t="shared" si="81"/>
        <v>0</v>
      </c>
      <c r="Z121" s="169" t="e">
        <f t="shared" si="82"/>
        <v>#DIV/0!</v>
      </c>
      <c r="AA121" s="35"/>
    </row>
    <row r="122" spans="1:27">
      <c r="A122" s="136" t="s">
        <v>187</v>
      </c>
      <c r="B122" s="137"/>
      <c r="C122" s="138"/>
      <c r="D122" s="139"/>
      <c r="E122" s="141">
        <f>E118+E114+E110</f>
        <v>0</v>
      </c>
      <c r="F122" s="141"/>
      <c r="G122" s="141">
        <f t="shared" ref="G122" si="122">G118+G114+G110</f>
        <v>0</v>
      </c>
      <c r="H122" s="141">
        <f>H118+H114+H110</f>
        <v>0</v>
      </c>
      <c r="I122" s="141"/>
      <c r="J122" s="141">
        <f t="shared" ref="J122" si="123">J118+J114+J110</f>
        <v>0</v>
      </c>
      <c r="K122" s="141"/>
      <c r="L122" s="141"/>
      <c r="M122" s="141"/>
      <c r="N122" s="143"/>
      <c r="O122" s="138"/>
      <c r="P122" s="138"/>
      <c r="Q122" s="138"/>
      <c r="R122" s="138"/>
      <c r="S122" s="138"/>
      <c r="T122" s="138"/>
      <c r="U122" s="138"/>
      <c r="V122" s="138"/>
      <c r="W122" s="193">
        <f t="shared" si="83"/>
        <v>0</v>
      </c>
      <c r="X122" s="193">
        <f t="shared" si="84"/>
        <v>0</v>
      </c>
      <c r="Y122" s="194">
        <f t="shared" si="81"/>
        <v>0</v>
      </c>
      <c r="Z122" s="169" t="e">
        <f t="shared" si="82"/>
        <v>#DIV/0!</v>
      </c>
      <c r="AA122" s="35"/>
    </row>
    <row r="123" spans="1:27">
      <c r="A123" s="122" t="s">
        <v>20</v>
      </c>
      <c r="B123" s="142">
        <v>7</v>
      </c>
      <c r="C123" s="122" t="s">
        <v>188</v>
      </c>
      <c r="D123" s="125"/>
      <c r="E123" s="126"/>
      <c r="F123" s="126"/>
      <c r="G123" s="126"/>
      <c r="H123" s="126"/>
      <c r="I123" s="126"/>
      <c r="J123" s="126"/>
      <c r="K123" s="126"/>
      <c r="L123" s="126"/>
      <c r="M123" s="126"/>
      <c r="N123" s="127"/>
      <c r="O123" s="128"/>
      <c r="P123" s="128"/>
      <c r="Q123" s="128"/>
      <c r="R123" s="128"/>
      <c r="S123" s="128"/>
      <c r="T123" s="128"/>
      <c r="U123" s="128"/>
      <c r="V123" s="128"/>
      <c r="W123" s="202">
        <f t="shared" si="83"/>
        <v>0</v>
      </c>
      <c r="X123" s="202">
        <f t="shared" si="84"/>
        <v>0</v>
      </c>
      <c r="Y123" s="203">
        <f t="shared" si="81"/>
        <v>0</v>
      </c>
      <c r="Z123" s="169" t="e">
        <f t="shared" si="82"/>
        <v>#DIV/0!</v>
      </c>
      <c r="AA123" s="128"/>
    </row>
    <row r="124" spans="1:27">
      <c r="A124" s="33" t="s">
        <v>25</v>
      </c>
      <c r="B124" s="34" t="s">
        <v>189</v>
      </c>
      <c r="C124" s="38" t="s">
        <v>190</v>
      </c>
      <c r="D124" s="134" t="s">
        <v>73</v>
      </c>
      <c r="E124" s="37"/>
      <c r="F124" s="37"/>
      <c r="G124" s="37">
        <f t="shared" ref="G124:G133" si="124">E124*F124</f>
        <v>0</v>
      </c>
      <c r="H124" s="37"/>
      <c r="I124" s="37"/>
      <c r="J124" s="37">
        <f t="shared" ref="J124:J133" si="125">H124*I124</f>
        <v>0</v>
      </c>
      <c r="K124" s="37">
        <v>0</v>
      </c>
      <c r="L124" s="37">
        <v>0</v>
      </c>
      <c r="M124" s="37">
        <v>0</v>
      </c>
      <c r="N124" s="37">
        <v>0</v>
      </c>
      <c r="O124" s="37">
        <v>0</v>
      </c>
      <c r="P124" s="37">
        <v>0</v>
      </c>
      <c r="Q124" s="37">
        <v>0</v>
      </c>
      <c r="R124" s="37">
        <v>0</v>
      </c>
      <c r="S124" s="37">
        <v>0</v>
      </c>
      <c r="T124" s="37">
        <v>0</v>
      </c>
      <c r="U124" s="37">
        <v>0</v>
      </c>
      <c r="V124" s="37">
        <v>0</v>
      </c>
      <c r="W124" s="167">
        <f t="shared" si="83"/>
        <v>0</v>
      </c>
      <c r="X124" s="167">
        <f t="shared" si="84"/>
        <v>0</v>
      </c>
      <c r="Y124" s="168">
        <f t="shared" si="81"/>
        <v>0</v>
      </c>
      <c r="Z124" s="169" t="e">
        <f t="shared" si="82"/>
        <v>#DIV/0!</v>
      </c>
      <c r="AA124" s="35"/>
    </row>
    <row r="125" spans="1:27">
      <c r="A125" s="33" t="s">
        <v>25</v>
      </c>
      <c r="B125" s="34" t="s">
        <v>191</v>
      </c>
      <c r="C125" s="38" t="s">
        <v>192</v>
      </c>
      <c r="D125" s="134" t="s">
        <v>73</v>
      </c>
      <c r="E125" s="37"/>
      <c r="F125" s="37"/>
      <c r="G125" s="37">
        <f t="shared" si="124"/>
        <v>0</v>
      </c>
      <c r="H125" s="37"/>
      <c r="I125" s="37"/>
      <c r="J125" s="37">
        <f t="shared" si="125"/>
        <v>0</v>
      </c>
      <c r="K125" s="37">
        <v>0</v>
      </c>
      <c r="L125" s="37">
        <v>0</v>
      </c>
      <c r="M125" s="37">
        <v>0</v>
      </c>
      <c r="N125" s="37">
        <v>0</v>
      </c>
      <c r="O125" s="37">
        <v>0</v>
      </c>
      <c r="P125" s="37">
        <v>0</v>
      </c>
      <c r="Q125" s="37">
        <v>0</v>
      </c>
      <c r="R125" s="37">
        <v>0</v>
      </c>
      <c r="S125" s="37">
        <v>0</v>
      </c>
      <c r="T125" s="37">
        <v>0</v>
      </c>
      <c r="U125" s="37">
        <v>0</v>
      </c>
      <c r="V125" s="37">
        <v>0</v>
      </c>
      <c r="W125" s="167">
        <f t="shared" si="83"/>
        <v>0</v>
      </c>
      <c r="X125" s="167">
        <f t="shared" si="84"/>
        <v>0</v>
      </c>
      <c r="Y125" s="168">
        <f t="shared" si="81"/>
        <v>0</v>
      </c>
      <c r="Z125" s="169" t="e">
        <f t="shared" si="82"/>
        <v>#DIV/0!</v>
      </c>
      <c r="AA125" s="35"/>
    </row>
    <row r="126" spans="1:27">
      <c r="A126" s="33" t="s">
        <v>25</v>
      </c>
      <c r="B126" s="174" t="s">
        <v>193</v>
      </c>
      <c r="C126" s="177" t="s">
        <v>194</v>
      </c>
      <c r="D126" s="179" t="s">
        <v>73</v>
      </c>
      <c r="E126" s="172"/>
      <c r="F126" s="172"/>
      <c r="G126" s="172">
        <f t="shared" si="124"/>
        <v>0</v>
      </c>
      <c r="H126" s="172"/>
      <c r="I126" s="172"/>
      <c r="J126" s="172">
        <f t="shared" si="125"/>
        <v>0</v>
      </c>
      <c r="K126" s="37">
        <v>0</v>
      </c>
      <c r="L126" s="37">
        <v>0</v>
      </c>
      <c r="M126" s="37">
        <v>0</v>
      </c>
      <c r="N126" s="37">
        <v>0</v>
      </c>
      <c r="O126" s="37">
        <v>0</v>
      </c>
      <c r="P126" s="37">
        <v>0</v>
      </c>
      <c r="Q126" s="37">
        <v>0</v>
      </c>
      <c r="R126" s="37">
        <v>0</v>
      </c>
      <c r="S126" s="37">
        <v>0</v>
      </c>
      <c r="T126" s="37">
        <v>0</v>
      </c>
      <c r="U126" s="37">
        <v>0</v>
      </c>
      <c r="V126" s="37">
        <v>0</v>
      </c>
      <c r="W126" s="167">
        <f t="shared" si="83"/>
        <v>0</v>
      </c>
      <c r="X126" s="167">
        <f t="shared" si="84"/>
        <v>0</v>
      </c>
      <c r="Y126" s="168">
        <f t="shared" si="81"/>
        <v>0</v>
      </c>
      <c r="Z126" s="169" t="e">
        <f t="shared" si="82"/>
        <v>#DIV/0!</v>
      </c>
      <c r="AA126" s="35"/>
    </row>
    <row r="127" spans="1:27">
      <c r="A127" s="33" t="s">
        <v>25</v>
      </c>
      <c r="B127" s="174" t="s">
        <v>195</v>
      </c>
      <c r="C127" s="177" t="s">
        <v>196</v>
      </c>
      <c r="D127" s="179" t="s">
        <v>73</v>
      </c>
      <c r="E127" s="172">
        <v>500</v>
      </c>
      <c r="F127" s="172">
        <v>8</v>
      </c>
      <c r="G127" s="172">
        <f t="shared" si="124"/>
        <v>4000</v>
      </c>
      <c r="H127" s="172">
        <v>500</v>
      </c>
      <c r="I127" s="172">
        <v>8</v>
      </c>
      <c r="J127" s="172">
        <f t="shared" si="125"/>
        <v>4000</v>
      </c>
      <c r="K127" s="37">
        <v>0</v>
      </c>
      <c r="L127" s="37">
        <v>0</v>
      </c>
      <c r="M127" s="37">
        <v>0</v>
      </c>
      <c r="N127" s="37">
        <v>0</v>
      </c>
      <c r="O127" s="37">
        <v>0</v>
      </c>
      <c r="P127" s="37">
        <v>0</v>
      </c>
      <c r="Q127" s="37">
        <v>0</v>
      </c>
      <c r="R127" s="37">
        <v>0</v>
      </c>
      <c r="S127" s="37">
        <v>0</v>
      </c>
      <c r="T127" s="37">
        <v>0</v>
      </c>
      <c r="U127" s="37">
        <v>0</v>
      </c>
      <c r="V127" s="37">
        <v>0</v>
      </c>
      <c r="W127" s="167">
        <f t="shared" si="83"/>
        <v>4000</v>
      </c>
      <c r="X127" s="167">
        <f t="shared" si="84"/>
        <v>4000</v>
      </c>
      <c r="Y127" s="168">
        <f t="shared" si="81"/>
        <v>0</v>
      </c>
      <c r="Z127" s="169">
        <f t="shared" si="82"/>
        <v>0</v>
      </c>
      <c r="AA127" s="35"/>
    </row>
    <row r="128" spans="1:27">
      <c r="A128" s="33" t="s">
        <v>25</v>
      </c>
      <c r="B128" s="174" t="s">
        <v>197</v>
      </c>
      <c r="C128" s="177" t="s">
        <v>198</v>
      </c>
      <c r="D128" s="179" t="s">
        <v>73</v>
      </c>
      <c r="E128" s="172">
        <v>50</v>
      </c>
      <c r="F128" s="172">
        <v>200</v>
      </c>
      <c r="G128" s="172">
        <f t="shared" si="124"/>
        <v>10000</v>
      </c>
      <c r="H128" s="172">
        <v>50</v>
      </c>
      <c r="I128" s="172">
        <v>200</v>
      </c>
      <c r="J128" s="172">
        <f t="shared" si="125"/>
        <v>10000</v>
      </c>
      <c r="K128" s="37">
        <v>0</v>
      </c>
      <c r="L128" s="37">
        <v>0</v>
      </c>
      <c r="M128" s="37">
        <v>0</v>
      </c>
      <c r="N128" s="37">
        <v>0</v>
      </c>
      <c r="O128" s="37">
        <v>0</v>
      </c>
      <c r="P128" s="37">
        <v>0</v>
      </c>
      <c r="Q128" s="37">
        <v>0</v>
      </c>
      <c r="R128" s="37">
        <v>0</v>
      </c>
      <c r="S128" s="37">
        <v>0</v>
      </c>
      <c r="T128" s="37">
        <v>0</v>
      </c>
      <c r="U128" s="37">
        <v>0</v>
      </c>
      <c r="V128" s="37">
        <v>0</v>
      </c>
      <c r="W128" s="167">
        <f t="shared" si="83"/>
        <v>10000</v>
      </c>
      <c r="X128" s="167">
        <f t="shared" si="84"/>
        <v>10000</v>
      </c>
      <c r="Y128" s="168">
        <f t="shared" si="81"/>
        <v>0</v>
      </c>
      <c r="Z128" s="169">
        <f t="shared" si="82"/>
        <v>0</v>
      </c>
      <c r="AA128" s="35"/>
    </row>
    <row r="129" spans="1:27">
      <c r="A129" s="33" t="s">
        <v>25</v>
      </c>
      <c r="B129" s="174" t="s">
        <v>199</v>
      </c>
      <c r="C129" s="177" t="s">
        <v>200</v>
      </c>
      <c r="D129" s="179" t="s">
        <v>73</v>
      </c>
      <c r="E129" s="172">
        <v>50</v>
      </c>
      <c r="F129" s="172">
        <v>100</v>
      </c>
      <c r="G129" s="172">
        <f t="shared" si="124"/>
        <v>5000</v>
      </c>
      <c r="H129" s="172">
        <v>50</v>
      </c>
      <c r="I129" s="172">
        <v>100</v>
      </c>
      <c r="J129" s="172">
        <f t="shared" si="125"/>
        <v>5000</v>
      </c>
      <c r="K129" s="37">
        <v>0</v>
      </c>
      <c r="L129" s="37">
        <v>0</v>
      </c>
      <c r="M129" s="37">
        <v>0</v>
      </c>
      <c r="N129" s="37">
        <v>0</v>
      </c>
      <c r="O129" s="37">
        <v>0</v>
      </c>
      <c r="P129" s="37">
        <v>0</v>
      </c>
      <c r="Q129" s="37">
        <v>0</v>
      </c>
      <c r="R129" s="37">
        <v>0</v>
      </c>
      <c r="S129" s="37">
        <v>0</v>
      </c>
      <c r="T129" s="37">
        <v>0</v>
      </c>
      <c r="U129" s="37">
        <v>0</v>
      </c>
      <c r="V129" s="37">
        <v>0</v>
      </c>
      <c r="W129" s="167">
        <f t="shared" si="83"/>
        <v>5000</v>
      </c>
      <c r="X129" s="167">
        <f t="shared" si="84"/>
        <v>5000</v>
      </c>
      <c r="Y129" s="168">
        <f t="shared" si="81"/>
        <v>0</v>
      </c>
      <c r="Z129" s="169">
        <f t="shared" si="82"/>
        <v>0</v>
      </c>
      <c r="AA129" s="35"/>
    </row>
    <row r="130" spans="1:27">
      <c r="A130" s="33" t="s">
        <v>25</v>
      </c>
      <c r="B130" s="174" t="s">
        <v>201</v>
      </c>
      <c r="C130" s="177" t="s">
        <v>202</v>
      </c>
      <c r="D130" s="179" t="s">
        <v>73</v>
      </c>
      <c r="E130" s="172">
        <v>2</v>
      </c>
      <c r="F130" s="172">
        <v>5000</v>
      </c>
      <c r="G130" s="172">
        <f t="shared" si="124"/>
        <v>10000</v>
      </c>
      <c r="H130" s="172">
        <v>2</v>
      </c>
      <c r="I130" s="172">
        <v>5000</v>
      </c>
      <c r="J130" s="172">
        <f t="shared" si="125"/>
        <v>10000</v>
      </c>
      <c r="K130" s="37">
        <v>0</v>
      </c>
      <c r="L130" s="37">
        <v>0</v>
      </c>
      <c r="M130" s="37">
        <v>0</v>
      </c>
      <c r="N130" s="37">
        <v>0</v>
      </c>
      <c r="O130" s="37">
        <v>0</v>
      </c>
      <c r="P130" s="37">
        <v>0</v>
      </c>
      <c r="Q130" s="37">
        <v>0</v>
      </c>
      <c r="R130" s="37">
        <v>0</v>
      </c>
      <c r="S130" s="37">
        <v>0</v>
      </c>
      <c r="T130" s="37">
        <v>0</v>
      </c>
      <c r="U130" s="37">
        <v>0</v>
      </c>
      <c r="V130" s="37">
        <v>0</v>
      </c>
      <c r="W130" s="167">
        <f t="shared" si="83"/>
        <v>10000</v>
      </c>
      <c r="X130" s="167">
        <f t="shared" si="84"/>
        <v>10000</v>
      </c>
      <c r="Y130" s="168">
        <f t="shared" si="81"/>
        <v>0</v>
      </c>
      <c r="Z130" s="169">
        <f t="shared" si="82"/>
        <v>0</v>
      </c>
      <c r="AA130" s="35"/>
    </row>
    <row r="131" spans="1:27">
      <c r="A131" s="33" t="s">
        <v>25</v>
      </c>
      <c r="B131" s="174" t="s">
        <v>203</v>
      </c>
      <c r="C131" s="177" t="s">
        <v>204</v>
      </c>
      <c r="D131" s="179" t="s">
        <v>73</v>
      </c>
      <c r="E131" s="172">
        <v>1</v>
      </c>
      <c r="F131" s="172">
        <v>3000</v>
      </c>
      <c r="G131" s="172">
        <f t="shared" si="124"/>
        <v>3000</v>
      </c>
      <c r="H131" s="172">
        <v>1</v>
      </c>
      <c r="I131" s="172">
        <v>3000</v>
      </c>
      <c r="J131" s="172">
        <f t="shared" si="125"/>
        <v>3000</v>
      </c>
      <c r="K131" s="37">
        <v>0</v>
      </c>
      <c r="L131" s="37">
        <v>0</v>
      </c>
      <c r="M131" s="37">
        <v>0</v>
      </c>
      <c r="N131" s="37">
        <v>0</v>
      </c>
      <c r="O131" s="37">
        <v>0</v>
      </c>
      <c r="P131" s="37">
        <v>0</v>
      </c>
      <c r="Q131" s="37">
        <v>0</v>
      </c>
      <c r="R131" s="37">
        <v>0</v>
      </c>
      <c r="S131" s="37">
        <v>0</v>
      </c>
      <c r="T131" s="37">
        <v>0</v>
      </c>
      <c r="U131" s="37">
        <v>0</v>
      </c>
      <c r="V131" s="37">
        <v>0</v>
      </c>
      <c r="W131" s="167">
        <f t="shared" si="83"/>
        <v>3000</v>
      </c>
      <c r="X131" s="167">
        <f t="shared" si="84"/>
        <v>3000</v>
      </c>
      <c r="Y131" s="168">
        <f t="shared" si="81"/>
        <v>0</v>
      </c>
      <c r="Z131" s="169">
        <f t="shared" si="82"/>
        <v>0</v>
      </c>
      <c r="AA131" s="35"/>
    </row>
    <row r="132" spans="1:27">
      <c r="A132" s="33" t="s">
        <v>25</v>
      </c>
      <c r="B132" s="174" t="s">
        <v>205</v>
      </c>
      <c r="C132" s="177" t="s">
        <v>206</v>
      </c>
      <c r="D132" s="179" t="s">
        <v>73</v>
      </c>
      <c r="E132" s="172"/>
      <c r="F132" s="172"/>
      <c r="G132" s="172">
        <f t="shared" si="124"/>
        <v>0</v>
      </c>
      <c r="H132" s="172"/>
      <c r="I132" s="172"/>
      <c r="J132" s="172">
        <f t="shared" si="125"/>
        <v>0</v>
      </c>
      <c r="K132" s="37">
        <v>0</v>
      </c>
      <c r="L132" s="37">
        <v>0</v>
      </c>
      <c r="M132" s="37">
        <v>0</v>
      </c>
      <c r="N132" s="37">
        <v>0</v>
      </c>
      <c r="O132" s="37">
        <v>0</v>
      </c>
      <c r="P132" s="37">
        <v>0</v>
      </c>
      <c r="Q132" s="37">
        <v>0</v>
      </c>
      <c r="R132" s="37">
        <v>0</v>
      </c>
      <c r="S132" s="37">
        <v>0</v>
      </c>
      <c r="T132" s="37">
        <v>0</v>
      </c>
      <c r="U132" s="37">
        <v>0</v>
      </c>
      <c r="V132" s="37">
        <v>0</v>
      </c>
      <c r="W132" s="167">
        <f t="shared" si="83"/>
        <v>0</v>
      </c>
      <c r="X132" s="167">
        <f t="shared" si="84"/>
        <v>0</v>
      </c>
      <c r="Y132" s="168">
        <f t="shared" si="81"/>
        <v>0</v>
      </c>
      <c r="Z132" s="169" t="e">
        <f t="shared" si="82"/>
        <v>#DIV/0!</v>
      </c>
      <c r="AA132" s="35"/>
    </row>
    <row r="133" spans="1:27" ht="37.5">
      <c r="A133" s="33" t="s">
        <v>25</v>
      </c>
      <c r="B133" s="34" t="s">
        <v>207</v>
      </c>
      <c r="C133" s="133" t="s">
        <v>208</v>
      </c>
      <c r="D133" s="134"/>
      <c r="E133" s="37"/>
      <c r="F133" s="37">
        <v>0.22</v>
      </c>
      <c r="G133" s="37">
        <f t="shared" si="124"/>
        <v>0</v>
      </c>
      <c r="H133" s="37"/>
      <c r="I133" s="37">
        <v>0.22</v>
      </c>
      <c r="J133" s="37">
        <f t="shared" si="125"/>
        <v>0</v>
      </c>
      <c r="K133" s="37">
        <v>0</v>
      </c>
      <c r="L133" s="37">
        <v>0</v>
      </c>
      <c r="M133" s="37">
        <v>0</v>
      </c>
      <c r="N133" s="37">
        <v>0</v>
      </c>
      <c r="O133" s="37">
        <v>0</v>
      </c>
      <c r="P133" s="37">
        <v>0</v>
      </c>
      <c r="Q133" s="37">
        <v>0</v>
      </c>
      <c r="R133" s="37">
        <v>0</v>
      </c>
      <c r="S133" s="37">
        <v>0</v>
      </c>
      <c r="T133" s="37">
        <v>0</v>
      </c>
      <c r="U133" s="37">
        <v>0</v>
      </c>
      <c r="V133" s="37">
        <v>0</v>
      </c>
      <c r="W133" s="167">
        <f t="shared" si="83"/>
        <v>0</v>
      </c>
      <c r="X133" s="167">
        <f t="shared" si="84"/>
        <v>0</v>
      </c>
      <c r="Y133" s="168">
        <f t="shared" si="81"/>
        <v>0</v>
      </c>
      <c r="Z133" s="169" t="e">
        <f t="shared" si="82"/>
        <v>#DIV/0!</v>
      </c>
      <c r="AA133" s="35"/>
    </row>
    <row r="134" spans="1:27">
      <c r="A134" s="136" t="s">
        <v>209</v>
      </c>
      <c r="B134" s="137"/>
      <c r="C134" s="138"/>
      <c r="D134" s="139"/>
      <c r="E134" s="141">
        <f>SUM(E124:E132)</f>
        <v>603</v>
      </c>
      <c r="F134" s="141"/>
      <c r="G134" s="141">
        <f>SUM(G124:G133)</f>
        <v>32000</v>
      </c>
      <c r="H134" s="141">
        <f>SUM(H124:H132)</f>
        <v>603</v>
      </c>
      <c r="I134" s="141"/>
      <c r="J134" s="141">
        <f>SUM(J124:J133)</f>
        <v>32000</v>
      </c>
      <c r="K134" s="141"/>
      <c r="L134" s="141"/>
      <c r="M134" s="141"/>
      <c r="N134" s="143"/>
      <c r="O134" s="138"/>
      <c r="P134" s="138"/>
      <c r="Q134" s="138"/>
      <c r="R134" s="138"/>
      <c r="S134" s="138"/>
      <c r="T134" s="138"/>
      <c r="U134" s="138"/>
      <c r="V134" s="138"/>
      <c r="W134" s="193">
        <f t="shared" si="83"/>
        <v>32000</v>
      </c>
      <c r="X134" s="193">
        <f t="shared" si="84"/>
        <v>32000</v>
      </c>
      <c r="Y134" s="194">
        <f t="shared" si="81"/>
        <v>0</v>
      </c>
      <c r="Z134" s="169">
        <f t="shared" si="82"/>
        <v>0</v>
      </c>
      <c r="AA134" s="138"/>
    </row>
    <row r="135" spans="1:27">
      <c r="A135" s="122" t="s">
        <v>20</v>
      </c>
      <c r="B135" s="142">
        <v>8</v>
      </c>
      <c r="C135" s="124" t="s">
        <v>210</v>
      </c>
      <c r="D135" s="125"/>
      <c r="E135" s="126"/>
      <c r="F135" s="126"/>
      <c r="G135" s="126"/>
      <c r="H135" s="126"/>
      <c r="I135" s="126"/>
      <c r="J135" s="126"/>
      <c r="K135" s="126"/>
      <c r="L135" s="126"/>
      <c r="M135" s="126"/>
      <c r="N135" s="127"/>
      <c r="O135" s="128"/>
      <c r="P135" s="128"/>
      <c r="Q135" s="128"/>
      <c r="R135" s="128"/>
      <c r="S135" s="128"/>
      <c r="T135" s="128"/>
      <c r="U135" s="128"/>
      <c r="V135" s="128"/>
      <c r="W135" s="202">
        <f t="shared" si="83"/>
        <v>0</v>
      </c>
      <c r="X135" s="202">
        <f t="shared" si="84"/>
        <v>0</v>
      </c>
      <c r="Y135" s="203">
        <f t="shared" si="81"/>
        <v>0</v>
      </c>
      <c r="Z135" s="169" t="e">
        <f t="shared" si="82"/>
        <v>#DIV/0!</v>
      </c>
      <c r="AA135" s="128"/>
    </row>
    <row r="136" spans="1:27">
      <c r="A136" s="33" t="s">
        <v>25</v>
      </c>
      <c r="B136" s="34" t="s">
        <v>211</v>
      </c>
      <c r="C136" s="38" t="s">
        <v>212</v>
      </c>
      <c r="D136" s="134" t="s">
        <v>213</v>
      </c>
      <c r="E136" s="37"/>
      <c r="F136" s="37"/>
      <c r="G136" s="37">
        <f t="shared" ref="G136:G141" si="126">E136*F136</f>
        <v>0</v>
      </c>
      <c r="H136" s="37"/>
      <c r="I136" s="37"/>
      <c r="J136" s="37">
        <f t="shared" ref="J136:J141" si="127">H136*I136</f>
        <v>0</v>
      </c>
      <c r="K136" s="37">
        <v>0</v>
      </c>
      <c r="L136" s="37">
        <v>0</v>
      </c>
      <c r="M136" s="37">
        <v>0</v>
      </c>
      <c r="N136" s="37">
        <v>0</v>
      </c>
      <c r="O136" s="37">
        <v>0</v>
      </c>
      <c r="P136" s="37">
        <v>0</v>
      </c>
      <c r="Q136" s="37">
        <v>0</v>
      </c>
      <c r="R136" s="37">
        <v>0</v>
      </c>
      <c r="S136" s="37">
        <v>0</v>
      </c>
      <c r="T136" s="37">
        <v>0</v>
      </c>
      <c r="U136" s="37">
        <v>0</v>
      </c>
      <c r="V136" s="37">
        <v>0</v>
      </c>
      <c r="W136" s="167">
        <f t="shared" si="83"/>
        <v>0</v>
      </c>
      <c r="X136" s="167">
        <f t="shared" si="84"/>
        <v>0</v>
      </c>
      <c r="Y136" s="168">
        <f t="shared" si="81"/>
        <v>0</v>
      </c>
      <c r="Z136" s="169" t="e">
        <f t="shared" si="82"/>
        <v>#DIV/0!</v>
      </c>
      <c r="AA136" s="35"/>
    </row>
    <row r="137" spans="1:27">
      <c r="A137" s="33" t="s">
        <v>25</v>
      </c>
      <c r="B137" s="34" t="s">
        <v>214</v>
      </c>
      <c r="C137" s="38" t="s">
        <v>215</v>
      </c>
      <c r="D137" s="134" t="s">
        <v>213</v>
      </c>
      <c r="E137" s="37"/>
      <c r="F137" s="37"/>
      <c r="G137" s="37">
        <f t="shared" si="126"/>
        <v>0</v>
      </c>
      <c r="H137" s="37"/>
      <c r="I137" s="37"/>
      <c r="J137" s="37">
        <f t="shared" si="127"/>
        <v>0</v>
      </c>
      <c r="K137" s="37">
        <v>0</v>
      </c>
      <c r="L137" s="37">
        <v>0</v>
      </c>
      <c r="M137" s="37">
        <v>0</v>
      </c>
      <c r="N137" s="37">
        <v>0</v>
      </c>
      <c r="O137" s="37">
        <v>0</v>
      </c>
      <c r="P137" s="37">
        <v>0</v>
      </c>
      <c r="Q137" s="37">
        <v>0</v>
      </c>
      <c r="R137" s="37">
        <v>0</v>
      </c>
      <c r="S137" s="37">
        <v>0</v>
      </c>
      <c r="T137" s="37">
        <v>0</v>
      </c>
      <c r="U137" s="37">
        <v>0</v>
      </c>
      <c r="V137" s="37">
        <v>0</v>
      </c>
      <c r="W137" s="167">
        <f t="shared" si="83"/>
        <v>0</v>
      </c>
      <c r="X137" s="167">
        <f t="shared" si="84"/>
        <v>0</v>
      </c>
      <c r="Y137" s="168">
        <f t="shared" si="81"/>
        <v>0</v>
      </c>
      <c r="Z137" s="169" t="e">
        <f t="shared" si="82"/>
        <v>#DIV/0!</v>
      </c>
      <c r="AA137" s="35"/>
    </row>
    <row r="138" spans="1:27">
      <c r="A138" s="33" t="s">
        <v>25</v>
      </c>
      <c r="B138" s="34" t="s">
        <v>216</v>
      </c>
      <c r="C138" s="38" t="s">
        <v>217</v>
      </c>
      <c r="D138" s="134" t="s">
        <v>218</v>
      </c>
      <c r="E138" s="148"/>
      <c r="F138" s="148"/>
      <c r="G138" s="37">
        <f t="shared" si="126"/>
        <v>0</v>
      </c>
      <c r="H138" s="148"/>
      <c r="I138" s="148"/>
      <c r="J138" s="37">
        <f t="shared" si="127"/>
        <v>0</v>
      </c>
      <c r="K138" s="37">
        <v>0</v>
      </c>
      <c r="L138" s="37">
        <v>0</v>
      </c>
      <c r="M138" s="37">
        <v>0</v>
      </c>
      <c r="N138" s="37">
        <v>0</v>
      </c>
      <c r="O138" s="37">
        <v>0</v>
      </c>
      <c r="P138" s="37">
        <v>0</v>
      </c>
      <c r="Q138" s="37">
        <v>0</v>
      </c>
      <c r="R138" s="37">
        <v>0</v>
      </c>
      <c r="S138" s="37">
        <v>0</v>
      </c>
      <c r="T138" s="37">
        <v>0</v>
      </c>
      <c r="U138" s="37">
        <v>0</v>
      </c>
      <c r="V138" s="37">
        <v>0</v>
      </c>
      <c r="W138" s="167">
        <f t="shared" si="83"/>
        <v>0</v>
      </c>
      <c r="X138" s="167">
        <f t="shared" si="84"/>
        <v>0</v>
      </c>
      <c r="Y138" s="168">
        <f t="shared" si="81"/>
        <v>0</v>
      </c>
      <c r="Z138" s="169" t="e">
        <f t="shared" si="82"/>
        <v>#DIV/0!</v>
      </c>
      <c r="AA138" s="35"/>
    </row>
    <row r="139" spans="1:27">
      <c r="A139" s="33" t="s">
        <v>25</v>
      </c>
      <c r="B139" s="34" t="s">
        <v>219</v>
      </c>
      <c r="C139" s="38" t="s">
        <v>220</v>
      </c>
      <c r="D139" s="134" t="s">
        <v>218</v>
      </c>
      <c r="E139" s="37"/>
      <c r="F139" s="37"/>
      <c r="G139" s="37">
        <f t="shared" si="126"/>
        <v>0</v>
      </c>
      <c r="H139" s="37"/>
      <c r="I139" s="37"/>
      <c r="J139" s="37">
        <f t="shared" si="127"/>
        <v>0</v>
      </c>
      <c r="K139" s="37">
        <v>0</v>
      </c>
      <c r="L139" s="37">
        <v>0</v>
      </c>
      <c r="M139" s="37">
        <v>0</v>
      </c>
      <c r="N139" s="37">
        <v>0</v>
      </c>
      <c r="O139" s="37">
        <v>0</v>
      </c>
      <c r="P139" s="37">
        <v>0</v>
      </c>
      <c r="Q139" s="37">
        <v>0</v>
      </c>
      <c r="R139" s="37">
        <v>0</v>
      </c>
      <c r="S139" s="37">
        <v>0</v>
      </c>
      <c r="T139" s="37">
        <v>0</v>
      </c>
      <c r="U139" s="37">
        <v>0</v>
      </c>
      <c r="V139" s="37">
        <v>0</v>
      </c>
      <c r="W139" s="167">
        <f t="shared" si="83"/>
        <v>0</v>
      </c>
      <c r="X139" s="167">
        <f t="shared" si="84"/>
        <v>0</v>
      </c>
      <c r="Y139" s="168">
        <f t="shared" si="81"/>
        <v>0</v>
      </c>
      <c r="Z139" s="169" t="e">
        <f t="shared" si="82"/>
        <v>#DIV/0!</v>
      </c>
      <c r="AA139" s="35"/>
    </row>
    <row r="140" spans="1:27">
      <c r="A140" s="33" t="s">
        <v>25</v>
      </c>
      <c r="B140" s="34" t="s">
        <v>221</v>
      </c>
      <c r="C140" s="38" t="s">
        <v>222</v>
      </c>
      <c r="D140" s="134" t="s">
        <v>218</v>
      </c>
      <c r="E140" s="37"/>
      <c r="F140" s="37"/>
      <c r="G140" s="37">
        <f t="shared" si="126"/>
        <v>0</v>
      </c>
      <c r="H140" s="37"/>
      <c r="I140" s="37"/>
      <c r="J140" s="37">
        <f t="shared" si="127"/>
        <v>0</v>
      </c>
      <c r="K140" s="37">
        <v>0</v>
      </c>
      <c r="L140" s="37">
        <v>0</v>
      </c>
      <c r="M140" s="37">
        <v>0</v>
      </c>
      <c r="N140" s="37">
        <v>0</v>
      </c>
      <c r="O140" s="37">
        <v>0</v>
      </c>
      <c r="P140" s="37">
        <v>0</v>
      </c>
      <c r="Q140" s="37">
        <v>0</v>
      </c>
      <c r="R140" s="37">
        <v>0</v>
      </c>
      <c r="S140" s="37">
        <v>0</v>
      </c>
      <c r="T140" s="37">
        <v>0</v>
      </c>
      <c r="U140" s="37">
        <v>0</v>
      </c>
      <c r="V140" s="37">
        <v>0</v>
      </c>
      <c r="W140" s="167">
        <f t="shared" si="83"/>
        <v>0</v>
      </c>
      <c r="X140" s="167">
        <f t="shared" si="84"/>
        <v>0</v>
      </c>
      <c r="Y140" s="168">
        <f t="shared" si="81"/>
        <v>0</v>
      </c>
      <c r="Z140" s="169" t="e">
        <f t="shared" si="82"/>
        <v>#DIV/0!</v>
      </c>
      <c r="AA140" s="35"/>
    </row>
    <row r="141" spans="1:27" ht="25">
      <c r="A141" s="33" t="s">
        <v>25</v>
      </c>
      <c r="B141" s="34" t="s">
        <v>223</v>
      </c>
      <c r="C141" s="133" t="s">
        <v>224</v>
      </c>
      <c r="D141" s="134"/>
      <c r="E141" s="37"/>
      <c r="F141" s="37">
        <v>0.22</v>
      </c>
      <c r="G141" s="37">
        <f t="shared" si="126"/>
        <v>0</v>
      </c>
      <c r="H141" s="37"/>
      <c r="I141" s="37">
        <v>0.22</v>
      </c>
      <c r="J141" s="37">
        <f t="shared" si="127"/>
        <v>0</v>
      </c>
      <c r="K141" s="37">
        <v>0</v>
      </c>
      <c r="L141" s="37">
        <v>0</v>
      </c>
      <c r="M141" s="37">
        <v>0</v>
      </c>
      <c r="N141" s="37">
        <v>0</v>
      </c>
      <c r="O141" s="37">
        <v>0</v>
      </c>
      <c r="P141" s="37">
        <v>0</v>
      </c>
      <c r="Q141" s="37">
        <v>0</v>
      </c>
      <c r="R141" s="37">
        <v>0</v>
      </c>
      <c r="S141" s="37">
        <v>0</v>
      </c>
      <c r="T141" s="37">
        <v>0</v>
      </c>
      <c r="U141" s="37">
        <v>0</v>
      </c>
      <c r="V141" s="37">
        <v>0</v>
      </c>
      <c r="W141" s="167">
        <f t="shared" si="83"/>
        <v>0</v>
      </c>
      <c r="X141" s="167">
        <f t="shared" si="84"/>
        <v>0</v>
      </c>
      <c r="Y141" s="168">
        <f t="shared" ref="Y141:Y195" si="128">W141-X141</f>
        <v>0</v>
      </c>
      <c r="Z141" s="169" t="e">
        <f t="shared" ref="Z141:Z195" si="129">Y141/W141</f>
        <v>#DIV/0!</v>
      </c>
      <c r="AA141" s="35"/>
    </row>
    <row r="142" spans="1:27">
      <c r="A142" s="136" t="s">
        <v>225</v>
      </c>
      <c r="B142" s="137"/>
      <c r="C142" s="138"/>
      <c r="D142" s="139"/>
      <c r="E142" s="141">
        <f>SUM(E136:E140)</f>
        <v>0</v>
      </c>
      <c r="F142" s="141"/>
      <c r="G142" s="141">
        <f>SUM(G136:G141)</f>
        <v>0</v>
      </c>
      <c r="H142" s="141">
        <f>SUM(H136:H140)</f>
        <v>0</v>
      </c>
      <c r="I142" s="141"/>
      <c r="J142" s="141">
        <f>SUM(J136:J141)</f>
        <v>0</v>
      </c>
      <c r="K142" s="141"/>
      <c r="L142" s="141"/>
      <c r="M142" s="141"/>
      <c r="N142" s="143"/>
      <c r="O142" s="138"/>
      <c r="P142" s="138"/>
      <c r="Q142" s="138"/>
      <c r="R142" s="138"/>
      <c r="S142" s="138"/>
      <c r="T142" s="138"/>
      <c r="U142" s="138"/>
      <c r="V142" s="196"/>
      <c r="W142" s="193">
        <f t="shared" ref="W142:W195" si="130">G142</f>
        <v>0</v>
      </c>
      <c r="X142" s="193">
        <f t="shared" ref="X142:X194" si="131">J142</f>
        <v>0</v>
      </c>
      <c r="Y142" s="194">
        <f t="shared" si="128"/>
        <v>0</v>
      </c>
      <c r="Z142" s="169" t="e">
        <f t="shared" si="129"/>
        <v>#DIV/0!</v>
      </c>
      <c r="AA142" s="138"/>
    </row>
    <row r="143" spans="1:27">
      <c r="A143" s="122" t="s">
        <v>20</v>
      </c>
      <c r="B143" s="142">
        <v>9</v>
      </c>
      <c r="C143" s="122" t="s">
        <v>226</v>
      </c>
      <c r="D143" s="125"/>
      <c r="E143" s="126"/>
      <c r="F143" s="126"/>
      <c r="G143" s="126"/>
      <c r="H143" s="126"/>
      <c r="I143" s="126"/>
      <c r="J143" s="126"/>
      <c r="K143" s="126"/>
      <c r="L143" s="126"/>
      <c r="M143" s="126"/>
      <c r="N143" s="127"/>
      <c r="O143" s="128"/>
      <c r="P143" s="128"/>
      <c r="Q143" s="128"/>
      <c r="R143" s="128"/>
      <c r="S143" s="128"/>
      <c r="T143" s="128"/>
      <c r="U143" s="128"/>
      <c r="V143" s="128"/>
      <c r="W143" s="202">
        <f t="shared" si="130"/>
        <v>0</v>
      </c>
      <c r="X143" s="202">
        <f t="shared" si="131"/>
        <v>0</v>
      </c>
      <c r="Y143" s="203">
        <f t="shared" si="128"/>
        <v>0</v>
      </c>
      <c r="Z143" s="169" t="e">
        <f t="shared" si="129"/>
        <v>#DIV/0!</v>
      </c>
      <c r="AA143" s="128"/>
    </row>
    <row r="144" spans="1:27">
      <c r="A144" s="33" t="s">
        <v>25</v>
      </c>
      <c r="B144" s="149">
        <v>43839</v>
      </c>
      <c r="C144" s="38" t="s">
        <v>227</v>
      </c>
      <c r="D144" s="134"/>
      <c r="E144" s="37"/>
      <c r="F144" s="37"/>
      <c r="G144" s="37">
        <f t="shared" ref="G144:G149" si="132">E144*F144</f>
        <v>0</v>
      </c>
      <c r="H144" s="37"/>
      <c r="I144" s="37"/>
      <c r="J144" s="37">
        <f t="shared" ref="J144:J149" si="133">H144*I144</f>
        <v>0</v>
      </c>
      <c r="K144" s="37">
        <v>0</v>
      </c>
      <c r="L144" s="37">
        <v>0</v>
      </c>
      <c r="M144" s="37">
        <v>0</v>
      </c>
      <c r="N144" s="37">
        <v>0</v>
      </c>
      <c r="O144" s="37">
        <v>0</v>
      </c>
      <c r="P144" s="37">
        <v>0</v>
      </c>
      <c r="Q144" s="37">
        <v>0</v>
      </c>
      <c r="R144" s="37">
        <v>0</v>
      </c>
      <c r="S144" s="37">
        <v>0</v>
      </c>
      <c r="T144" s="37">
        <v>0</v>
      </c>
      <c r="U144" s="37">
        <v>0</v>
      </c>
      <c r="V144" s="37">
        <v>0</v>
      </c>
      <c r="W144" s="167">
        <f t="shared" si="130"/>
        <v>0</v>
      </c>
      <c r="X144" s="167">
        <f t="shared" si="131"/>
        <v>0</v>
      </c>
      <c r="Y144" s="168">
        <f t="shared" si="128"/>
        <v>0</v>
      </c>
      <c r="Z144" s="169" t="e">
        <f t="shared" si="129"/>
        <v>#DIV/0!</v>
      </c>
      <c r="AA144" s="35"/>
    </row>
    <row r="145" spans="1:27">
      <c r="A145" s="33" t="s">
        <v>25</v>
      </c>
      <c r="B145" s="149">
        <v>43870</v>
      </c>
      <c r="C145" s="38" t="s">
        <v>228</v>
      </c>
      <c r="D145" s="134"/>
      <c r="E145" s="37"/>
      <c r="F145" s="37"/>
      <c r="G145" s="37">
        <f t="shared" si="132"/>
        <v>0</v>
      </c>
      <c r="H145" s="37"/>
      <c r="I145" s="37"/>
      <c r="J145" s="37">
        <f t="shared" si="133"/>
        <v>0</v>
      </c>
      <c r="K145" s="37">
        <v>0</v>
      </c>
      <c r="L145" s="37">
        <v>0</v>
      </c>
      <c r="M145" s="37">
        <v>0</v>
      </c>
      <c r="N145" s="37">
        <v>0</v>
      </c>
      <c r="O145" s="37">
        <v>0</v>
      </c>
      <c r="P145" s="37">
        <v>0</v>
      </c>
      <c r="Q145" s="37">
        <v>0</v>
      </c>
      <c r="R145" s="37">
        <v>0</v>
      </c>
      <c r="S145" s="37">
        <v>0</v>
      </c>
      <c r="T145" s="37">
        <v>0</v>
      </c>
      <c r="U145" s="37">
        <v>0</v>
      </c>
      <c r="V145" s="37">
        <v>0</v>
      </c>
      <c r="W145" s="167">
        <f t="shared" si="130"/>
        <v>0</v>
      </c>
      <c r="X145" s="167">
        <f t="shared" si="131"/>
        <v>0</v>
      </c>
      <c r="Y145" s="168">
        <f t="shared" si="128"/>
        <v>0</v>
      </c>
      <c r="Z145" s="169" t="e">
        <f t="shared" si="129"/>
        <v>#DIV/0!</v>
      </c>
      <c r="AA145" s="35"/>
    </row>
    <row r="146" spans="1:27" ht="25">
      <c r="A146" s="33" t="s">
        <v>25</v>
      </c>
      <c r="B146" s="149">
        <v>43899</v>
      </c>
      <c r="C146" s="38" t="s">
        <v>229</v>
      </c>
      <c r="D146" s="134"/>
      <c r="E146" s="37"/>
      <c r="F146" s="37"/>
      <c r="G146" s="37">
        <f t="shared" si="132"/>
        <v>0</v>
      </c>
      <c r="H146" s="37"/>
      <c r="I146" s="37"/>
      <c r="J146" s="37">
        <f t="shared" si="133"/>
        <v>0</v>
      </c>
      <c r="K146" s="37">
        <v>0</v>
      </c>
      <c r="L146" s="37">
        <v>0</v>
      </c>
      <c r="M146" s="37">
        <v>0</v>
      </c>
      <c r="N146" s="37">
        <v>0</v>
      </c>
      <c r="O146" s="37">
        <v>0</v>
      </c>
      <c r="P146" s="37">
        <v>0</v>
      </c>
      <c r="Q146" s="37">
        <v>0</v>
      </c>
      <c r="R146" s="37">
        <v>0</v>
      </c>
      <c r="S146" s="37">
        <v>0</v>
      </c>
      <c r="T146" s="37">
        <v>0</v>
      </c>
      <c r="U146" s="37">
        <v>0</v>
      </c>
      <c r="V146" s="37">
        <v>0</v>
      </c>
      <c r="W146" s="167">
        <f t="shared" si="130"/>
        <v>0</v>
      </c>
      <c r="X146" s="167">
        <f t="shared" si="131"/>
        <v>0</v>
      </c>
      <c r="Y146" s="168">
        <f t="shared" si="128"/>
        <v>0</v>
      </c>
      <c r="Z146" s="169" t="e">
        <f t="shared" si="129"/>
        <v>#DIV/0!</v>
      </c>
      <c r="AA146" s="35"/>
    </row>
    <row r="147" spans="1:27">
      <c r="A147" s="180" t="s">
        <v>25</v>
      </c>
      <c r="B147" s="181">
        <v>43930</v>
      </c>
      <c r="C147" s="177" t="s">
        <v>230</v>
      </c>
      <c r="D147" s="179"/>
      <c r="E147" s="172"/>
      <c r="F147" s="172"/>
      <c r="G147" s="172">
        <f t="shared" si="132"/>
        <v>0</v>
      </c>
      <c r="H147" s="172"/>
      <c r="I147" s="172"/>
      <c r="J147" s="172">
        <f t="shared" si="133"/>
        <v>0</v>
      </c>
      <c r="K147" s="37">
        <v>0</v>
      </c>
      <c r="L147" s="37">
        <v>0</v>
      </c>
      <c r="M147" s="37">
        <v>0</v>
      </c>
      <c r="N147" s="37">
        <v>0</v>
      </c>
      <c r="O147" s="37">
        <v>0</v>
      </c>
      <c r="P147" s="37">
        <v>0</v>
      </c>
      <c r="Q147" s="37">
        <v>0</v>
      </c>
      <c r="R147" s="37">
        <v>0</v>
      </c>
      <c r="S147" s="37">
        <v>0</v>
      </c>
      <c r="T147" s="37">
        <v>0</v>
      </c>
      <c r="U147" s="37">
        <v>0</v>
      </c>
      <c r="V147" s="37">
        <v>0</v>
      </c>
      <c r="W147" s="167">
        <f t="shared" si="130"/>
        <v>0</v>
      </c>
      <c r="X147" s="167">
        <f t="shared" si="131"/>
        <v>0</v>
      </c>
      <c r="Y147" s="168">
        <f t="shared" si="128"/>
        <v>0</v>
      </c>
      <c r="Z147" s="169" t="e">
        <f t="shared" si="129"/>
        <v>#DIV/0!</v>
      </c>
      <c r="AA147" s="35"/>
    </row>
    <row r="148" spans="1:27">
      <c r="A148" s="180" t="s">
        <v>25</v>
      </c>
      <c r="B148" s="181">
        <v>43960</v>
      </c>
      <c r="C148" s="177" t="s">
        <v>231</v>
      </c>
      <c r="D148" s="179" t="s">
        <v>232</v>
      </c>
      <c r="E148" s="172">
        <v>1</v>
      </c>
      <c r="F148" s="172">
        <v>30000</v>
      </c>
      <c r="G148" s="172">
        <f t="shared" si="132"/>
        <v>30000</v>
      </c>
      <c r="H148" s="172">
        <v>1</v>
      </c>
      <c r="I148" s="172">
        <v>40000</v>
      </c>
      <c r="J148" s="172">
        <f t="shared" si="133"/>
        <v>40000</v>
      </c>
      <c r="K148" s="37">
        <v>0</v>
      </c>
      <c r="L148" s="37">
        <v>0</v>
      </c>
      <c r="M148" s="37">
        <v>0</v>
      </c>
      <c r="N148" s="37">
        <v>0</v>
      </c>
      <c r="O148" s="37">
        <v>0</v>
      </c>
      <c r="P148" s="37">
        <v>0</v>
      </c>
      <c r="Q148" s="37">
        <v>0</v>
      </c>
      <c r="R148" s="37">
        <v>0</v>
      </c>
      <c r="S148" s="37">
        <v>0</v>
      </c>
      <c r="T148" s="37">
        <v>0</v>
      </c>
      <c r="U148" s="37">
        <v>0</v>
      </c>
      <c r="V148" s="37">
        <v>0</v>
      </c>
      <c r="W148" s="167">
        <f t="shared" si="130"/>
        <v>30000</v>
      </c>
      <c r="X148" s="167">
        <f t="shared" si="131"/>
        <v>40000</v>
      </c>
      <c r="Y148" s="168">
        <f t="shared" si="128"/>
        <v>-10000</v>
      </c>
      <c r="Z148" s="169">
        <f t="shared" si="129"/>
        <v>-0.33333333333333331</v>
      </c>
      <c r="AA148" s="35"/>
    </row>
    <row r="149" spans="1:27" ht="37.5">
      <c r="A149" s="180" t="s">
        <v>25</v>
      </c>
      <c r="B149" s="181">
        <v>43991</v>
      </c>
      <c r="C149" s="178" t="s">
        <v>233</v>
      </c>
      <c r="D149" s="179"/>
      <c r="E149" s="172"/>
      <c r="F149" s="172">
        <v>0.22</v>
      </c>
      <c r="G149" s="172">
        <f t="shared" si="132"/>
        <v>0</v>
      </c>
      <c r="H149" s="172"/>
      <c r="I149" s="172">
        <v>0.22</v>
      </c>
      <c r="J149" s="172">
        <f t="shared" si="133"/>
        <v>0</v>
      </c>
      <c r="K149" s="37">
        <v>0</v>
      </c>
      <c r="L149" s="37">
        <v>0</v>
      </c>
      <c r="M149" s="37">
        <v>0</v>
      </c>
      <c r="N149" s="37">
        <v>0</v>
      </c>
      <c r="O149" s="37">
        <v>0</v>
      </c>
      <c r="P149" s="37">
        <v>0</v>
      </c>
      <c r="Q149" s="37">
        <v>0</v>
      </c>
      <c r="R149" s="37">
        <v>0</v>
      </c>
      <c r="S149" s="37">
        <v>0</v>
      </c>
      <c r="T149" s="37">
        <v>0</v>
      </c>
      <c r="U149" s="37">
        <v>0</v>
      </c>
      <c r="V149" s="37">
        <v>0</v>
      </c>
      <c r="W149" s="167">
        <f t="shared" si="130"/>
        <v>0</v>
      </c>
      <c r="X149" s="167">
        <f t="shared" si="131"/>
        <v>0</v>
      </c>
      <c r="Y149" s="168">
        <f t="shared" si="128"/>
        <v>0</v>
      </c>
      <c r="Z149" s="169" t="e">
        <f t="shared" si="129"/>
        <v>#DIV/0!</v>
      </c>
      <c r="AA149" s="35"/>
    </row>
    <row r="150" spans="1:27">
      <c r="A150" s="136" t="s">
        <v>234</v>
      </c>
      <c r="B150" s="137"/>
      <c r="C150" s="138"/>
      <c r="D150" s="139"/>
      <c r="E150" s="141">
        <f>SUM(E144:E148)</f>
        <v>1</v>
      </c>
      <c r="F150" s="141"/>
      <c r="G150" s="141">
        <f>SUM(G144:G149)</f>
        <v>30000</v>
      </c>
      <c r="H150" s="141">
        <f>SUM(H144:H148)</f>
        <v>1</v>
      </c>
      <c r="I150" s="141"/>
      <c r="J150" s="141">
        <f>SUM(J144:J149)</f>
        <v>40000</v>
      </c>
      <c r="K150" s="141"/>
      <c r="L150" s="141"/>
      <c r="M150" s="141"/>
      <c r="N150" s="143"/>
      <c r="O150" s="138"/>
      <c r="P150" s="138"/>
      <c r="Q150" s="138"/>
      <c r="R150" s="138"/>
      <c r="S150" s="138"/>
      <c r="T150" s="138"/>
      <c r="U150" s="138"/>
      <c r="V150" s="196"/>
      <c r="W150" s="193">
        <f t="shared" si="130"/>
        <v>30000</v>
      </c>
      <c r="X150" s="193">
        <f t="shared" si="131"/>
        <v>40000</v>
      </c>
      <c r="Y150" s="194">
        <f t="shared" si="128"/>
        <v>-10000</v>
      </c>
      <c r="Z150" s="169">
        <f t="shared" si="129"/>
        <v>-0.33333333333333331</v>
      </c>
      <c r="AA150" s="138"/>
    </row>
    <row r="151" spans="1:27">
      <c r="A151" s="122" t="s">
        <v>20</v>
      </c>
      <c r="B151" s="142">
        <v>10</v>
      </c>
      <c r="C151" s="124" t="s">
        <v>235</v>
      </c>
      <c r="D151" s="125"/>
      <c r="E151" s="126"/>
      <c r="F151" s="126"/>
      <c r="G151" s="126"/>
      <c r="H151" s="126"/>
      <c r="I151" s="126"/>
      <c r="J151" s="126"/>
      <c r="K151" s="126"/>
      <c r="L151" s="126"/>
      <c r="M151" s="126"/>
      <c r="N151" s="127"/>
      <c r="O151" s="128"/>
      <c r="P151" s="128"/>
      <c r="Q151" s="128"/>
      <c r="R151" s="128"/>
      <c r="S151" s="128"/>
      <c r="T151" s="128"/>
      <c r="U151" s="128"/>
      <c r="V151" s="128"/>
      <c r="W151" s="202">
        <f t="shared" si="130"/>
        <v>0</v>
      </c>
      <c r="X151" s="202">
        <f t="shared" si="131"/>
        <v>0</v>
      </c>
      <c r="Y151" s="203">
        <f t="shared" si="128"/>
        <v>0</v>
      </c>
      <c r="Z151" s="169" t="e">
        <f t="shared" si="129"/>
        <v>#DIV/0!</v>
      </c>
      <c r="AA151" s="128"/>
    </row>
    <row r="152" spans="1:27" ht="37.5">
      <c r="A152" s="33" t="s">
        <v>25</v>
      </c>
      <c r="B152" s="149">
        <v>43840</v>
      </c>
      <c r="C152" s="38" t="s">
        <v>236</v>
      </c>
      <c r="D152" s="134"/>
      <c r="E152" s="37"/>
      <c r="F152" s="37"/>
      <c r="G152" s="37">
        <f t="shared" ref="G152:G156" si="134">E152*F152</f>
        <v>0</v>
      </c>
      <c r="H152" s="37"/>
      <c r="I152" s="37"/>
      <c r="J152" s="37">
        <f t="shared" ref="J152:J156" si="135">H152*I152</f>
        <v>0</v>
      </c>
      <c r="K152" s="37">
        <v>0</v>
      </c>
      <c r="L152" s="37">
        <v>0</v>
      </c>
      <c r="M152" s="37">
        <v>0</v>
      </c>
      <c r="N152" s="37">
        <v>0</v>
      </c>
      <c r="O152" s="37">
        <v>0</v>
      </c>
      <c r="P152" s="37">
        <v>0</v>
      </c>
      <c r="Q152" s="37">
        <v>0</v>
      </c>
      <c r="R152" s="37">
        <v>0</v>
      </c>
      <c r="S152" s="37">
        <v>0</v>
      </c>
      <c r="T152" s="37">
        <v>0</v>
      </c>
      <c r="U152" s="37">
        <v>0</v>
      </c>
      <c r="V152" s="37">
        <v>0</v>
      </c>
      <c r="W152" s="167">
        <f t="shared" si="130"/>
        <v>0</v>
      </c>
      <c r="X152" s="167">
        <f t="shared" si="131"/>
        <v>0</v>
      </c>
      <c r="Y152" s="168">
        <f t="shared" si="128"/>
        <v>0</v>
      </c>
      <c r="Z152" s="169" t="e">
        <f t="shared" si="129"/>
        <v>#DIV/0!</v>
      </c>
      <c r="AA152" s="35"/>
    </row>
    <row r="153" spans="1:27" ht="37.5">
      <c r="A153" s="33" t="s">
        <v>25</v>
      </c>
      <c r="B153" s="149">
        <v>43871</v>
      </c>
      <c r="C153" s="38" t="s">
        <v>236</v>
      </c>
      <c r="D153" s="134"/>
      <c r="E153" s="37"/>
      <c r="F153" s="37"/>
      <c r="G153" s="37">
        <f t="shared" si="134"/>
        <v>0</v>
      </c>
      <c r="H153" s="37"/>
      <c r="I153" s="37"/>
      <c r="J153" s="37">
        <f t="shared" si="135"/>
        <v>0</v>
      </c>
      <c r="K153" s="37">
        <v>0</v>
      </c>
      <c r="L153" s="37">
        <v>0</v>
      </c>
      <c r="M153" s="37">
        <v>0</v>
      </c>
      <c r="N153" s="37">
        <v>0</v>
      </c>
      <c r="O153" s="37">
        <v>0</v>
      </c>
      <c r="P153" s="37">
        <v>0</v>
      </c>
      <c r="Q153" s="37">
        <v>0</v>
      </c>
      <c r="R153" s="37">
        <v>0</v>
      </c>
      <c r="S153" s="37">
        <v>0</v>
      </c>
      <c r="T153" s="37">
        <v>0</v>
      </c>
      <c r="U153" s="37">
        <v>0</v>
      </c>
      <c r="V153" s="37">
        <v>0</v>
      </c>
      <c r="W153" s="167">
        <f t="shared" si="130"/>
        <v>0</v>
      </c>
      <c r="X153" s="167">
        <f t="shared" si="131"/>
        <v>0</v>
      </c>
      <c r="Y153" s="168">
        <f t="shared" si="128"/>
        <v>0</v>
      </c>
      <c r="Z153" s="169" t="e">
        <f t="shared" si="129"/>
        <v>#DIV/0!</v>
      </c>
      <c r="AA153" s="35"/>
    </row>
    <row r="154" spans="1:27" ht="37.5">
      <c r="A154" s="33" t="s">
        <v>25</v>
      </c>
      <c r="B154" s="149">
        <v>43900</v>
      </c>
      <c r="C154" s="38" t="s">
        <v>236</v>
      </c>
      <c r="D154" s="134"/>
      <c r="E154" s="37"/>
      <c r="F154" s="37"/>
      <c r="G154" s="37">
        <f t="shared" si="134"/>
        <v>0</v>
      </c>
      <c r="H154" s="37"/>
      <c r="I154" s="37"/>
      <c r="J154" s="37">
        <f t="shared" si="135"/>
        <v>0</v>
      </c>
      <c r="K154" s="37">
        <v>0</v>
      </c>
      <c r="L154" s="37">
        <v>0</v>
      </c>
      <c r="M154" s="37">
        <v>0</v>
      </c>
      <c r="N154" s="37">
        <v>0</v>
      </c>
      <c r="O154" s="37">
        <v>0</v>
      </c>
      <c r="P154" s="37">
        <v>0</v>
      </c>
      <c r="Q154" s="37">
        <v>0</v>
      </c>
      <c r="R154" s="37">
        <v>0</v>
      </c>
      <c r="S154" s="37">
        <v>0</v>
      </c>
      <c r="T154" s="37">
        <v>0</v>
      </c>
      <c r="U154" s="37">
        <v>0</v>
      </c>
      <c r="V154" s="37">
        <v>0</v>
      </c>
      <c r="W154" s="167">
        <f t="shared" si="130"/>
        <v>0</v>
      </c>
      <c r="X154" s="167">
        <f t="shared" si="131"/>
        <v>0</v>
      </c>
      <c r="Y154" s="168">
        <f t="shared" si="128"/>
        <v>0</v>
      </c>
      <c r="Z154" s="169" t="e">
        <f t="shared" si="129"/>
        <v>#DIV/0!</v>
      </c>
      <c r="AA154" s="35"/>
    </row>
    <row r="155" spans="1:27">
      <c r="A155" s="33" t="s">
        <v>25</v>
      </c>
      <c r="B155" s="149">
        <v>43931</v>
      </c>
      <c r="C155" s="38" t="s">
        <v>237</v>
      </c>
      <c r="D155" s="134" t="s">
        <v>28</v>
      </c>
      <c r="E155" s="37"/>
      <c r="F155" s="37"/>
      <c r="G155" s="37">
        <f t="shared" si="134"/>
        <v>0</v>
      </c>
      <c r="H155" s="37"/>
      <c r="I155" s="37"/>
      <c r="J155" s="37">
        <f t="shared" si="135"/>
        <v>0</v>
      </c>
      <c r="K155" s="37">
        <v>0</v>
      </c>
      <c r="L155" s="37">
        <v>0</v>
      </c>
      <c r="M155" s="37">
        <v>0</v>
      </c>
      <c r="N155" s="37">
        <v>0</v>
      </c>
      <c r="O155" s="37">
        <v>0</v>
      </c>
      <c r="P155" s="37">
        <v>0</v>
      </c>
      <c r="Q155" s="37">
        <v>0</v>
      </c>
      <c r="R155" s="37">
        <v>0</v>
      </c>
      <c r="S155" s="37">
        <v>0</v>
      </c>
      <c r="T155" s="37">
        <v>0</v>
      </c>
      <c r="U155" s="37">
        <v>0</v>
      </c>
      <c r="V155" s="37">
        <v>0</v>
      </c>
      <c r="W155" s="167">
        <f t="shared" si="130"/>
        <v>0</v>
      </c>
      <c r="X155" s="167">
        <f t="shared" si="131"/>
        <v>0</v>
      </c>
      <c r="Y155" s="168">
        <f t="shared" si="128"/>
        <v>0</v>
      </c>
      <c r="Z155" s="169" t="e">
        <f t="shared" si="129"/>
        <v>#DIV/0!</v>
      </c>
      <c r="AA155" s="35"/>
    </row>
    <row r="156" spans="1:27" ht="37.5">
      <c r="A156" s="33" t="s">
        <v>25</v>
      </c>
      <c r="B156" s="149">
        <v>43961</v>
      </c>
      <c r="C156" s="133" t="s">
        <v>238</v>
      </c>
      <c r="D156" s="134"/>
      <c r="E156" s="37"/>
      <c r="F156" s="37">
        <v>0.22</v>
      </c>
      <c r="G156" s="37">
        <f t="shared" si="134"/>
        <v>0</v>
      </c>
      <c r="H156" s="37"/>
      <c r="I156" s="37">
        <v>0.22</v>
      </c>
      <c r="J156" s="37">
        <f t="shared" si="135"/>
        <v>0</v>
      </c>
      <c r="K156" s="37">
        <v>0</v>
      </c>
      <c r="L156" s="37">
        <v>0</v>
      </c>
      <c r="M156" s="37">
        <v>0</v>
      </c>
      <c r="N156" s="37">
        <v>0</v>
      </c>
      <c r="O156" s="37">
        <v>0</v>
      </c>
      <c r="P156" s="37">
        <v>0</v>
      </c>
      <c r="Q156" s="37">
        <v>0</v>
      </c>
      <c r="R156" s="37">
        <v>0</v>
      </c>
      <c r="S156" s="37">
        <v>0</v>
      </c>
      <c r="T156" s="37">
        <v>0</v>
      </c>
      <c r="U156" s="37">
        <v>0</v>
      </c>
      <c r="V156" s="37">
        <v>0</v>
      </c>
      <c r="W156" s="167">
        <f t="shared" si="130"/>
        <v>0</v>
      </c>
      <c r="X156" s="167">
        <f t="shared" si="131"/>
        <v>0</v>
      </c>
      <c r="Y156" s="168">
        <f t="shared" si="128"/>
        <v>0</v>
      </c>
      <c r="Z156" s="169" t="e">
        <f t="shared" si="129"/>
        <v>#DIV/0!</v>
      </c>
      <c r="AA156" s="35"/>
    </row>
    <row r="157" spans="1:27">
      <c r="A157" s="136" t="s">
        <v>239</v>
      </c>
      <c r="B157" s="137"/>
      <c r="C157" s="138"/>
      <c r="D157" s="139"/>
      <c r="E157" s="141">
        <f>SUM(E152:E155)</f>
        <v>0</v>
      </c>
      <c r="F157" s="141"/>
      <c r="G157" s="141">
        <f>SUM(G152:G156)</f>
        <v>0</v>
      </c>
      <c r="H157" s="141">
        <f>SUM(H152:H155)</f>
        <v>0</v>
      </c>
      <c r="I157" s="141"/>
      <c r="J157" s="141">
        <f>SUM(J152:J156)</f>
        <v>0</v>
      </c>
      <c r="K157" s="141"/>
      <c r="L157" s="141"/>
      <c r="M157" s="141"/>
      <c r="N157" s="143"/>
      <c r="O157" s="138"/>
      <c r="P157" s="138"/>
      <c r="Q157" s="138"/>
      <c r="R157" s="138"/>
      <c r="S157" s="138"/>
      <c r="T157" s="138"/>
      <c r="U157" s="138"/>
      <c r="V157" s="196"/>
      <c r="W157" s="193">
        <f t="shared" si="130"/>
        <v>0</v>
      </c>
      <c r="X157" s="193">
        <f t="shared" si="131"/>
        <v>0</v>
      </c>
      <c r="Y157" s="194">
        <f t="shared" si="128"/>
        <v>0</v>
      </c>
      <c r="Z157" s="169" t="e">
        <f t="shared" si="129"/>
        <v>#DIV/0!</v>
      </c>
      <c r="AA157" s="138"/>
    </row>
    <row r="158" spans="1:27">
      <c r="A158" s="122" t="s">
        <v>20</v>
      </c>
      <c r="B158" s="142">
        <v>11</v>
      </c>
      <c r="C158" s="122" t="s">
        <v>240</v>
      </c>
      <c r="D158" s="125"/>
      <c r="E158" s="126"/>
      <c r="F158" s="126"/>
      <c r="G158" s="126"/>
      <c r="H158" s="126"/>
      <c r="I158" s="126"/>
      <c r="J158" s="126"/>
      <c r="K158" s="126"/>
      <c r="L158" s="126"/>
      <c r="M158" s="126"/>
      <c r="N158" s="127"/>
      <c r="O158" s="128"/>
      <c r="P158" s="128"/>
      <c r="Q158" s="128"/>
      <c r="R158" s="128"/>
      <c r="S158" s="128"/>
      <c r="T158" s="128"/>
      <c r="U158" s="128"/>
      <c r="V158" s="201"/>
      <c r="W158" s="202">
        <f t="shared" si="130"/>
        <v>0</v>
      </c>
      <c r="X158" s="202">
        <f t="shared" si="131"/>
        <v>0</v>
      </c>
      <c r="Y158" s="203">
        <f t="shared" si="128"/>
        <v>0</v>
      </c>
      <c r="Z158" s="169" t="e">
        <f t="shared" si="129"/>
        <v>#DIV/0!</v>
      </c>
      <c r="AA158" s="128"/>
    </row>
    <row r="159" spans="1:27" ht="25">
      <c r="A159" s="33" t="s">
        <v>25</v>
      </c>
      <c r="B159" s="149">
        <v>43841</v>
      </c>
      <c r="C159" s="38" t="s">
        <v>241</v>
      </c>
      <c r="D159" s="134" t="s">
        <v>73</v>
      </c>
      <c r="E159" s="37"/>
      <c r="F159" s="37"/>
      <c r="G159" s="37">
        <f t="shared" ref="G159:G160" si="136">E159*F159</f>
        <v>0</v>
      </c>
      <c r="H159" s="37"/>
      <c r="I159" s="37"/>
      <c r="J159" s="37">
        <f t="shared" ref="J159:J160" si="137">H159*I159</f>
        <v>0</v>
      </c>
      <c r="K159" s="37">
        <v>0</v>
      </c>
      <c r="L159" s="37">
        <v>0</v>
      </c>
      <c r="M159" s="37">
        <v>0</v>
      </c>
      <c r="N159" s="37">
        <v>0</v>
      </c>
      <c r="O159" s="37">
        <v>0</v>
      </c>
      <c r="P159" s="37">
        <v>0</v>
      </c>
      <c r="Q159" s="37">
        <v>0</v>
      </c>
      <c r="R159" s="37">
        <v>0</v>
      </c>
      <c r="S159" s="37">
        <v>0</v>
      </c>
      <c r="T159" s="37">
        <v>0</v>
      </c>
      <c r="U159" s="37">
        <v>0</v>
      </c>
      <c r="V159" s="37">
        <v>0</v>
      </c>
      <c r="W159" s="167">
        <f t="shared" si="130"/>
        <v>0</v>
      </c>
      <c r="X159" s="167">
        <f t="shared" si="131"/>
        <v>0</v>
      </c>
      <c r="Y159" s="168">
        <f t="shared" si="128"/>
        <v>0</v>
      </c>
      <c r="Z159" s="169" t="e">
        <f t="shared" si="129"/>
        <v>#DIV/0!</v>
      </c>
      <c r="AA159" s="35"/>
    </row>
    <row r="160" spans="1:27" ht="25">
      <c r="A160" s="33" t="s">
        <v>25</v>
      </c>
      <c r="B160" s="149">
        <v>43872</v>
      </c>
      <c r="C160" s="38" t="s">
        <v>241</v>
      </c>
      <c r="D160" s="134" t="s">
        <v>73</v>
      </c>
      <c r="E160" s="37"/>
      <c r="F160" s="37"/>
      <c r="G160" s="37">
        <f t="shared" si="136"/>
        <v>0</v>
      </c>
      <c r="H160" s="37"/>
      <c r="I160" s="37"/>
      <c r="J160" s="37">
        <f t="shared" si="137"/>
        <v>0</v>
      </c>
      <c r="K160" s="37">
        <v>0</v>
      </c>
      <c r="L160" s="37">
        <v>0</v>
      </c>
      <c r="M160" s="37">
        <v>0</v>
      </c>
      <c r="N160" s="37">
        <v>0</v>
      </c>
      <c r="O160" s="37">
        <v>0</v>
      </c>
      <c r="P160" s="37">
        <v>0</v>
      </c>
      <c r="Q160" s="37">
        <v>0</v>
      </c>
      <c r="R160" s="37">
        <v>0</v>
      </c>
      <c r="S160" s="37">
        <v>0</v>
      </c>
      <c r="T160" s="37">
        <v>0</v>
      </c>
      <c r="U160" s="37">
        <v>0</v>
      </c>
      <c r="V160" s="37">
        <v>0</v>
      </c>
      <c r="W160" s="167">
        <f t="shared" si="130"/>
        <v>0</v>
      </c>
      <c r="X160" s="167">
        <f t="shared" si="131"/>
        <v>0</v>
      </c>
      <c r="Y160" s="168">
        <f t="shared" si="128"/>
        <v>0</v>
      </c>
      <c r="Z160" s="169" t="e">
        <f t="shared" si="129"/>
        <v>#DIV/0!</v>
      </c>
      <c r="AA160" s="35"/>
    </row>
    <row r="161" spans="1:27">
      <c r="A161" s="262" t="s">
        <v>242</v>
      </c>
      <c r="B161" s="263"/>
      <c r="C161" s="263"/>
      <c r="D161" s="263"/>
      <c r="E161" s="141">
        <f>SUM(E159:E160)</f>
        <v>0</v>
      </c>
      <c r="F161" s="141"/>
      <c r="G161" s="141">
        <f t="shared" ref="G161" si="138">SUM(G159:G160)</f>
        <v>0</v>
      </c>
      <c r="H161" s="141">
        <f>SUM(H159:H160)</f>
        <v>0</v>
      </c>
      <c r="I161" s="141"/>
      <c r="J161" s="141">
        <f t="shared" ref="J161" si="139">SUM(J159:J160)</f>
        <v>0</v>
      </c>
      <c r="K161" s="141"/>
      <c r="L161" s="141"/>
      <c r="M161" s="141"/>
      <c r="N161" s="143"/>
      <c r="O161" s="138"/>
      <c r="P161" s="138"/>
      <c r="Q161" s="138"/>
      <c r="R161" s="138"/>
      <c r="S161" s="138"/>
      <c r="T161" s="138"/>
      <c r="U161" s="138"/>
      <c r="V161" s="204"/>
      <c r="W161" s="202">
        <f t="shared" si="130"/>
        <v>0</v>
      </c>
      <c r="X161" s="202">
        <f t="shared" si="131"/>
        <v>0</v>
      </c>
      <c r="Y161" s="203">
        <f t="shared" si="128"/>
        <v>0</v>
      </c>
      <c r="Z161" s="197" t="e">
        <f t="shared" si="129"/>
        <v>#DIV/0!</v>
      </c>
      <c r="AA161" s="138"/>
    </row>
    <row r="162" spans="1:27">
      <c r="A162" s="122" t="s">
        <v>20</v>
      </c>
      <c r="B162" s="142">
        <v>12</v>
      </c>
      <c r="C162" s="122" t="s">
        <v>243</v>
      </c>
      <c r="D162" s="125"/>
      <c r="E162" s="126"/>
      <c r="F162" s="126"/>
      <c r="G162" s="126"/>
      <c r="H162" s="126"/>
      <c r="I162" s="126"/>
      <c r="J162" s="126"/>
      <c r="K162" s="126"/>
      <c r="L162" s="126"/>
      <c r="M162" s="126"/>
      <c r="N162" s="127"/>
      <c r="O162" s="128"/>
      <c r="P162" s="128"/>
      <c r="Q162" s="128"/>
      <c r="R162" s="128"/>
      <c r="S162" s="128"/>
      <c r="T162" s="128"/>
      <c r="U162" s="128"/>
      <c r="V162" s="201"/>
      <c r="W162" s="202">
        <f t="shared" si="130"/>
        <v>0</v>
      </c>
      <c r="X162" s="202">
        <f t="shared" si="131"/>
        <v>0</v>
      </c>
      <c r="Y162" s="203">
        <f t="shared" si="128"/>
        <v>0</v>
      </c>
      <c r="Z162" s="169" t="e">
        <f t="shared" si="129"/>
        <v>#DIV/0!</v>
      </c>
      <c r="AA162" s="128"/>
    </row>
    <row r="163" spans="1:27">
      <c r="A163" s="33" t="s">
        <v>25</v>
      </c>
      <c r="B163" s="181">
        <v>43842</v>
      </c>
      <c r="C163" s="177" t="s">
        <v>244</v>
      </c>
      <c r="D163" s="179" t="s">
        <v>245</v>
      </c>
      <c r="E163" s="172">
        <v>9</v>
      </c>
      <c r="F163" s="172">
        <v>4000</v>
      </c>
      <c r="G163" s="172">
        <f t="shared" ref="G163:G166" si="140">E163*F163</f>
        <v>36000</v>
      </c>
      <c r="H163" s="172">
        <v>9</v>
      </c>
      <c r="I163" s="172">
        <v>4000</v>
      </c>
      <c r="J163" s="172">
        <f t="shared" ref="J163:J166" si="141">H163*I163</f>
        <v>36000</v>
      </c>
      <c r="K163" s="37">
        <v>0</v>
      </c>
      <c r="L163" s="37">
        <v>0</v>
      </c>
      <c r="M163" s="37">
        <v>0</v>
      </c>
      <c r="N163" s="37">
        <v>0</v>
      </c>
      <c r="O163" s="37">
        <v>0</v>
      </c>
      <c r="P163" s="37">
        <v>0</v>
      </c>
      <c r="Q163" s="37">
        <v>0</v>
      </c>
      <c r="R163" s="37">
        <v>0</v>
      </c>
      <c r="S163" s="37">
        <v>0</v>
      </c>
      <c r="T163" s="37">
        <v>0</v>
      </c>
      <c r="U163" s="37">
        <v>0</v>
      </c>
      <c r="V163" s="37">
        <v>0</v>
      </c>
      <c r="W163" s="167">
        <f t="shared" si="130"/>
        <v>36000</v>
      </c>
      <c r="X163" s="167">
        <f t="shared" si="131"/>
        <v>36000</v>
      </c>
      <c r="Y163" s="168">
        <f t="shared" si="128"/>
        <v>0</v>
      </c>
      <c r="Z163" s="169">
        <f t="shared" si="129"/>
        <v>0</v>
      </c>
      <c r="AA163" s="35"/>
    </row>
    <row r="164" spans="1:27" ht="25">
      <c r="A164" s="33" t="s">
        <v>25</v>
      </c>
      <c r="B164" s="181">
        <v>43873</v>
      </c>
      <c r="C164" s="177" t="s">
        <v>246</v>
      </c>
      <c r="D164" s="179" t="s">
        <v>213</v>
      </c>
      <c r="E164" s="172"/>
      <c r="F164" s="172"/>
      <c r="G164" s="172">
        <f t="shared" si="140"/>
        <v>0</v>
      </c>
      <c r="H164" s="172"/>
      <c r="I164" s="172"/>
      <c r="J164" s="172">
        <f t="shared" si="141"/>
        <v>0</v>
      </c>
      <c r="K164" s="37">
        <v>0</v>
      </c>
      <c r="L164" s="37">
        <v>0</v>
      </c>
      <c r="M164" s="37">
        <v>0</v>
      </c>
      <c r="N164" s="37">
        <v>0</v>
      </c>
      <c r="O164" s="37">
        <v>0</v>
      </c>
      <c r="P164" s="37">
        <v>0</v>
      </c>
      <c r="Q164" s="37">
        <v>0</v>
      </c>
      <c r="R164" s="37">
        <v>0</v>
      </c>
      <c r="S164" s="37">
        <v>0</v>
      </c>
      <c r="T164" s="37">
        <v>0</v>
      </c>
      <c r="U164" s="37">
        <v>0</v>
      </c>
      <c r="V164" s="37">
        <v>0</v>
      </c>
      <c r="W164" s="167">
        <f t="shared" si="130"/>
        <v>0</v>
      </c>
      <c r="X164" s="167">
        <f t="shared" si="131"/>
        <v>0</v>
      </c>
      <c r="Y164" s="168">
        <f t="shared" si="128"/>
        <v>0</v>
      </c>
      <c r="Z164" s="169" t="e">
        <f t="shared" si="129"/>
        <v>#DIV/0!</v>
      </c>
      <c r="AA164" s="35"/>
    </row>
    <row r="165" spans="1:27">
      <c r="A165" s="33" t="s">
        <v>25</v>
      </c>
      <c r="B165" s="149">
        <v>43902</v>
      </c>
      <c r="C165" s="38" t="s">
        <v>247</v>
      </c>
      <c r="D165" s="134" t="s">
        <v>213</v>
      </c>
      <c r="E165" s="37"/>
      <c r="F165" s="37"/>
      <c r="G165" s="37">
        <f t="shared" si="140"/>
        <v>0</v>
      </c>
      <c r="H165" s="37"/>
      <c r="I165" s="37"/>
      <c r="J165" s="37">
        <f t="shared" si="141"/>
        <v>0</v>
      </c>
      <c r="K165" s="37">
        <v>0</v>
      </c>
      <c r="L165" s="37">
        <v>0</v>
      </c>
      <c r="M165" s="37">
        <v>0</v>
      </c>
      <c r="N165" s="37">
        <v>0</v>
      </c>
      <c r="O165" s="37">
        <v>0</v>
      </c>
      <c r="P165" s="37">
        <v>0</v>
      </c>
      <c r="Q165" s="37">
        <v>0</v>
      </c>
      <c r="R165" s="37">
        <v>0</v>
      </c>
      <c r="S165" s="37">
        <v>0</v>
      </c>
      <c r="T165" s="37">
        <v>0</v>
      </c>
      <c r="U165" s="37">
        <v>0</v>
      </c>
      <c r="V165" s="37">
        <v>0</v>
      </c>
      <c r="W165" s="167">
        <f t="shared" si="130"/>
        <v>0</v>
      </c>
      <c r="X165" s="167">
        <f t="shared" si="131"/>
        <v>0</v>
      </c>
      <c r="Y165" s="168">
        <f t="shared" si="128"/>
        <v>0</v>
      </c>
      <c r="Z165" s="169" t="e">
        <f t="shared" si="129"/>
        <v>#DIV/0!</v>
      </c>
      <c r="AA165" s="35"/>
    </row>
    <row r="166" spans="1:27" ht="37.5">
      <c r="A166" s="33" t="s">
        <v>25</v>
      </c>
      <c r="B166" s="149">
        <v>43933</v>
      </c>
      <c r="C166" s="133" t="s">
        <v>248</v>
      </c>
      <c r="D166" s="134"/>
      <c r="E166" s="37"/>
      <c r="F166" s="37">
        <v>0.22</v>
      </c>
      <c r="G166" s="37">
        <f t="shared" si="140"/>
        <v>0</v>
      </c>
      <c r="H166" s="37"/>
      <c r="I166" s="37">
        <v>0.22</v>
      </c>
      <c r="J166" s="37">
        <f t="shared" si="141"/>
        <v>0</v>
      </c>
      <c r="K166" s="37">
        <v>0</v>
      </c>
      <c r="L166" s="37">
        <v>0</v>
      </c>
      <c r="M166" s="37">
        <v>0</v>
      </c>
      <c r="N166" s="37">
        <v>0</v>
      </c>
      <c r="O166" s="37">
        <v>0</v>
      </c>
      <c r="P166" s="37">
        <v>0</v>
      </c>
      <c r="Q166" s="37">
        <v>0</v>
      </c>
      <c r="R166" s="37">
        <v>0</v>
      </c>
      <c r="S166" s="37">
        <v>0</v>
      </c>
      <c r="T166" s="37">
        <v>0</v>
      </c>
      <c r="U166" s="37">
        <v>0</v>
      </c>
      <c r="V166" s="37">
        <v>0</v>
      </c>
      <c r="W166" s="167">
        <f t="shared" si="130"/>
        <v>0</v>
      </c>
      <c r="X166" s="167">
        <f t="shared" si="131"/>
        <v>0</v>
      </c>
      <c r="Y166" s="168">
        <f t="shared" si="128"/>
        <v>0</v>
      </c>
      <c r="Z166" s="169" t="e">
        <f t="shared" si="129"/>
        <v>#DIV/0!</v>
      </c>
      <c r="AA166" s="35"/>
    </row>
    <row r="167" spans="1:27">
      <c r="A167" s="136" t="s">
        <v>249</v>
      </c>
      <c r="B167" s="137"/>
      <c r="C167" s="138"/>
      <c r="D167" s="139"/>
      <c r="E167" s="141">
        <f>SUM(E163:E165)</f>
        <v>9</v>
      </c>
      <c r="F167" s="141"/>
      <c r="G167" s="141">
        <f>SUM(G163:G166)</f>
        <v>36000</v>
      </c>
      <c r="H167" s="141">
        <f>SUM(H163:H165)</f>
        <v>9</v>
      </c>
      <c r="I167" s="141"/>
      <c r="J167" s="141">
        <f>SUM(J163:J166)</f>
        <v>36000</v>
      </c>
      <c r="K167" s="141"/>
      <c r="L167" s="141"/>
      <c r="M167" s="141"/>
      <c r="N167" s="143"/>
      <c r="O167" s="138"/>
      <c r="P167" s="138"/>
      <c r="Q167" s="138"/>
      <c r="R167" s="138"/>
      <c r="S167" s="138"/>
      <c r="T167" s="138"/>
      <c r="U167" s="196"/>
      <c r="V167" s="196"/>
      <c r="W167" s="193">
        <f t="shared" si="130"/>
        <v>36000</v>
      </c>
      <c r="X167" s="193">
        <f t="shared" si="131"/>
        <v>36000</v>
      </c>
      <c r="Y167" s="194">
        <f t="shared" si="128"/>
        <v>0</v>
      </c>
      <c r="Z167" s="169">
        <f t="shared" si="129"/>
        <v>0</v>
      </c>
      <c r="AA167" s="138"/>
    </row>
    <row r="168" spans="1:27">
      <c r="A168" s="122" t="s">
        <v>20</v>
      </c>
      <c r="B168" s="142">
        <v>13</v>
      </c>
      <c r="C168" s="122" t="s">
        <v>250</v>
      </c>
      <c r="D168" s="125"/>
      <c r="E168" s="126"/>
      <c r="F168" s="126"/>
      <c r="G168" s="126"/>
      <c r="H168" s="126"/>
      <c r="I168" s="126"/>
      <c r="J168" s="126"/>
      <c r="K168" s="126"/>
      <c r="L168" s="126"/>
      <c r="M168" s="126"/>
      <c r="N168" s="127"/>
      <c r="O168" s="128"/>
      <c r="P168" s="128"/>
      <c r="Q168" s="128"/>
      <c r="R168" s="128"/>
      <c r="S168" s="128"/>
      <c r="T168" s="128"/>
      <c r="U168" s="128"/>
      <c r="V168" s="201"/>
      <c r="W168" s="202">
        <f t="shared" si="130"/>
        <v>0</v>
      </c>
      <c r="X168" s="202">
        <f t="shared" si="131"/>
        <v>0</v>
      </c>
      <c r="Y168" s="203">
        <f t="shared" si="128"/>
        <v>0</v>
      </c>
      <c r="Z168" s="169" t="e">
        <f t="shared" si="129"/>
        <v>#DIV/0!</v>
      </c>
      <c r="AA168" s="128"/>
    </row>
    <row r="169" spans="1:27">
      <c r="A169" s="39" t="s">
        <v>22</v>
      </c>
      <c r="B169" s="40" t="s">
        <v>251</v>
      </c>
      <c r="C169" s="147" t="s">
        <v>252</v>
      </c>
      <c r="D169" s="42"/>
      <c r="E169" s="43">
        <f>SUM(E170:E172)</f>
        <v>0</v>
      </c>
      <c r="F169" s="43"/>
      <c r="G169" s="43">
        <f>SUM(G170:G173)</f>
        <v>0</v>
      </c>
      <c r="H169" s="43">
        <f>SUM(H170:H172)</f>
        <v>0</v>
      </c>
      <c r="I169" s="43"/>
      <c r="J169" s="43">
        <f>SUM(J170:J173)</f>
        <v>0</v>
      </c>
      <c r="K169" s="43"/>
      <c r="L169" s="43"/>
      <c r="M169" s="43"/>
      <c r="N169" s="44"/>
      <c r="O169" s="45"/>
      <c r="P169" s="45"/>
      <c r="Q169" s="45"/>
      <c r="R169" s="45"/>
      <c r="S169" s="45"/>
      <c r="T169" s="45"/>
      <c r="U169" s="45"/>
      <c r="V169" s="188"/>
      <c r="W169" s="184">
        <f t="shared" si="130"/>
        <v>0</v>
      </c>
      <c r="X169" s="184">
        <f t="shared" si="131"/>
        <v>0</v>
      </c>
      <c r="Y169" s="185">
        <f t="shared" si="128"/>
        <v>0</v>
      </c>
      <c r="Z169" s="186" t="e">
        <f t="shared" si="129"/>
        <v>#DIV/0!</v>
      </c>
      <c r="AA169" s="45"/>
    </row>
    <row r="170" spans="1:27">
      <c r="A170" s="33" t="s">
        <v>25</v>
      </c>
      <c r="B170" s="34" t="s">
        <v>253</v>
      </c>
      <c r="C170" s="38" t="s">
        <v>254</v>
      </c>
      <c r="D170" s="134" t="s">
        <v>104</v>
      </c>
      <c r="E170" s="37"/>
      <c r="F170" s="37"/>
      <c r="G170" s="37">
        <f t="shared" ref="G170:G173" si="142">E170*F170</f>
        <v>0</v>
      </c>
      <c r="H170" s="37"/>
      <c r="I170" s="37"/>
      <c r="J170" s="37">
        <f t="shared" ref="J170:J173" si="143">H170*I170</f>
        <v>0</v>
      </c>
      <c r="K170" s="37">
        <v>0</v>
      </c>
      <c r="L170" s="37">
        <v>0</v>
      </c>
      <c r="M170" s="37">
        <v>0</v>
      </c>
      <c r="N170" s="37">
        <v>0</v>
      </c>
      <c r="O170" s="37">
        <v>0</v>
      </c>
      <c r="P170" s="37">
        <v>0</v>
      </c>
      <c r="Q170" s="37">
        <v>0</v>
      </c>
      <c r="R170" s="37">
        <v>0</v>
      </c>
      <c r="S170" s="37">
        <v>0</v>
      </c>
      <c r="T170" s="37">
        <v>0</v>
      </c>
      <c r="U170" s="37">
        <v>0</v>
      </c>
      <c r="V170" s="37">
        <v>0</v>
      </c>
      <c r="W170" s="167">
        <f t="shared" si="130"/>
        <v>0</v>
      </c>
      <c r="X170" s="167">
        <f t="shared" si="131"/>
        <v>0</v>
      </c>
      <c r="Y170" s="168">
        <f t="shared" si="128"/>
        <v>0</v>
      </c>
      <c r="Z170" s="169" t="e">
        <f t="shared" si="129"/>
        <v>#DIV/0!</v>
      </c>
      <c r="AA170" s="35"/>
    </row>
    <row r="171" spans="1:27">
      <c r="A171" s="33" t="s">
        <v>25</v>
      </c>
      <c r="B171" s="34" t="s">
        <v>255</v>
      </c>
      <c r="C171" s="38" t="s">
        <v>256</v>
      </c>
      <c r="D171" s="134" t="s">
        <v>104</v>
      </c>
      <c r="E171" s="37"/>
      <c r="F171" s="37"/>
      <c r="G171" s="37">
        <f t="shared" si="142"/>
        <v>0</v>
      </c>
      <c r="H171" s="37"/>
      <c r="I171" s="37"/>
      <c r="J171" s="37">
        <f t="shared" si="143"/>
        <v>0</v>
      </c>
      <c r="K171" s="37">
        <v>0</v>
      </c>
      <c r="L171" s="37">
        <v>0</v>
      </c>
      <c r="M171" s="37">
        <v>0</v>
      </c>
      <c r="N171" s="37">
        <v>0</v>
      </c>
      <c r="O171" s="37">
        <v>0</v>
      </c>
      <c r="P171" s="37">
        <v>0</v>
      </c>
      <c r="Q171" s="37">
        <v>0</v>
      </c>
      <c r="R171" s="37">
        <v>0</v>
      </c>
      <c r="S171" s="37">
        <v>0</v>
      </c>
      <c r="T171" s="37">
        <v>0</v>
      </c>
      <c r="U171" s="37">
        <v>0</v>
      </c>
      <c r="V171" s="37">
        <v>0</v>
      </c>
      <c r="W171" s="167">
        <f t="shared" si="130"/>
        <v>0</v>
      </c>
      <c r="X171" s="167">
        <f t="shared" si="131"/>
        <v>0</v>
      </c>
      <c r="Y171" s="168">
        <f t="shared" si="128"/>
        <v>0</v>
      </c>
      <c r="Z171" s="169" t="e">
        <f t="shared" si="129"/>
        <v>#DIV/0!</v>
      </c>
      <c r="AA171" s="35"/>
    </row>
    <row r="172" spans="1:27">
      <c r="A172" s="151" t="s">
        <v>25</v>
      </c>
      <c r="B172" s="152" t="s">
        <v>257</v>
      </c>
      <c r="C172" s="153" t="s">
        <v>258</v>
      </c>
      <c r="D172" s="154" t="s">
        <v>104</v>
      </c>
      <c r="E172" s="155"/>
      <c r="F172" s="155"/>
      <c r="G172" s="155">
        <f t="shared" si="142"/>
        <v>0</v>
      </c>
      <c r="H172" s="155"/>
      <c r="I172" s="155"/>
      <c r="J172" s="155">
        <f t="shared" si="143"/>
        <v>0</v>
      </c>
      <c r="K172" s="37">
        <v>0</v>
      </c>
      <c r="L172" s="37">
        <v>0</v>
      </c>
      <c r="M172" s="37">
        <v>0</v>
      </c>
      <c r="N172" s="37">
        <v>0</v>
      </c>
      <c r="O172" s="37">
        <v>0</v>
      </c>
      <c r="P172" s="37">
        <v>0</v>
      </c>
      <c r="Q172" s="37">
        <v>0</v>
      </c>
      <c r="R172" s="37">
        <v>0</v>
      </c>
      <c r="S172" s="37">
        <v>0</v>
      </c>
      <c r="T172" s="37">
        <v>0</v>
      </c>
      <c r="U172" s="37">
        <v>0</v>
      </c>
      <c r="V172" s="37">
        <v>0</v>
      </c>
      <c r="W172" s="167">
        <f t="shared" si="130"/>
        <v>0</v>
      </c>
      <c r="X172" s="167">
        <f t="shared" si="131"/>
        <v>0</v>
      </c>
      <c r="Y172" s="168">
        <f t="shared" si="128"/>
        <v>0</v>
      </c>
      <c r="Z172" s="169" t="e">
        <f t="shared" si="129"/>
        <v>#DIV/0!</v>
      </c>
      <c r="AA172" s="35"/>
    </row>
    <row r="173" spans="1:27" ht="37.5">
      <c r="A173" s="33" t="s">
        <v>25</v>
      </c>
      <c r="B173" s="34" t="s">
        <v>259</v>
      </c>
      <c r="C173" s="38" t="s">
        <v>260</v>
      </c>
      <c r="D173" s="134"/>
      <c r="E173" s="37"/>
      <c r="F173" s="37">
        <v>0.22</v>
      </c>
      <c r="G173" s="37">
        <f t="shared" si="142"/>
        <v>0</v>
      </c>
      <c r="H173" s="37"/>
      <c r="I173" s="37">
        <v>0.22</v>
      </c>
      <c r="J173" s="37">
        <f t="shared" si="143"/>
        <v>0</v>
      </c>
      <c r="K173" s="37">
        <v>0</v>
      </c>
      <c r="L173" s="37">
        <v>0</v>
      </c>
      <c r="M173" s="37">
        <v>0</v>
      </c>
      <c r="N173" s="37">
        <v>0</v>
      </c>
      <c r="O173" s="37">
        <v>0</v>
      </c>
      <c r="P173" s="37">
        <v>0</v>
      </c>
      <c r="Q173" s="37">
        <v>0</v>
      </c>
      <c r="R173" s="37">
        <v>0</v>
      </c>
      <c r="S173" s="37">
        <v>0</v>
      </c>
      <c r="T173" s="37">
        <v>0</v>
      </c>
      <c r="U173" s="37">
        <v>0</v>
      </c>
      <c r="V173" s="37">
        <v>0</v>
      </c>
      <c r="W173" s="167">
        <f t="shared" si="130"/>
        <v>0</v>
      </c>
      <c r="X173" s="167">
        <f t="shared" si="131"/>
        <v>0</v>
      </c>
      <c r="Y173" s="168">
        <f t="shared" si="128"/>
        <v>0</v>
      </c>
      <c r="Z173" s="169" t="e">
        <f t="shared" si="129"/>
        <v>#DIV/0!</v>
      </c>
      <c r="AA173" s="35"/>
    </row>
    <row r="174" spans="1:27" ht="26">
      <c r="A174" s="39" t="s">
        <v>22</v>
      </c>
      <c r="B174" s="40" t="s">
        <v>251</v>
      </c>
      <c r="C174" s="147" t="s">
        <v>261</v>
      </c>
      <c r="D174" s="42"/>
      <c r="E174" s="43">
        <f>SUM(E175:E177)</f>
        <v>30</v>
      </c>
      <c r="F174" s="43"/>
      <c r="G174" s="43">
        <f>SUM(G175:G178)</f>
        <v>30000</v>
      </c>
      <c r="H174" s="43">
        <f>SUM(H175:H177)</f>
        <v>30</v>
      </c>
      <c r="I174" s="43"/>
      <c r="J174" s="43">
        <f>SUM(J175:J178)</f>
        <v>30000</v>
      </c>
      <c r="K174" s="43"/>
      <c r="L174" s="43"/>
      <c r="M174" s="43"/>
      <c r="N174" s="44"/>
      <c r="O174" s="45"/>
      <c r="P174" s="45"/>
      <c r="Q174" s="45"/>
      <c r="R174" s="45"/>
      <c r="S174" s="45"/>
      <c r="T174" s="45"/>
      <c r="U174" s="45"/>
      <c r="V174" s="188"/>
      <c r="W174" s="184">
        <f t="shared" si="130"/>
        <v>30000</v>
      </c>
      <c r="X174" s="184">
        <f t="shared" si="131"/>
        <v>30000</v>
      </c>
      <c r="Y174" s="185">
        <f t="shared" si="128"/>
        <v>0</v>
      </c>
      <c r="Z174" s="186">
        <f t="shared" si="129"/>
        <v>0</v>
      </c>
      <c r="AA174" s="45"/>
    </row>
    <row r="175" spans="1:27">
      <c r="A175" s="33" t="s">
        <v>25</v>
      </c>
      <c r="B175" s="34" t="s">
        <v>262</v>
      </c>
      <c r="C175" s="150" t="s">
        <v>307</v>
      </c>
      <c r="D175" s="35"/>
      <c r="E175" s="35"/>
      <c r="F175" s="35"/>
      <c r="G175" s="35"/>
      <c r="H175" s="35"/>
      <c r="I175" s="35"/>
      <c r="J175" s="35"/>
      <c r="K175" s="37">
        <v>0</v>
      </c>
      <c r="L175" s="37">
        <v>0</v>
      </c>
      <c r="M175" s="37">
        <v>0</v>
      </c>
      <c r="N175" s="37">
        <v>0</v>
      </c>
      <c r="O175" s="37">
        <v>0</v>
      </c>
      <c r="P175" s="37">
        <v>0</v>
      </c>
      <c r="Q175" s="37">
        <v>0</v>
      </c>
      <c r="R175" s="37">
        <v>0</v>
      </c>
      <c r="S175" s="37">
        <v>0</v>
      </c>
      <c r="T175" s="37">
        <v>0</v>
      </c>
      <c r="U175" s="37">
        <v>0</v>
      </c>
      <c r="V175" s="37">
        <v>0</v>
      </c>
      <c r="W175" s="167">
        <f t="shared" si="130"/>
        <v>0</v>
      </c>
      <c r="X175" s="167">
        <f t="shared" si="131"/>
        <v>0</v>
      </c>
      <c r="Y175" s="168">
        <f t="shared" si="128"/>
        <v>0</v>
      </c>
      <c r="Z175" s="169" t="e">
        <f t="shared" si="129"/>
        <v>#DIV/0!</v>
      </c>
      <c r="AA175" s="35"/>
    </row>
    <row r="176" spans="1:27" ht="25">
      <c r="A176" s="33" t="s">
        <v>25</v>
      </c>
      <c r="B176" s="34" t="s">
        <v>264</v>
      </c>
      <c r="C176" s="38" t="s">
        <v>265</v>
      </c>
      <c r="D176" s="134" t="s">
        <v>266</v>
      </c>
      <c r="E176" s="37">
        <v>30</v>
      </c>
      <c r="F176" s="37">
        <v>1000</v>
      </c>
      <c r="G176" s="37">
        <f t="shared" ref="G176:G178" si="144">E176*F176</f>
        <v>30000</v>
      </c>
      <c r="H176" s="37">
        <v>30</v>
      </c>
      <c r="I176" s="37">
        <v>1000</v>
      </c>
      <c r="J176" s="37">
        <f t="shared" ref="J176:J178" si="145">H176*I176</f>
        <v>30000</v>
      </c>
      <c r="K176" s="37">
        <v>0</v>
      </c>
      <c r="L176" s="37">
        <v>0</v>
      </c>
      <c r="M176" s="37">
        <v>0</v>
      </c>
      <c r="N176" s="37">
        <v>0</v>
      </c>
      <c r="O176" s="37">
        <v>0</v>
      </c>
      <c r="P176" s="37">
        <v>0</v>
      </c>
      <c r="Q176" s="37">
        <v>0</v>
      </c>
      <c r="R176" s="37">
        <v>0</v>
      </c>
      <c r="S176" s="37">
        <v>0</v>
      </c>
      <c r="T176" s="37">
        <v>0</v>
      </c>
      <c r="U176" s="37">
        <v>0</v>
      </c>
      <c r="V176" s="37">
        <v>0</v>
      </c>
      <c r="W176" s="167">
        <f t="shared" si="130"/>
        <v>30000</v>
      </c>
      <c r="X176" s="167">
        <f t="shared" si="131"/>
        <v>30000</v>
      </c>
      <c r="Y176" s="168">
        <f t="shared" si="128"/>
        <v>0</v>
      </c>
      <c r="Z176" s="169">
        <f t="shared" si="129"/>
        <v>0</v>
      </c>
      <c r="AA176" s="35"/>
    </row>
    <row r="177" spans="1:27" ht="25">
      <c r="A177" s="33" t="s">
        <v>25</v>
      </c>
      <c r="B177" s="34" t="s">
        <v>267</v>
      </c>
      <c r="C177" s="38" t="s">
        <v>268</v>
      </c>
      <c r="D177" s="134"/>
      <c r="E177" s="37"/>
      <c r="F177" s="37"/>
      <c r="G177" s="37">
        <f t="shared" si="144"/>
        <v>0</v>
      </c>
      <c r="H177" s="37"/>
      <c r="I177" s="37"/>
      <c r="J177" s="37">
        <f t="shared" si="145"/>
        <v>0</v>
      </c>
      <c r="K177" s="37">
        <v>0</v>
      </c>
      <c r="L177" s="37">
        <v>0</v>
      </c>
      <c r="M177" s="37">
        <v>0</v>
      </c>
      <c r="N177" s="37">
        <v>0</v>
      </c>
      <c r="O177" s="37">
        <v>0</v>
      </c>
      <c r="P177" s="37">
        <v>0</v>
      </c>
      <c r="Q177" s="37">
        <v>0</v>
      </c>
      <c r="R177" s="37">
        <v>0</v>
      </c>
      <c r="S177" s="37">
        <v>0</v>
      </c>
      <c r="T177" s="37">
        <v>0</v>
      </c>
      <c r="U177" s="37">
        <v>0</v>
      </c>
      <c r="V177" s="37">
        <v>0</v>
      </c>
      <c r="W177" s="167">
        <f t="shared" si="130"/>
        <v>0</v>
      </c>
      <c r="X177" s="167">
        <f t="shared" si="131"/>
        <v>0</v>
      </c>
      <c r="Y177" s="168">
        <f t="shared" si="128"/>
        <v>0</v>
      </c>
      <c r="Z177" s="169" t="e">
        <f t="shared" si="129"/>
        <v>#DIV/0!</v>
      </c>
      <c r="AA177" s="35"/>
    </row>
    <row r="178" spans="1:27" ht="37.5">
      <c r="A178" s="33" t="s">
        <v>25</v>
      </c>
      <c r="B178" s="34" t="s">
        <v>269</v>
      </c>
      <c r="C178" s="133" t="s">
        <v>270</v>
      </c>
      <c r="D178" s="134"/>
      <c r="E178" s="37"/>
      <c r="F178" s="37">
        <v>0.22</v>
      </c>
      <c r="G178" s="37">
        <f t="shared" si="144"/>
        <v>0</v>
      </c>
      <c r="H178" s="37"/>
      <c r="I178" s="37">
        <v>0.22</v>
      </c>
      <c r="J178" s="37">
        <f t="shared" si="145"/>
        <v>0</v>
      </c>
      <c r="K178" s="37">
        <v>0</v>
      </c>
      <c r="L178" s="37">
        <v>0</v>
      </c>
      <c r="M178" s="37">
        <v>0</v>
      </c>
      <c r="N178" s="37">
        <v>0</v>
      </c>
      <c r="O178" s="37">
        <v>0</v>
      </c>
      <c r="P178" s="37">
        <v>0</v>
      </c>
      <c r="Q178" s="37">
        <v>0</v>
      </c>
      <c r="R178" s="37">
        <v>0</v>
      </c>
      <c r="S178" s="37">
        <v>0</v>
      </c>
      <c r="T178" s="37">
        <v>0</v>
      </c>
      <c r="U178" s="37">
        <v>0</v>
      </c>
      <c r="V178" s="37">
        <v>0</v>
      </c>
      <c r="W178" s="167">
        <f t="shared" si="130"/>
        <v>0</v>
      </c>
      <c r="X178" s="167">
        <f t="shared" si="131"/>
        <v>0</v>
      </c>
      <c r="Y178" s="168">
        <f t="shared" si="128"/>
        <v>0</v>
      </c>
      <c r="Z178" s="169" t="e">
        <f t="shared" si="129"/>
        <v>#DIV/0!</v>
      </c>
      <c r="AA178" s="35"/>
    </row>
    <row r="179" spans="1:27">
      <c r="A179" s="39" t="s">
        <v>22</v>
      </c>
      <c r="B179" s="40" t="s">
        <v>271</v>
      </c>
      <c r="C179" s="147" t="s">
        <v>272</v>
      </c>
      <c r="D179" s="42"/>
      <c r="E179" s="43">
        <f>SUM(E180:E182)</f>
        <v>0</v>
      </c>
      <c r="F179" s="43"/>
      <c r="G179" s="43">
        <f t="shared" ref="G179" si="146">SUM(G180:G182)</f>
        <v>0</v>
      </c>
      <c r="H179" s="43">
        <f>SUM(H180:H182)</f>
        <v>0</v>
      </c>
      <c r="I179" s="43"/>
      <c r="J179" s="43">
        <f t="shared" ref="J179" si="147">SUM(J180:J182)</f>
        <v>0</v>
      </c>
      <c r="K179" s="43"/>
      <c r="L179" s="43"/>
      <c r="M179" s="43"/>
      <c r="N179" s="44"/>
      <c r="O179" s="45"/>
      <c r="P179" s="45"/>
      <c r="Q179" s="45"/>
      <c r="R179" s="45"/>
      <c r="S179" s="45"/>
      <c r="T179" s="45"/>
      <c r="U179" s="45"/>
      <c r="V179" s="188"/>
      <c r="W179" s="184">
        <f t="shared" si="130"/>
        <v>0</v>
      </c>
      <c r="X179" s="184">
        <f t="shared" si="131"/>
        <v>0</v>
      </c>
      <c r="Y179" s="185">
        <f t="shared" si="128"/>
        <v>0</v>
      </c>
      <c r="Z179" s="186" t="e">
        <f t="shared" si="129"/>
        <v>#DIV/0!</v>
      </c>
      <c r="AA179" s="45"/>
    </row>
    <row r="180" spans="1:27">
      <c r="A180" s="33" t="s">
        <v>25</v>
      </c>
      <c r="B180" s="34" t="s">
        <v>273</v>
      </c>
      <c r="C180" s="38" t="s">
        <v>274</v>
      </c>
      <c r="D180" s="134"/>
      <c r="E180" s="37"/>
      <c r="F180" s="37"/>
      <c r="G180" s="37">
        <f t="shared" ref="G180:G182" si="148">E180*F180</f>
        <v>0</v>
      </c>
      <c r="H180" s="37"/>
      <c r="I180" s="37"/>
      <c r="J180" s="37">
        <f t="shared" ref="J180:J182" si="149">H180*I180</f>
        <v>0</v>
      </c>
      <c r="K180" s="37">
        <v>0</v>
      </c>
      <c r="L180" s="37">
        <v>0</v>
      </c>
      <c r="M180" s="37">
        <v>0</v>
      </c>
      <c r="N180" s="37">
        <v>0</v>
      </c>
      <c r="O180" s="37">
        <v>0</v>
      </c>
      <c r="P180" s="37">
        <v>0</v>
      </c>
      <c r="Q180" s="37">
        <v>0</v>
      </c>
      <c r="R180" s="37">
        <v>0</v>
      </c>
      <c r="S180" s="37">
        <v>0</v>
      </c>
      <c r="T180" s="37">
        <v>0</v>
      </c>
      <c r="U180" s="37">
        <v>0</v>
      </c>
      <c r="V180" s="37">
        <v>0</v>
      </c>
      <c r="W180" s="167">
        <f t="shared" si="130"/>
        <v>0</v>
      </c>
      <c r="X180" s="167">
        <f t="shared" si="131"/>
        <v>0</v>
      </c>
      <c r="Y180" s="168">
        <f t="shared" si="128"/>
        <v>0</v>
      </c>
      <c r="Z180" s="169" t="e">
        <f t="shared" si="129"/>
        <v>#DIV/0!</v>
      </c>
      <c r="AA180" s="35"/>
    </row>
    <row r="181" spans="1:27">
      <c r="A181" s="33" t="s">
        <v>25</v>
      </c>
      <c r="B181" s="34" t="s">
        <v>275</v>
      </c>
      <c r="C181" s="38" t="s">
        <v>274</v>
      </c>
      <c r="D181" s="134"/>
      <c r="E181" s="37"/>
      <c r="F181" s="37"/>
      <c r="G181" s="37">
        <f t="shared" si="148"/>
        <v>0</v>
      </c>
      <c r="H181" s="37"/>
      <c r="I181" s="37"/>
      <c r="J181" s="37">
        <f t="shared" si="149"/>
        <v>0</v>
      </c>
      <c r="K181" s="37">
        <v>0</v>
      </c>
      <c r="L181" s="37">
        <v>0</v>
      </c>
      <c r="M181" s="37">
        <v>0</v>
      </c>
      <c r="N181" s="37">
        <v>0</v>
      </c>
      <c r="O181" s="37">
        <v>0</v>
      </c>
      <c r="P181" s="37">
        <v>0</v>
      </c>
      <c r="Q181" s="37">
        <v>0</v>
      </c>
      <c r="R181" s="37">
        <v>0</v>
      </c>
      <c r="S181" s="37">
        <v>0</v>
      </c>
      <c r="T181" s="37">
        <v>0</v>
      </c>
      <c r="U181" s="37">
        <v>0</v>
      </c>
      <c r="V181" s="37">
        <v>0</v>
      </c>
      <c r="W181" s="167">
        <f t="shared" si="130"/>
        <v>0</v>
      </c>
      <c r="X181" s="167">
        <f t="shared" si="131"/>
        <v>0</v>
      </c>
      <c r="Y181" s="168">
        <f t="shared" si="128"/>
        <v>0</v>
      </c>
      <c r="Z181" s="169" t="e">
        <f t="shared" si="129"/>
        <v>#DIV/0!</v>
      </c>
      <c r="AA181" s="35"/>
    </row>
    <row r="182" spans="1:27">
      <c r="A182" s="33" t="s">
        <v>25</v>
      </c>
      <c r="B182" s="34" t="s">
        <v>276</v>
      </c>
      <c r="C182" s="38" t="s">
        <v>274</v>
      </c>
      <c r="D182" s="134"/>
      <c r="E182" s="37"/>
      <c r="F182" s="37"/>
      <c r="G182" s="37">
        <f t="shared" si="148"/>
        <v>0</v>
      </c>
      <c r="H182" s="37"/>
      <c r="I182" s="37"/>
      <c r="J182" s="37">
        <f t="shared" si="149"/>
        <v>0</v>
      </c>
      <c r="K182" s="37">
        <v>0</v>
      </c>
      <c r="L182" s="37">
        <v>0</v>
      </c>
      <c r="M182" s="37">
        <v>0</v>
      </c>
      <c r="N182" s="37">
        <v>0</v>
      </c>
      <c r="O182" s="37">
        <v>0</v>
      </c>
      <c r="P182" s="37">
        <v>0</v>
      </c>
      <c r="Q182" s="37">
        <v>0</v>
      </c>
      <c r="R182" s="37">
        <v>0</v>
      </c>
      <c r="S182" s="37">
        <v>0</v>
      </c>
      <c r="T182" s="37">
        <v>0</v>
      </c>
      <c r="U182" s="37">
        <v>0</v>
      </c>
      <c r="V182" s="37">
        <v>0</v>
      </c>
      <c r="W182" s="167">
        <f t="shared" si="130"/>
        <v>0</v>
      </c>
      <c r="X182" s="167">
        <f t="shared" si="131"/>
        <v>0</v>
      </c>
      <c r="Y182" s="168">
        <f t="shared" si="128"/>
        <v>0</v>
      </c>
      <c r="Z182" s="169" t="e">
        <f t="shared" si="129"/>
        <v>#DIV/0!</v>
      </c>
      <c r="AA182" s="35"/>
    </row>
    <row r="183" spans="1:27">
      <c r="A183" s="39" t="s">
        <v>22</v>
      </c>
      <c r="B183" s="40" t="s">
        <v>277</v>
      </c>
      <c r="C183" s="156" t="s">
        <v>250</v>
      </c>
      <c r="D183" s="42"/>
      <c r="E183" s="43">
        <f>SUM(E184:E190)</f>
        <v>604</v>
      </c>
      <c r="F183" s="43"/>
      <c r="G183" s="43">
        <f>SUM(G184:G191)</f>
        <v>60750</v>
      </c>
      <c r="H183" s="43">
        <f>SUM(H184:H190)</f>
        <v>604</v>
      </c>
      <c r="I183" s="43"/>
      <c r="J183" s="43">
        <f>SUM(J184:J191)</f>
        <v>67000</v>
      </c>
      <c r="K183" s="43"/>
      <c r="L183" s="43"/>
      <c r="M183" s="43"/>
      <c r="N183" s="44"/>
      <c r="O183" s="45"/>
      <c r="P183" s="45"/>
      <c r="Q183" s="45"/>
      <c r="R183" s="45"/>
      <c r="S183" s="45"/>
      <c r="T183" s="45"/>
      <c r="U183" s="45"/>
      <c r="V183" s="188"/>
      <c r="W183" s="184">
        <f t="shared" si="130"/>
        <v>60750</v>
      </c>
      <c r="X183" s="184">
        <f t="shared" si="131"/>
        <v>67000</v>
      </c>
      <c r="Y183" s="185">
        <f t="shared" si="128"/>
        <v>-6250</v>
      </c>
      <c r="Z183" s="186">
        <f t="shared" si="129"/>
        <v>-0.102880658436214</v>
      </c>
      <c r="AA183" s="45"/>
    </row>
    <row r="184" spans="1:27">
      <c r="A184" s="180" t="s">
        <v>25</v>
      </c>
      <c r="B184" s="174" t="s">
        <v>278</v>
      </c>
      <c r="C184" s="175" t="s">
        <v>128</v>
      </c>
      <c r="D184" s="171" t="s">
        <v>104</v>
      </c>
      <c r="E184" s="172">
        <v>1</v>
      </c>
      <c r="F184" s="172">
        <v>18750</v>
      </c>
      <c r="G184" s="172">
        <f>E184*F184</f>
        <v>18750</v>
      </c>
      <c r="H184" s="172">
        <v>1</v>
      </c>
      <c r="I184" s="172">
        <v>20000</v>
      </c>
      <c r="J184" s="172">
        <f>H184*I184</f>
        <v>20000</v>
      </c>
      <c r="K184" s="37">
        <v>0</v>
      </c>
      <c r="L184" s="37">
        <v>0</v>
      </c>
      <c r="M184" s="37">
        <v>0</v>
      </c>
      <c r="N184" s="37">
        <v>0</v>
      </c>
      <c r="O184" s="37">
        <v>0</v>
      </c>
      <c r="P184" s="37">
        <v>0</v>
      </c>
      <c r="Q184" s="37">
        <v>0</v>
      </c>
      <c r="R184" s="37">
        <v>0</v>
      </c>
      <c r="S184" s="37">
        <v>0</v>
      </c>
      <c r="T184" s="37">
        <v>0</v>
      </c>
      <c r="U184" s="37">
        <v>0</v>
      </c>
      <c r="V184" s="37">
        <v>0</v>
      </c>
      <c r="W184" s="167">
        <f t="shared" si="130"/>
        <v>18750</v>
      </c>
      <c r="X184" s="167">
        <f t="shared" si="131"/>
        <v>20000</v>
      </c>
      <c r="Y184" s="168">
        <f t="shared" si="128"/>
        <v>-1250</v>
      </c>
      <c r="Z184" s="169">
        <f t="shared" si="129"/>
        <v>-6.6666666666666666E-2</v>
      </c>
      <c r="AA184" s="35"/>
    </row>
    <row r="185" spans="1:27" ht="25">
      <c r="A185" s="180" t="s">
        <v>25</v>
      </c>
      <c r="B185" s="174" t="s">
        <v>279</v>
      </c>
      <c r="C185" s="177" t="s">
        <v>280</v>
      </c>
      <c r="D185" s="179"/>
      <c r="E185" s="172"/>
      <c r="F185" s="172"/>
      <c r="G185" s="172">
        <f t="shared" ref="G185:G186" si="150">E185*F185</f>
        <v>0</v>
      </c>
      <c r="H185" s="172"/>
      <c r="I185" s="172"/>
      <c r="J185" s="172">
        <f t="shared" ref="J185:J186" si="151">H185*I185</f>
        <v>0</v>
      </c>
      <c r="K185" s="37">
        <v>0</v>
      </c>
      <c r="L185" s="37">
        <v>0</v>
      </c>
      <c r="M185" s="37">
        <v>0</v>
      </c>
      <c r="N185" s="37">
        <v>0</v>
      </c>
      <c r="O185" s="37">
        <v>0</v>
      </c>
      <c r="P185" s="37">
        <v>0</v>
      </c>
      <c r="Q185" s="37">
        <v>0</v>
      </c>
      <c r="R185" s="37">
        <v>0</v>
      </c>
      <c r="S185" s="37">
        <v>0</v>
      </c>
      <c r="T185" s="37">
        <v>0</v>
      </c>
      <c r="U185" s="37">
        <v>0</v>
      </c>
      <c r="V185" s="37">
        <v>0</v>
      </c>
      <c r="W185" s="167">
        <f t="shared" si="130"/>
        <v>0</v>
      </c>
      <c r="X185" s="167">
        <f t="shared" si="131"/>
        <v>0</v>
      </c>
      <c r="Y185" s="168">
        <f t="shared" si="128"/>
        <v>0</v>
      </c>
      <c r="Z185" s="169" t="e">
        <f t="shared" si="129"/>
        <v>#DIV/0!</v>
      </c>
      <c r="AA185" s="35"/>
    </row>
    <row r="186" spans="1:27" ht="25">
      <c r="A186" s="180" t="s">
        <v>25</v>
      </c>
      <c r="B186" s="174" t="s">
        <v>281</v>
      </c>
      <c r="C186" s="177" t="s">
        <v>282</v>
      </c>
      <c r="D186" s="179"/>
      <c r="E186" s="172"/>
      <c r="F186" s="172"/>
      <c r="G186" s="172">
        <f t="shared" si="150"/>
        <v>0</v>
      </c>
      <c r="H186" s="172"/>
      <c r="I186" s="172"/>
      <c r="J186" s="172">
        <f t="shared" si="151"/>
        <v>0</v>
      </c>
      <c r="K186" s="37">
        <v>0</v>
      </c>
      <c r="L186" s="37">
        <v>0</v>
      </c>
      <c r="M186" s="37">
        <v>0</v>
      </c>
      <c r="N186" s="37">
        <v>0</v>
      </c>
      <c r="O186" s="37">
        <v>0</v>
      </c>
      <c r="P186" s="37">
        <v>0</v>
      </c>
      <c r="Q186" s="37">
        <v>0</v>
      </c>
      <c r="R186" s="37">
        <v>0</v>
      </c>
      <c r="S186" s="37">
        <v>0</v>
      </c>
      <c r="T186" s="37">
        <v>0</v>
      </c>
      <c r="U186" s="37">
        <v>0</v>
      </c>
      <c r="V186" s="37">
        <v>0</v>
      </c>
      <c r="W186" s="167">
        <f t="shared" si="130"/>
        <v>0</v>
      </c>
      <c r="X186" s="167">
        <f t="shared" si="131"/>
        <v>0</v>
      </c>
      <c r="Y186" s="168">
        <f t="shared" si="128"/>
        <v>0</v>
      </c>
      <c r="Z186" s="169" t="e">
        <f t="shared" si="129"/>
        <v>#DIV/0!</v>
      </c>
      <c r="AA186" s="35"/>
    </row>
    <row r="187" spans="1:27" ht="25">
      <c r="A187" s="180" t="s">
        <v>25</v>
      </c>
      <c r="B187" s="174" t="s">
        <v>283</v>
      </c>
      <c r="C187" s="177" t="s">
        <v>284</v>
      </c>
      <c r="D187" s="179"/>
      <c r="E187" s="172"/>
      <c r="F187" s="172"/>
      <c r="G187" s="182">
        <v>0</v>
      </c>
      <c r="H187" s="172"/>
      <c r="I187" s="172"/>
      <c r="J187" s="182">
        <v>0</v>
      </c>
      <c r="K187" s="37">
        <v>0</v>
      </c>
      <c r="L187" s="37">
        <v>0</v>
      </c>
      <c r="M187" s="37">
        <v>0</v>
      </c>
      <c r="N187" s="37">
        <v>0</v>
      </c>
      <c r="O187" s="37">
        <v>0</v>
      </c>
      <c r="P187" s="37">
        <v>0</v>
      </c>
      <c r="Q187" s="37">
        <v>0</v>
      </c>
      <c r="R187" s="37">
        <v>0</v>
      </c>
      <c r="S187" s="37">
        <v>0</v>
      </c>
      <c r="T187" s="37">
        <v>0</v>
      </c>
      <c r="U187" s="37">
        <v>0</v>
      </c>
      <c r="V187" s="37">
        <v>0</v>
      </c>
      <c r="W187" s="167">
        <f t="shared" si="130"/>
        <v>0</v>
      </c>
      <c r="X187" s="167">
        <f t="shared" si="131"/>
        <v>0</v>
      </c>
      <c r="Y187" s="168">
        <f t="shared" si="128"/>
        <v>0</v>
      </c>
      <c r="Z187" s="169" t="e">
        <f t="shared" si="129"/>
        <v>#DIV/0!</v>
      </c>
      <c r="AA187" s="35"/>
    </row>
    <row r="188" spans="1:27" ht="25">
      <c r="A188" s="180" t="s">
        <v>25</v>
      </c>
      <c r="B188" s="174" t="s">
        <v>285</v>
      </c>
      <c r="C188" s="177" t="s">
        <v>286</v>
      </c>
      <c r="D188" s="179" t="s">
        <v>287</v>
      </c>
      <c r="E188" s="172">
        <v>600</v>
      </c>
      <c r="F188" s="172">
        <v>20</v>
      </c>
      <c r="G188" s="172">
        <f t="shared" ref="G188:G191" si="152">E188*F188</f>
        <v>12000</v>
      </c>
      <c r="H188" s="172">
        <v>600</v>
      </c>
      <c r="I188" s="172">
        <v>20</v>
      </c>
      <c r="J188" s="172">
        <f t="shared" ref="J188" si="153">H188*I188</f>
        <v>12000</v>
      </c>
      <c r="K188" s="37">
        <v>0</v>
      </c>
      <c r="L188" s="37">
        <v>0</v>
      </c>
      <c r="M188" s="37">
        <v>0</v>
      </c>
      <c r="N188" s="37">
        <v>0</v>
      </c>
      <c r="O188" s="37">
        <v>0</v>
      </c>
      <c r="P188" s="37">
        <v>0</v>
      </c>
      <c r="Q188" s="37">
        <v>0</v>
      </c>
      <c r="R188" s="37">
        <v>0</v>
      </c>
      <c r="S188" s="37">
        <v>0</v>
      </c>
      <c r="T188" s="37">
        <v>0</v>
      </c>
      <c r="U188" s="37">
        <v>0</v>
      </c>
      <c r="V188" s="37">
        <v>0</v>
      </c>
      <c r="W188" s="167">
        <f t="shared" si="130"/>
        <v>12000</v>
      </c>
      <c r="X188" s="167">
        <f t="shared" si="131"/>
        <v>12000</v>
      </c>
      <c r="Y188" s="168">
        <f t="shared" si="128"/>
        <v>0</v>
      </c>
      <c r="Z188" s="169">
        <f t="shared" si="129"/>
        <v>0</v>
      </c>
      <c r="AA188" s="35"/>
    </row>
    <row r="189" spans="1:27">
      <c r="A189" s="180" t="s">
        <v>25</v>
      </c>
      <c r="B189" s="174" t="s">
        <v>288</v>
      </c>
      <c r="C189" s="177" t="s">
        <v>263</v>
      </c>
      <c r="D189" s="179" t="s">
        <v>131</v>
      </c>
      <c r="E189" s="172">
        <v>3</v>
      </c>
      <c r="F189" s="172">
        <v>10000</v>
      </c>
      <c r="G189" s="172">
        <f>E189*F189</f>
        <v>30000</v>
      </c>
      <c r="H189" s="172">
        <v>3</v>
      </c>
      <c r="I189" s="172">
        <v>10000</v>
      </c>
      <c r="J189" s="172">
        <v>35000</v>
      </c>
      <c r="K189" s="37">
        <v>0</v>
      </c>
      <c r="L189" s="37">
        <v>0</v>
      </c>
      <c r="M189" s="37">
        <v>0</v>
      </c>
      <c r="N189" s="37">
        <v>0</v>
      </c>
      <c r="O189" s="37">
        <v>0</v>
      </c>
      <c r="P189" s="37">
        <v>0</v>
      </c>
      <c r="Q189" s="37">
        <v>0</v>
      </c>
      <c r="R189" s="37">
        <v>0</v>
      </c>
      <c r="S189" s="37">
        <v>0</v>
      </c>
      <c r="T189" s="37">
        <v>0</v>
      </c>
      <c r="U189" s="37">
        <v>0</v>
      </c>
      <c r="V189" s="37">
        <v>0</v>
      </c>
      <c r="W189" s="167">
        <f t="shared" si="130"/>
        <v>30000</v>
      </c>
      <c r="X189" s="167">
        <f t="shared" si="131"/>
        <v>35000</v>
      </c>
      <c r="Y189" s="168">
        <f t="shared" si="128"/>
        <v>-5000</v>
      </c>
      <c r="Z189" s="169">
        <f t="shared" si="129"/>
        <v>-0.16666666666666666</v>
      </c>
      <c r="AA189" s="35"/>
    </row>
    <row r="190" spans="1:27" ht="25">
      <c r="A190" s="180" t="s">
        <v>25</v>
      </c>
      <c r="B190" s="174" t="s">
        <v>290</v>
      </c>
      <c r="C190" s="177" t="s">
        <v>289</v>
      </c>
      <c r="D190" s="179"/>
      <c r="E190" s="172"/>
      <c r="F190" s="172"/>
      <c r="G190" s="172">
        <f t="shared" si="152"/>
        <v>0</v>
      </c>
      <c r="H190" s="172"/>
      <c r="I190" s="172"/>
      <c r="J190" s="172">
        <f t="shared" ref="J190:J191" si="154">H190*I190</f>
        <v>0</v>
      </c>
      <c r="K190" s="37">
        <v>0</v>
      </c>
      <c r="L190" s="37">
        <v>0</v>
      </c>
      <c r="M190" s="37">
        <v>0</v>
      </c>
      <c r="N190" s="37">
        <v>0</v>
      </c>
      <c r="O190" s="37">
        <v>0</v>
      </c>
      <c r="P190" s="37">
        <v>0</v>
      </c>
      <c r="Q190" s="37">
        <v>0</v>
      </c>
      <c r="R190" s="37">
        <v>0</v>
      </c>
      <c r="S190" s="37">
        <v>0</v>
      </c>
      <c r="T190" s="37">
        <v>0</v>
      </c>
      <c r="U190" s="37">
        <v>0</v>
      </c>
      <c r="V190" s="37">
        <v>0</v>
      </c>
      <c r="W190" s="167">
        <f t="shared" si="130"/>
        <v>0</v>
      </c>
      <c r="X190" s="167">
        <f t="shared" si="131"/>
        <v>0</v>
      </c>
      <c r="Y190" s="168">
        <f t="shared" si="128"/>
        <v>0</v>
      </c>
      <c r="Z190" s="169" t="e">
        <f t="shared" si="129"/>
        <v>#DIV/0!</v>
      </c>
      <c r="AA190" s="35"/>
    </row>
    <row r="191" spans="1:27" ht="25">
      <c r="A191" s="180" t="s">
        <v>25</v>
      </c>
      <c r="B191" s="174" t="s">
        <v>291</v>
      </c>
      <c r="C191" s="178" t="s">
        <v>292</v>
      </c>
      <c r="D191" s="179"/>
      <c r="E191" s="172"/>
      <c r="F191" s="172">
        <v>0.22</v>
      </c>
      <c r="G191" s="172">
        <f t="shared" si="152"/>
        <v>0</v>
      </c>
      <c r="H191" s="172"/>
      <c r="I191" s="172">
        <v>0.22</v>
      </c>
      <c r="J191" s="172">
        <f t="shared" si="154"/>
        <v>0</v>
      </c>
      <c r="K191" s="37">
        <v>0</v>
      </c>
      <c r="L191" s="37">
        <v>0</v>
      </c>
      <c r="M191" s="37">
        <v>0</v>
      </c>
      <c r="N191" s="37">
        <v>0</v>
      </c>
      <c r="O191" s="37">
        <v>0</v>
      </c>
      <c r="P191" s="37">
        <v>0</v>
      </c>
      <c r="Q191" s="37">
        <v>0</v>
      </c>
      <c r="R191" s="37">
        <v>0</v>
      </c>
      <c r="S191" s="37">
        <v>0</v>
      </c>
      <c r="T191" s="37">
        <v>0</v>
      </c>
      <c r="U191" s="37">
        <v>0</v>
      </c>
      <c r="V191" s="37">
        <v>0</v>
      </c>
      <c r="W191" s="167">
        <f t="shared" si="130"/>
        <v>0</v>
      </c>
      <c r="X191" s="167">
        <f t="shared" si="131"/>
        <v>0</v>
      </c>
      <c r="Y191" s="168">
        <f t="shared" si="128"/>
        <v>0</v>
      </c>
      <c r="Z191" s="169" t="e">
        <f t="shared" si="129"/>
        <v>#DIV/0!</v>
      </c>
      <c r="AA191" s="35"/>
    </row>
    <row r="192" spans="1:27">
      <c r="A192" s="136" t="s">
        <v>293</v>
      </c>
      <c r="B192" s="137"/>
      <c r="C192" s="138"/>
      <c r="D192" s="139"/>
      <c r="E192" s="141">
        <f>E183+E179+E174+E169</f>
        <v>634</v>
      </c>
      <c r="F192" s="141"/>
      <c r="G192" s="141">
        <f t="shared" ref="G192" si="155">G183+G179+G174+G169</f>
        <v>90750</v>
      </c>
      <c r="H192" s="141">
        <f>H183+H179+H174+H169</f>
        <v>634</v>
      </c>
      <c r="I192" s="141"/>
      <c r="J192" s="141">
        <f t="shared" ref="J192" si="156">J183+J179+J174+J169</f>
        <v>97000</v>
      </c>
      <c r="K192" s="141"/>
      <c r="L192" s="141"/>
      <c r="M192" s="141"/>
      <c r="N192" s="143"/>
      <c r="O192" s="138"/>
      <c r="P192" s="138"/>
      <c r="Q192" s="138"/>
      <c r="R192" s="138"/>
      <c r="S192" s="138"/>
      <c r="T192" s="138"/>
      <c r="U192" s="138"/>
      <c r="V192" s="196"/>
      <c r="W192" s="193">
        <f t="shared" si="130"/>
        <v>90750</v>
      </c>
      <c r="X192" s="193">
        <f t="shared" si="131"/>
        <v>97000</v>
      </c>
      <c r="Y192" s="194">
        <f t="shared" si="128"/>
        <v>-6250</v>
      </c>
      <c r="Z192" s="197">
        <f t="shared" si="129"/>
        <v>-6.8870523415977963E-2</v>
      </c>
      <c r="AA192" s="138"/>
    </row>
    <row r="193" spans="1:27">
      <c r="A193" s="157" t="s">
        <v>294</v>
      </c>
      <c r="B193" s="158"/>
      <c r="C193" s="159"/>
      <c r="D193" s="160"/>
      <c r="E193" s="161"/>
      <c r="F193" s="161"/>
      <c r="G193" s="161">
        <f>G38+G52+G61+G94+G108+G122+G134+G142+G150+G157+G161+G167+G192</f>
        <v>631210</v>
      </c>
      <c r="H193" s="161"/>
      <c r="I193" s="161"/>
      <c r="J193" s="161">
        <f>J38+J52+J61+J94+J108+J122+J134+J142+J150+J157+J161+J167+J192</f>
        <v>628960</v>
      </c>
      <c r="K193" s="161">
        <f t="shared" ref="K193:L193" si="157">K38+K52+K61+K94+K108+K122+K134+K142+K150+K157+K161+K167+K192</f>
        <v>0</v>
      </c>
      <c r="L193" s="161">
        <f t="shared" si="157"/>
        <v>0</v>
      </c>
      <c r="M193" s="161">
        <f>M38+M52+M61+M94+M108+M122+M134+M142+M150+M157+M161+M167+M192</f>
        <v>0</v>
      </c>
      <c r="N193" s="161">
        <f>N38+N52+N61+N94+N108+N122+N134+N142+N150+N157+N161+N167+N192</f>
        <v>0</v>
      </c>
      <c r="O193" s="161">
        <f t="shared" ref="O193:V193" si="158">O38+O52+O61+O94+O108+O122+O134+O142+O150+O157+O161+O167+O192</f>
        <v>0</v>
      </c>
      <c r="P193" s="161">
        <f t="shared" si="158"/>
        <v>0</v>
      </c>
      <c r="Q193" s="161">
        <f t="shared" si="158"/>
        <v>0</v>
      </c>
      <c r="R193" s="161">
        <f t="shared" si="158"/>
        <v>0</v>
      </c>
      <c r="S193" s="161">
        <f t="shared" si="158"/>
        <v>0</v>
      </c>
      <c r="T193" s="161">
        <f t="shared" si="158"/>
        <v>0</v>
      </c>
      <c r="U193" s="161">
        <f t="shared" si="158"/>
        <v>0</v>
      </c>
      <c r="V193" s="161">
        <f t="shared" si="158"/>
        <v>0</v>
      </c>
      <c r="W193" s="198">
        <f t="shared" si="130"/>
        <v>631210</v>
      </c>
      <c r="X193" s="198">
        <f t="shared" si="131"/>
        <v>628960</v>
      </c>
      <c r="Y193" s="199">
        <f t="shared" si="128"/>
        <v>2250</v>
      </c>
      <c r="Z193" s="200">
        <f t="shared" si="129"/>
        <v>3.5645823101661889E-3</v>
      </c>
      <c r="AA193" s="159"/>
    </row>
    <row r="194" spans="1:27">
      <c r="A194" s="265"/>
      <c r="B194" s="266"/>
      <c r="C194" s="266"/>
      <c r="D194" s="162"/>
      <c r="E194" s="163"/>
      <c r="F194" s="163"/>
      <c r="G194" s="163"/>
      <c r="H194" s="163"/>
      <c r="I194" s="163"/>
      <c r="J194" s="163"/>
      <c r="K194" s="163"/>
      <c r="L194" s="163"/>
      <c r="M194" s="163"/>
      <c r="N194" s="164"/>
      <c r="O194" s="165"/>
      <c r="P194" s="130"/>
      <c r="Q194" s="129"/>
      <c r="R194" s="130"/>
      <c r="S194" s="35"/>
      <c r="T194" s="35"/>
      <c r="U194" s="35"/>
      <c r="V194" s="35"/>
      <c r="W194" s="167">
        <f t="shared" si="130"/>
        <v>0</v>
      </c>
      <c r="X194" s="167">
        <f t="shared" si="131"/>
        <v>0</v>
      </c>
      <c r="Y194" s="168">
        <f t="shared" si="128"/>
        <v>0</v>
      </c>
      <c r="Z194" s="169" t="e">
        <f t="shared" si="129"/>
        <v>#DIV/0!</v>
      </c>
      <c r="AA194" s="35"/>
    </row>
    <row r="195" spans="1:27">
      <c r="A195" s="267" t="s">
        <v>295</v>
      </c>
      <c r="B195" s="263"/>
      <c r="C195" s="263"/>
      <c r="D195" s="160"/>
      <c r="E195" s="161"/>
      <c r="F195" s="161"/>
      <c r="G195" s="161">
        <f>фінансування!C22-'  витрати'!G193</f>
        <v>0</v>
      </c>
      <c r="H195" s="161"/>
      <c r="I195" s="161"/>
      <c r="J195" s="161">
        <f>фінансування!C23-'  витрати'!J193</f>
        <v>0</v>
      </c>
      <c r="K195" s="161">
        <f>фінансування!B26-'  витрати'!K193</f>
        <v>0</v>
      </c>
      <c r="L195" s="161">
        <f>фінансування!C26-'  витрати'!L193</f>
        <v>0</v>
      </c>
      <c r="M195" s="161">
        <f>фінансування!D26-'  витрати'!M193</f>
        <v>0</v>
      </c>
      <c r="N195" s="166">
        <f>фінансування!D27-'  витрати'!N193</f>
        <v>0</v>
      </c>
      <c r="O195" s="166">
        <f>фінансування!E27-'  витрати'!O193</f>
        <v>0</v>
      </c>
      <c r="P195" s="166">
        <f>фінансування!F27-'  витрати'!P193</f>
        <v>0</v>
      </c>
      <c r="Q195" s="166">
        <f>фінансування!G27-'  витрати'!Q193</f>
        <v>0</v>
      </c>
      <c r="R195" s="166">
        <f>фінансування!H27-'  витрати'!R193</f>
        <v>0</v>
      </c>
      <c r="S195" s="166">
        <f>фінансування!I27-'  витрати'!S193</f>
        <v>0</v>
      </c>
      <c r="T195" s="166">
        <f>фінансування!J27-'  витрати'!T193</f>
        <v>0</v>
      </c>
      <c r="U195" s="166">
        <f>фінансування!K27-'  витрати'!U193</f>
        <v>0</v>
      </c>
      <c r="V195" s="166">
        <f>фінансування!L27-'  витрати'!V193</f>
        <v>0</v>
      </c>
      <c r="W195" s="198">
        <f t="shared" si="130"/>
        <v>0</v>
      </c>
      <c r="X195" s="198">
        <f>фінансування!N23-'  витрати'!X193</f>
        <v>0</v>
      </c>
      <c r="Y195" s="199">
        <f t="shared" si="128"/>
        <v>0</v>
      </c>
      <c r="Z195" s="200" t="e">
        <f t="shared" si="129"/>
        <v>#DIV/0!</v>
      </c>
      <c r="AA195" s="159"/>
    </row>
    <row r="196" spans="1:27">
      <c r="A196" s="1"/>
      <c r="B196" s="23"/>
      <c r="C196" s="2"/>
      <c r="D196" s="24"/>
      <c r="E196" s="8"/>
      <c r="F196" s="8"/>
      <c r="G196" s="8"/>
      <c r="H196" s="8"/>
      <c r="I196" s="8"/>
      <c r="J196" s="8"/>
      <c r="K196" s="8"/>
      <c r="L196" s="8"/>
      <c r="M196" s="8"/>
      <c r="N196" s="15"/>
      <c r="O196" s="2"/>
      <c r="P196" s="1"/>
      <c r="Q196" s="48"/>
      <c r="R196" s="1"/>
    </row>
    <row r="197" spans="1:27">
      <c r="A197" s="1"/>
      <c r="B197" s="23"/>
      <c r="C197" s="2"/>
      <c r="D197" s="24"/>
      <c r="E197" s="8"/>
      <c r="F197" s="8"/>
      <c r="G197" s="8"/>
      <c r="H197" s="8"/>
      <c r="I197" s="8"/>
      <c r="J197" s="8"/>
      <c r="K197" s="8"/>
      <c r="L197" s="8"/>
      <c r="M197" s="8"/>
      <c r="N197" s="15"/>
      <c r="O197" s="2"/>
      <c r="P197" s="1"/>
      <c r="Q197" s="48"/>
      <c r="R197" s="1"/>
    </row>
    <row r="198" spans="1:27">
      <c r="A198" s="1"/>
      <c r="B198" s="23"/>
      <c r="C198" s="2"/>
      <c r="D198" s="24"/>
      <c r="E198" s="8"/>
      <c r="F198" s="8"/>
      <c r="G198" s="8"/>
      <c r="H198" s="8"/>
      <c r="I198" s="8"/>
      <c r="J198" s="8"/>
      <c r="K198" s="8"/>
      <c r="L198" s="8"/>
      <c r="M198" s="8"/>
      <c r="N198" s="15"/>
      <c r="O198" s="2"/>
      <c r="P198" s="1"/>
      <c r="Q198" s="48"/>
      <c r="R198" s="1"/>
    </row>
    <row r="199" spans="1:27">
      <c r="A199" s="6"/>
      <c r="B199" s="7"/>
      <c r="C199" s="46" t="s">
        <v>309</v>
      </c>
      <c r="D199" s="24"/>
      <c r="E199" s="25"/>
      <c r="F199" s="25"/>
      <c r="G199" s="8"/>
      <c r="H199" s="47" t="s">
        <v>308</v>
      </c>
      <c r="I199" s="6"/>
      <c r="J199" s="25"/>
      <c r="K199" s="8"/>
      <c r="L199" s="8"/>
      <c r="M199" s="8"/>
      <c r="N199" s="15"/>
      <c r="O199" s="2"/>
      <c r="P199" s="1"/>
      <c r="Q199" s="48"/>
      <c r="R199" s="1"/>
    </row>
    <row r="200" spans="1:27" ht="15">
      <c r="A200" s="9"/>
      <c r="B200" s="26"/>
      <c r="C200" s="10" t="s">
        <v>5</v>
      </c>
      <c r="D200" s="27"/>
      <c r="E200" s="13"/>
      <c r="F200" s="11" t="s">
        <v>6</v>
      </c>
      <c r="G200" s="13"/>
      <c r="H200" s="14"/>
      <c r="I200" s="12" t="s">
        <v>7</v>
      </c>
      <c r="J200" s="13"/>
      <c r="K200" s="13"/>
      <c r="L200" s="13"/>
      <c r="M200" s="13"/>
      <c r="N200" s="28"/>
      <c r="O200" s="29"/>
      <c r="P200" s="30"/>
      <c r="Q200" s="49"/>
      <c r="R200" s="30"/>
    </row>
    <row r="201" spans="1:27">
      <c r="A201" s="1"/>
      <c r="B201" s="23"/>
      <c r="C201" s="2"/>
      <c r="D201" s="24"/>
      <c r="E201" s="8"/>
      <c r="F201" s="8"/>
      <c r="G201" s="8"/>
      <c r="H201" s="8"/>
      <c r="I201" s="8"/>
      <c r="J201" s="8"/>
      <c r="K201" s="8"/>
      <c r="L201" s="8"/>
      <c r="M201" s="8"/>
      <c r="N201" s="15"/>
      <c r="O201" s="2"/>
      <c r="P201" s="1"/>
      <c r="Q201" s="48"/>
      <c r="R201" s="1"/>
    </row>
    <row r="202" spans="1:27">
      <c r="A202" s="1"/>
      <c r="B202" s="23"/>
      <c r="C202" s="2"/>
      <c r="D202" s="24"/>
      <c r="E202" s="8"/>
      <c r="F202" s="8"/>
      <c r="G202" s="8"/>
      <c r="H202" s="8"/>
      <c r="I202" s="8"/>
      <c r="J202" s="8"/>
      <c r="K202" s="8"/>
      <c r="L202" s="8"/>
      <c r="M202" s="8"/>
      <c r="N202" s="15"/>
      <c r="O202" s="2"/>
      <c r="P202" s="1"/>
      <c r="Q202" s="48"/>
      <c r="R202" s="1"/>
    </row>
    <row r="203" spans="1:27">
      <c r="A203" s="1"/>
      <c r="B203" s="23"/>
      <c r="C203" s="2"/>
      <c r="D203" s="24"/>
      <c r="E203" s="8"/>
      <c r="F203" s="8"/>
      <c r="G203" s="8"/>
      <c r="H203" s="8"/>
      <c r="I203" s="8"/>
      <c r="J203" s="8"/>
      <c r="K203" s="8"/>
      <c r="L203" s="8"/>
      <c r="M203" s="8"/>
      <c r="N203" s="15"/>
      <c r="O203" s="2"/>
      <c r="P203" s="1"/>
      <c r="Q203" s="48"/>
      <c r="R203" s="1"/>
    </row>
    <row r="204" spans="1:27">
      <c r="A204" s="1"/>
      <c r="B204" s="23"/>
      <c r="C204" s="2"/>
      <c r="D204" s="24"/>
      <c r="E204" s="8"/>
      <c r="F204" s="8"/>
      <c r="G204" s="8"/>
      <c r="H204" s="8"/>
      <c r="I204" s="8"/>
      <c r="J204" s="8"/>
      <c r="K204" s="8"/>
      <c r="L204" s="8"/>
      <c r="M204" s="8"/>
      <c r="N204" s="31"/>
      <c r="O204" s="2"/>
      <c r="P204" s="1"/>
      <c r="Q204" s="48"/>
      <c r="R204" s="1"/>
    </row>
    <row r="205" spans="1:27">
      <c r="A205" s="1"/>
      <c r="B205" s="23"/>
      <c r="C205" s="2"/>
      <c r="D205" s="24"/>
      <c r="E205" s="8"/>
      <c r="F205" s="8"/>
      <c r="G205" s="8"/>
      <c r="H205" s="8"/>
      <c r="I205" s="8"/>
      <c r="J205" s="8"/>
      <c r="K205" s="8"/>
      <c r="L205" s="8"/>
      <c r="M205" s="8"/>
      <c r="N205" s="31"/>
      <c r="O205" s="2"/>
      <c r="P205" s="1"/>
      <c r="Q205" s="48"/>
      <c r="R205" s="1"/>
    </row>
    <row r="206" spans="1:27">
      <c r="A206" s="1"/>
      <c r="B206" s="23"/>
      <c r="C206" s="2"/>
      <c r="D206" s="24"/>
      <c r="E206" s="8"/>
      <c r="F206" s="8"/>
      <c r="G206" s="8"/>
      <c r="H206" s="8"/>
      <c r="I206" s="8"/>
      <c r="J206" s="8"/>
      <c r="K206" s="8"/>
      <c r="L206" s="8"/>
      <c r="M206" s="8"/>
      <c r="N206" s="31"/>
      <c r="O206" s="2"/>
      <c r="P206" s="1"/>
      <c r="Q206" s="48"/>
      <c r="R206" s="1"/>
    </row>
    <row r="207" spans="1:27">
      <c r="A207" s="1"/>
      <c r="B207" s="23"/>
      <c r="C207" s="2"/>
      <c r="D207" s="24"/>
      <c r="E207" s="8"/>
      <c r="F207" s="8"/>
      <c r="G207" s="8"/>
      <c r="H207" s="8"/>
      <c r="I207" s="8"/>
      <c r="J207" s="8"/>
      <c r="K207" s="8"/>
      <c r="L207" s="8"/>
      <c r="M207" s="8"/>
      <c r="N207" s="31"/>
      <c r="O207" s="2"/>
      <c r="P207" s="1"/>
      <c r="Q207" s="48"/>
      <c r="R207" s="1"/>
    </row>
    <row r="208" spans="1:27">
      <c r="A208" s="1"/>
      <c r="B208" s="23"/>
      <c r="C208" s="2"/>
      <c r="D208" s="24"/>
      <c r="E208" s="8"/>
      <c r="F208" s="8"/>
      <c r="G208" s="8"/>
      <c r="H208" s="8"/>
      <c r="I208" s="8"/>
      <c r="J208" s="8"/>
      <c r="K208" s="8"/>
      <c r="L208" s="8"/>
      <c r="M208" s="8"/>
      <c r="N208" s="31"/>
      <c r="O208" s="2"/>
      <c r="P208" s="1"/>
      <c r="Q208" s="48"/>
      <c r="R208" s="1"/>
    </row>
    <row r="209" spans="1:18">
      <c r="A209" s="1"/>
      <c r="B209" s="23"/>
      <c r="C209" s="2"/>
      <c r="D209" s="24"/>
      <c r="E209" s="8"/>
      <c r="F209" s="8"/>
      <c r="G209" s="8"/>
      <c r="H209" s="8"/>
      <c r="I209" s="8"/>
      <c r="J209" s="8"/>
      <c r="K209" s="8"/>
      <c r="L209" s="8"/>
      <c r="M209" s="8"/>
      <c r="N209" s="31"/>
      <c r="O209" s="2"/>
      <c r="P209" s="1"/>
      <c r="Q209" s="48"/>
      <c r="R209" s="1"/>
    </row>
    <row r="210" spans="1:18">
      <c r="A210" s="1"/>
      <c r="B210" s="23"/>
      <c r="C210" s="2"/>
      <c r="D210" s="24"/>
      <c r="E210" s="8"/>
      <c r="F210" s="8"/>
      <c r="G210" s="8"/>
      <c r="H210" s="8"/>
      <c r="I210" s="8"/>
      <c r="J210" s="8"/>
      <c r="K210" s="8"/>
      <c r="L210" s="8"/>
      <c r="M210" s="8"/>
      <c r="N210" s="31"/>
      <c r="O210" s="2"/>
      <c r="P210" s="1"/>
      <c r="Q210" s="1"/>
      <c r="R210" s="1"/>
    </row>
    <row r="211" spans="1:18">
      <c r="A211" s="1"/>
      <c r="B211" s="23"/>
      <c r="C211" s="2"/>
      <c r="D211" s="24"/>
      <c r="E211" s="8"/>
      <c r="F211" s="8"/>
      <c r="G211" s="8"/>
      <c r="H211" s="8"/>
      <c r="I211" s="8"/>
      <c r="J211" s="8"/>
      <c r="K211" s="8"/>
      <c r="L211" s="8"/>
      <c r="M211" s="8"/>
      <c r="N211" s="31"/>
      <c r="O211" s="2"/>
      <c r="P211" s="1"/>
      <c r="Q211" s="1"/>
      <c r="R211" s="1"/>
    </row>
    <row r="212" spans="1:18">
      <c r="A212" s="1"/>
      <c r="B212" s="23"/>
      <c r="C212" s="2"/>
      <c r="D212" s="24"/>
      <c r="E212" s="8"/>
      <c r="F212" s="8"/>
      <c r="G212" s="8"/>
      <c r="H212" s="8"/>
      <c r="I212" s="8"/>
      <c r="J212" s="8"/>
      <c r="K212" s="8"/>
      <c r="L212" s="8"/>
      <c r="M212" s="8"/>
      <c r="N212" s="31"/>
      <c r="O212" s="2"/>
      <c r="P212" s="1"/>
      <c r="Q212" s="1"/>
      <c r="R212" s="1"/>
    </row>
    <row r="213" spans="1:18">
      <c r="A213" s="1"/>
      <c r="B213" s="23"/>
      <c r="C213" s="2"/>
      <c r="D213" s="24"/>
      <c r="E213" s="8"/>
      <c r="F213" s="8"/>
      <c r="G213" s="8"/>
      <c r="H213" s="8"/>
      <c r="I213" s="8"/>
      <c r="J213" s="8"/>
      <c r="K213" s="8"/>
      <c r="L213" s="8"/>
      <c r="M213" s="8"/>
      <c r="N213" s="31"/>
      <c r="O213" s="2"/>
      <c r="P213" s="1"/>
      <c r="Q213" s="1"/>
      <c r="R213" s="1"/>
    </row>
    <row r="214" spans="1:18">
      <c r="A214" s="1"/>
      <c r="B214" s="23"/>
      <c r="C214" s="2"/>
      <c r="D214" s="24"/>
      <c r="E214" s="8"/>
      <c r="F214" s="8"/>
      <c r="G214" s="8"/>
      <c r="H214" s="8"/>
      <c r="I214" s="8"/>
      <c r="J214" s="8"/>
      <c r="K214" s="8"/>
      <c r="L214" s="8"/>
      <c r="M214" s="8"/>
      <c r="N214" s="31"/>
      <c r="O214" s="2"/>
      <c r="P214" s="1"/>
      <c r="Q214" s="1"/>
      <c r="R214" s="1"/>
    </row>
    <row r="215" spans="1:18">
      <c r="A215" s="1"/>
      <c r="B215" s="23"/>
      <c r="C215" s="2"/>
      <c r="D215" s="24"/>
      <c r="E215" s="8"/>
      <c r="F215" s="8"/>
      <c r="G215" s="8"/>
      <c r="H215" s="8"/>
      <c r="I215" s="8"/>
      <c r="J215" s="8"/>
      <c r="K215" s="8"/>
      <c r="L215" s="8"/>
      <c r="M215" s="8"/>
      <c r="N215" s="31"/>
      <c r="O215" s="2"/>
      <c r="P215" s="1"/>
      <c r="Q215" s="1"/>
      <c r="R215" s="1"/>
    </row>
    <row r="216" spans="1:18">
      <c r="A216" s="1"/>
      <c r="B216" s="23"/>
      <c r="C216" s="2"/>
      <c r="D216" s="24"/>
      <c r="E216" s="8"/>
      <c r="F216" s="8"/>
      <c r="G216" s="8"/>
      <c r="H216" s="8"/>
      <c r="I216" s="8"/>
      <c r="J216" s="8"/>
      <c r="K216" s="8"/>
      <c r="L216" s="8"/>
      <c r="M216" s="8"/>
      <c r="N216" s="31"/>
      <c r="O216" s="2"/>
      <c r="P216" s="1"/>
      <c r="Q216" s="1"/>
      <c r="R216" s="1"/>
    </row>
    <row r="217" spans="1:18">
      <c r="A217" s="1"/>
      <c r="B217" s="23"/>
      <c r="C217" s="2"/>
      <c r="D217" s="24"/>
      <c r="E217" s="8"/>
      <c r="F217" s="8"/>
      <c r="G217" s="8"/>
      <c r="H217" s="8"/>
      <c r="I217" s="8"/>
      <c r="J217" s="8"/>
      <c r="K217" s="8"/>
      <c r="L217" s="8"/>
      <c r="M217" s="8"/>
      <c r="N217" s="31"/>
      <c r="O217" s="2"/>
      <c r="P217" s="1"/>
      <c r="Q217" s="1"/>
      <c r="R217" s="1"/>
    </row>
    <row r="218" spans="1:18">
      <c r="A218" s="1"/>
      <c r="B218" s="23"/>
      <c r="C218" s="2"/>
      <c r="D218" s="24"/>
      <c r="E218" s="8"/>
      <c r="F218" s="8"/>
      <c r="G218" s="8"/>
      <c r="H218" s="8"/>
      <c r="I218" s="8"/>
      <c r="J218" s="8"/>
      <c r="K218" s="8"/>
      <c r="L218" s="8"/>
      <c r="M218" s="8"/>
      <c r="N218" s="31"/>
      <c r="O218" s="2"/>
      <c r="P218" s="1"/>
      <c r="Q218" s="1"/>
      <c r="R218" s="1"/>
    </row>
    <row r="219" spans="1:18">
      <c r="A219" s="1"/>
      <c r="B219" s="23"/>
      <c r="C219" s="2"/>
      <c r="D219" s="24"/>
      <c r="E219" s="8"/>
      <c r="F219" s="8"/>
      <c r="G219" s="8"/>
      <c r="H219" s="8"/>
      <c r="I219" s="8"/>
      <c r="J219" s="8"/>
      <c r="K219" s="8"/>
      <c r="L219" s="8"/>
      <c r="M219" s="8"/>
      <c r="N219" s="31"/>
      <c r="O219" s="2"/>
      <c r="P219" s="1"/>
      <c r="Q219" s="1"/>
      <c r="R219" s="1"/>
    </row>
    <row r="220" spans="1:18">
      <c r="A220" s="1"/>
      <c r="B220" s="23"/>
      <c r="C220" s="2"/>
      <c r="D220" s="24"/>
      <c r="E220" s="8"/>
      <c r="F220" s="8"/>
      <c r="G220" s="8"/>
      <c r="H220" s="8"/>
      <c r="I220" s="8"/>
      <c r="J220" s="8"/>
      <c r="K220" s="8"/>
      <c r="L220" s="8"/>
      <c r="M220" s="8"/>
      <c r="N220" s="31"/>
      <c r="O220" s="2"/>
      <c r="P220" s="1"/>
      <c r="Q220" s="1"/>
      <c r="R220" s="1"/>
    </row>
    <row r="221" spans="1:18">
      <c r="A221" s="1"/>
      <c r="B221" s="23"/>
      <c r="C221" s="2"/>
      <c r="D221" s="24"/>
      <c r="E221" s="8"/>
      <c r="F221" s="8"/>
      <c r="G221" s="8"/>
      <c r="H221" s="8"/>
      <c r="I221" s="8"/>
      <c r="J221" s="8"/>
      <c r="K221" s="8"/>
      <c r="L221" s="8"/>
      <c r="M221" s="8"/>
      <c r="N221" s="31"/>
      <c r="O221" s="2"/>
      <c r="P221" s="1"/>
      <c r="Q221" s="1"/>
      <c r="R221" s="1"/>
    </row>
    <row r="222" spans="1:18">
      <c r="A222" s="1"/>
      <c r="B222" s="23"/>
      <c r="C222" s="2"/>
      <c r="D222" s="24"/>
      <c r="E222" s="8"/>
      <c r="F222" s="8"/>
      <c r="G222" s="8"/>
      <c r="H222" s="8"/>
      <c r="I222" s="8"/>
      <c r="J222" s="8"/>
      <c r="K222" s="8"/>
      <c r="L222" s="8"/>
      <c r="M222" s="8"/>
      <c r="N222" s="31"/>
      <c r="O222" s="2"/>
      <c r="P222" s="1"/>
      <c r="Q222" s="1"/>
      <c r="R222" s="1"/>
    </row>
    <row r="223" spans="1:18">
      <c r="A223" s="1"/>
      <c r="B223" s="23"/>
      <c r="C223" s="2"/>
      <c r="D223" s="24"/>
      <c r="E223" s="8"/>
      <c r="F223" s="8"/>
      <c r="G223" s="8"/>
      <c r="H223" s="8"/>
      <c r="I223" s="8"/>
      <c r="J223" s="8"/>
      <c r="K223" s="8"/>
      <c r="L223" s="8"/>
      <c r="M223" s="8"/>
      <c r="N223" s="31"/>
      <c r="O223" s="2"/>
      <c r="P223" s="1"/>
      <c r="Q223" s="1"/>
      <c r="R223" s="1"/>
    </row>
    <row r="224" spans="1:18">
      <c r="A224" s="1"/>
      <c r="B224" s="23"/>
      <c r="C224" s="2"/>
      <c r="D224" s="24"/>
      <c r="E224" s="8"/>
      <c r="F224" s="8"/>
      <c r="G224" s="8"/>
      <c r="H224" s="8"/>
      <c r="I224" s="8"/>
      <c r="J224" s="8"/>
      <c r="K224" s="8"/>
      <c r="L224" s="8"/>
      <c r="M224" s="8"/>
      <c r="N224" s="31"/>
      <c r="O224" s="2"/>
      <c r="P224" s="1"/>
      <c r="Q224" s="1"/>
      <c r="R224" s="1"/>
    </row>
    <row r="225" spans="1:18">
      <c r="A225" s="1"/>
      <c r="B225" s="23"/>
      <c r="C225" s="2"/>
      <c r="D225" s="24"/>
      <c r="E225" s="8"/>
      <c r="F225" s="8"/>
      <c r="G225" s="8"/>
      <c r="H225" s="8"/>
      <c r="I225" s="8"/>
      <c r="J225" s="8"/>
      <c r="K225" s="8"/>
      <c r="L225" s="8"/>
      <c r="M225" s="8"/>
      <c r="N225" s="31"/>
      <c r="O225" s="2"/>
      <c r="P225" s="1"/>
      <c r="Q225" s="1"/>
      <c r="R225" s="1"/>
    </row>
    <row r="226" spans="1:18">
      <c r="A226" s="1"/>
      <c r="B226" s="23"/>
      <c r="C226" s="2"/>
      <c r="D226" s="24"/>
      <c r="E226" s="8"/>
      <c r="F226" s="8"/>
      <c r="G226" s="8"/>
      <c r="H226" s="8"/>
      <c r="I226" s="8"/>
      <c r="J226" s="8"/>
      <c r="K226" s="8"/>
      <c r="L226" s="8"/>
      <c r="M226" s="8"/>
      <c r="N226" s="31"/>
      <c r="O226" s="2"/>
      <c r="P226" s="1"/>
      <c r="Q226" s="1"/>
      <c r="R226" s="1"/>
    </row>
    <row r="227" spans="1:18">
      <c r="A227" s="1"/>
      <c r="B227" s="23"/>
      <c r="C227" s="2"/>
      <c r="D227" s="24"/>
      <c r="E227" s="8"/>
      <c r="F227" s="8"/>
      <c r="G227" s="8"/>
      <c r="H227" s="8"/>
      <c r="I227" s="8"/>
      <c r="J227" s="8"/>
      <c r="K227" s="8"/>
      <c r="L227" s="8"/>
      <c r="M227" s="8"/>
      <c r="N227" s="31"/>
      <c r="O227" s="2"/>
      <c r="P227" s="1"/>
      <c r="Q227" s="1"/>
      <c r="R227" s="1"/>
    </row>
    <row r="228" spans="1:18">
      <c r="A228" s="1"/>
      <c r="B228" s="23"/>
      <c r="C228" s="2"/>
      <c r="D228" s="24"/>
      <c r="E228" s="8"/>
      <c r="F228" s="8"/>
      <c r="G228" s="8"/>
      <c r="H228" s="8"/>
      <c r="I228" s="8"/>
      <c r="J228" s="8"/>
      <c r="K228" s="8"/>
      <c r="L228" s="8"/>
      <c r="M228" s="8"/>
      <c r="N228" s="31"/>
      <c r="O228" s="2"/>
      <c r="P228" s="1"/>
      <c r="Q228" s="1"/>
      <c r="R228" s="1"/>
    </row>
    <row r="229" spans="1:18">
      <c r="A229" s="1"/>
      <c r="B229" s="23"/>
      <c r="C229" s="2"/>
      <c r="D229" s="24"/>
      <c r="E229" s="8"/>
      <c r="F229" s="8"/>
      <c r="G229" s="8"/>
      <c r="H229" s="8"/>
      <c r="I229" s="8"/>
      <c r="J229" s="8"/>
      <c r="K229" s="8"/>
      <c r="L229" s="8"/>
      <c r="M229" s="8"/>
      <c r="N229" s="31"/>
      <c r="O229" s="2"/>
      <c r="P229" s="1"/>
      <c r="Q229" s="1"/>
      <c r="R229" s="1"/>
    </row>
    <row r="230" spans="1:18">
      <c r="A230" s="1"/>
      <c r="B230" s="23"/>
      <c r="C230" s="2"/>
      <c r="D230" s="24"/>
      <c r="E230" s="8"/>
      <c r="F230" s="8"/>
      <c r="G230" s="8"/>
      <c r="H230" s="8"/>
      <c r="I230" s="8"/>
      <c r="J230" s="8"/>
      <c r="K230" s="8"/>
      <c r="L230" s="8"/>
      <c r="M230" s="8"/>
      <c r="N230" s="31"/>
      <c r="O230" s="2"/>
      <c r="P230" s="1"/>
      <c r="Q230" s="1"/>
      <c r="R230" s="1"/>
    </row>
    <row r="231" spans="1:18">
      <c r="A231" s="1"/>
      <c r="B231" s="23"/>
      <c r="C231" s="2"/>
      <c r="D231" s="24"/>
      <c r="E231" s="8"/>
      <c r="F231" s="8"/>
      <c r="G231" s="8"/>
      <c r="H231" s="8"/>
      <c r="I231" s="8"/>
      <c r="J231" s="8"/>
      <c r="K231" s="8"/>
      <c r="L231" s="8"/>
      <c r="M231" s="8"/>
      <c r="N231" s="31"/>
      <c r="O231" s="2"/>
      <c r="P231" s="1"/>
      <c r="Q231" s="1"/>
      <c r="R231" s="1"/>
    </row>
    <row r="232" spans="1:18">
      <c r="A232" s="1"/>
      <c r="B232" s="23"/>
      <c r="C232" s="2"/>
      <c r="D232" s="24"/>
      <c r="E232" s="8"/>
      <c r="F232" s="8"/>
      <c r="G232" s="8"/>
      <c r="H232" s="8"/>
      <c r="I232" s="8"/>
      <c r="J232" s="8"/>
      <c r="K232" s="8"/>
      <c r="L232" s="8"/>
      <c r="M232" s="8"/>
      <c r="N232" s="31"/>
      <c r="O232" s="2"/>
      <c r="P232" s="1"/>
      <c r="Q232" s="1"/>
      <c r="R232" s="1"/>
    </row>
    <row r="233" spans="1:18">
      <c r="A233" s="1"/>
      <c r="B233" s="23"/>
      <c r="C233" s="2"/>
      <c r="D233" s="24"/>
      <c r="E233" s="8"/>
      <c r="F233" s="8"/>
      <c r="G233" s="8"/>
      <c r="H233" s="8"/>
      <c r="I233" s="8"/>
      <c r="J233" s="8"/>
      <c r="K233" s="8"/>
      <c r="L233" s="8"/>
      <c r="M233" s="8"/>
      <c r="N233" s="31"/>
      <c r="O233" s="2"/>
      <c r="P233" s="1"/>
      <c r="Q233" s="1"/>
      <c r="R233" s="1"/>
    </row>
    <row r="234" spans="1:18">
      <c r="A234" s="1"/>
      <c r="B234" s="23"/>
      <c r="C234" s="2"/>
      <c r="D234" s="24"/>
      <c r="E234" s="8"/>
      <c r="F234" s="8"/>
      <c r="G234" s="8"/>
      <c r="H234" s="8"/>
      <c r="I234" s="8"/>
      <c r="J234" s="8"/>
      <c r="K234" s="8"/>
      <c r="L234" s="8"/>
      <c r="M234" s="8"/>
      <c r="N234" s="31"/>
      <c r="O234" s="2"/>
      <c r="P234" s="1"/>
      <c r="Q234" s="1"/>
      <c r="R234" s="1"/>
    </row>
    <row r="235" spans="1:18">
      <c r="A235" s="1"/>
      <c r="B235" s="23"/>
      <c r="C235" s="2"/>
      <c r="D235" s="24"/>
      <c r="E235" s="8"/>
      <c r="F235" s="8"/>
      <c r="G235" s="8"/>
      <c r="H235" s="8"/>
      <c r="I235" s="8"/>
      <c r="J235" s="8"/>
      <c r="K235" s="8"/>
      <c r="L235" s="8"/>
      <c r="M235" s="8"/>
      <c r="N235" s="31"/>
      <c r="O235" s="2"/>
      <c r="P235" s="1"/>
      <c r="Q235" s="1"/>
      <c r="R235" s="1"/>
    </row>
    <row r="236" spans="1:18">
      <c r="A236" s="1"/>
      <c r="B236" s="23"/>
      <c r="C236" s="2"/>
      <c r="D236" s="24"/>
      <c r="E236" s="8"/>
      <c r="F236" s="8"/>
      <c r="G236" s="8"/>
      <c r="H236" s="8"/>
      <c r="I236" s="8"/>
      <c r="J236" s="8"/>
      <c r="K236" s="8"/>
      <c r="L236" s="8"/>
      <c r="M236" s="8"/>
      <c r="N236" s="31"/>
      <c r="O236" s="2"/>
      <c r="P236" s="1"/>
      <c r="Q236" s="1"/>
      <c r="R236" s="1"/>
    </row>
    <row r="237" spans="1:18">
      <c r="A237" s="1"/>
      <c r="B237" s="23"/>
      <c r="C237" s="2"/>
      <c r="D237" s="24"/>
      <c r="E237" s="8"/>
      <c r="F237" s="8"/>
      <c r="G237" s="8"/>
      <c r="H237" s="8"/>
      <c r="I237" s="8"/>
      <c r="J237" s="8"/>
      <c r="K237" s="8"/>
      <c r="L237" s="8"/>
      <c r="M237" s="8"/>
      <c r="N237" s="31"/>
      <c r="O237" s="2"/>
      <c r="P237" s="1"/>
      <c r="Q237" s="1"/>
      <c r="R237" s="1"/>
    </row>
    <row r="238" spans="1:18">
      <c r="A238" s="1"/>
      <c r="B238" s="23"/>
      <c r="C238" s="2"/>
      <c r="D238" s="24"/>
      <c r="E238" s="8"/>
      <c r="F238" s="8"/>
      <c r="G238" s="8"/>
      <c r="H238" s="8"/>
      <c r="I238" s="8"/>
      <c r="J238" s="8"/>
      <c r="K238" s="8"/>
      <c r="L238" s="8"/>
      <c r="M238" s="8"/>
      <c r="N238" s="31"/>
      <c r="O238" s="2"/>
      <c r="P238" s="1"/>
      <c r="Q238" s="1"/>
      <c r="R238" s="1"/>
    </row>
    <row r="239" spans="1:18">
      <c r="A239" s="1"/>
      <c r="B239" s="23"/>
      <c r="C239" s="2"/>
      <c r="D239" s="24"/>
      <c r="E239" s="8"/>
      <c r="F239" s="8"/>
      <c r="G239" s="8"/>
      <c r="H239" s="8"/>
      <c r="I239" s="8"/>
      <c r="J239" s="8"/>
      <c r="K239" s="8"/>
      <c r="L239" s="8"/>
      <c r="M239" s="8"/>
      <c r="N239" s="31"/>
      <c r="O239" s="2"/>
      <c r="P239" s="1"/>
      <c r="Q239" s="1"/>
      <c r="R239" s="1"/>
    </row>
    <row r="240" spans="1:18">
      <c r="A240" s="1"/>
      <c r="B240" s="23"/>
      <c r="C240" s="2"/>
      <c r="D240" s="24"/>
      <c r="E240" s="8"/>
      <c r="F240" s="8"/>
      <c r="G240" s="8"/>
      <c r="H240" s="8"/>
      <c r="I240" s="8"/>
      <c r="J240" s="8"/>
      <c r="K240" s="8"/>
      <c r="L240" s="8"/>
      <c r="M240" s="8"/>
      <c r="N240" s="31"/>
      <c r="O240" s="2"/>
      <c r="P240" s="1"/>
      <c r="Q240" s="1"/>
      <c r="R240" s="1"/>
    </row>
    <row r="241" spans="1:18">
      <c r="A241" s="1"/>
      <c r="B241" s="23"/>
      <c r="C241" s="2"/>
      <c r="D241" s="24"/>
      <c r="E241" s="8"/>
      <c r="F241" s="8"/>
      <c r="G241" s="8"/>
      <c r="H241" s="8"/>
      <c r="I241" s="8"/>
      <c r="J241" s="8"/>
      <c r="K241" s="8"/>
      <c r="L241" s="8"/>
      <c r="M241" s="8"/>
      <c r="N241" s="31"/>
      <c r="O241" s="2"/>
      <c r="P241" s="1"/>
      <c r="Q241" s="1"/>
      <c r="R241" s="1"/>
    </row>
    <row r="242" spans="1:18">
      <c r="A242" s="1"/>
      <c r="B242" s="23"/>
      <c r="C242" s="2"/>
      <c r="D242" s="24"/>
      <c r="E242" s="8"/>
      <c r="F242" s="8"/>
      <c r="G242" s="8"/>
      <c r="H242" s="8"/>
      <c r="I242" s="8"/>
      <c r="J242" s="8"/>
      <c r="K242" s="8"/>
      <c r="L242" s="8"/>
      <c r="M242" s="8"/>
      <c r="N242" s="31"/>
      <c r="O242" s="2"/>
      <c r="P242" s="1"/>
      <c r="Q242" s="1"/>
      <c r="R242" s="1"/>
    </row>
    <row r="243" spans="1:18">
      <c r="A243" s="1"/>
      <c r="B243" s="23"/>
      <c r="C243" s="2"/>
      <c r="D243" s="24"/>
      <c r="E243" s="8"/>
      <c r="F243" s="8"/>
      <c r="G243" s="8"/>
      <c r="H243" s="8"/>
      <c r="I243" s="8"/>
      <c r="J243" s="8"/>
      <c r="K243" s="8"/>
      <c r="L243" s="8"/>
      <c r="M243" s="8"/>
      <c r="N243" s="31"/>
      <c r="O243" s="2"/>
      <c r="P243" s="1"/>
      <c r="Q243" s="1"/>
      <c r="R243" s="1"/>
    </row>
    <row r="244" spans="1:18">
      <c r="A244" s="1"/>
      <c r="B244" s="23"/>
      <c r="C244" s="2"/>
      <c r="D244" s="24"/>
      <c r="E244" s="8"/>
      <c r="F244" s="8"/>
      <c r="G244" s="8"/>
      <c r="H244" s="8"/>
      <c r="I244" s="8"/>
      <c r="J244" s="8"/>
      <c r="K244" s="8"/>
      <c r="L244" s="8"/>
      <c r="M244" s="8"/>
      <c r="N244" s="31"/>
      <c r="O244" s="2"/>
      <c r="P244" s="1"/>
      <c r="Q244" s="1"/>
      <c r="R244" s="1"/>
    </row>
    <row r="245" spans="1:18">
      <c r="A245" s="1"/>
      <c r="B245" s="23"/>
      <c r="C245" s="2"/>
      <c r="D245" s="24"/>
      <c r="E245" s="8"/>
      <c r="F245" s="8"/>
      <c r="G245" s="8"/>
      <c r="H245" s="8"/>
      <c r="I245" s="8"/>
      <c r="J245" s="8"/>
      <c r="K245" s="8"/>
      <c r="L245" s="8"/>
      <c r="M245" s="8"/>
      <c r="N245" s="31"/>
      <c r="O245" s="2"/>
      <c r="P245" s="1"/>
      <c r="Q245" s="1"/>
      <c r="R245" s="1"/>
    </row>
    <row r="246" spans="1:18">
      <c r="A246" s="1"/>
      <c r="B246" s="23"/>
      <c r="C246" s="2"/>
      <c r="D246" s="24"/>
      <c r="E246" s="8"/>
      <c r="F246" s="8"/>
      <c r="G246" s="8"/>
      <c r="H246" s="8"/>
      <c r="I246" s="8"/>
      <c r="J246" s="8"/>
      <c r="K246" s="8"/>
      <c r="L246" s="8"/>
      <c r="M246" s="8"/>
      <c r="N246" s="31"/>
      <c r="O246" s="2"/>
      <c r="P246" s="1"/>
      <c r="Q246" s="1"/>
      <c r="R246" s="1"/>
    </row>
    <row r="247" spans="1:18">
      <c r="A247" s="1"/>
      <c r="B247" s="23"/>
      <c r="C247" s="2"/>
      <c r="D247" s="24"/>
      <c r="E247" s="8"/>
      <c r="F247" s="8"/>
      <c r="G247" s="8"/>
      <c r="H247" s="8"/>
      <c r="I247" s="8"/>
      <c r="J247" s="8"/>
      <c r="K247" s="8"/>
      <c r="L247" s="8"/>
      <c r="M247" s="8"/>
      <c r="N247" s="31"/>
      <c r="O247" s="2"/>
      <c r="P247" s="1"/>
      <c r="Q247" s="1"/>
      <c r="R247" s="1"/>
    </row>
    <row r="248" spans="1:18">
      <c r="A248" s="1"/>
      <c r="B248" s="23"/>
      <c r="C248" s="2"/>
      <c r="D248" s="24"/>
      <c r="E248" s="8"/>
      <c r="F248" s="8"/>
      <c r="G248" s="8"/>
      <c r="H248" s="8"/>
      <c r="I248" s="8"/>
      <c r="J248" s="8"/>
      <c r="K248" s="8"/>
      <c r="L248" s="8"/>
      <c r="M248" s="8"/>
      <c r="N248" s="31"/>
      <c r="O248" s="2"/>
      <c r="P248" s="1"/>
      <c r="Q248" s="1"/>
      <c r="R248" s="1"/>
    </row>
    <row r="249" spans="1:18">
      <c r="A249" s="1"/>
      <c r="B249" s="23"/>
      <c r="C249" s="2"/>
      <c r="D249" s="24"/>
      <c r="E249" s="8"/>
      <c r="F249" s="8"/>
      <c r="G249" s="8"/>
      <c r="H249" s="8"/>
      <c r="I249" s="8"/>
      <c r="J249" s="8"/>
      <c r="K249" s="8"/>
      <c r="L249" s="8"/>
      <c r="M249" s="8"/>
      <c r="N249" s="31"/>
      <c r="O249" s="2"/>
      <c r="P249" s="1"/>
      <c r="Q249" s="1"/>
      <c r="R249" s="1"/>
    </row>
    <row r="250" spans="1:18">
      <c r="A250" s="1"/>
      <c r="B250" s="23"/>
      <c r="C250" s="2"/>
      <c r="D250" s="24"/>
      <c r="E250" s="8"/>
      <c r="F250" s="8"/>
      <c r="G250" s="8"/>
      <c r="H250" s="8"/>
      <c r="I250" s="8"/>
      <c r="J250" s="8"/>
      <c r="K250" s="8"/>
      <c r="L250" s="8"/>
      <c r="M250" s="8"/>
      <c r="N250" s="31"/>
      <c r="O250" s="2"/>
      <c r="P250" s="1"/>
      <c r="Q250" s="1"/>
      <c r="R250" s="1"/>
    </row>
    <row r="251" spans="1:18">
      <c r="A251" s="1"/>
      <c r="B251" s="23"/>
      <c r="C251" s="2"/>
      <c r="D251" s="24"/>
      <c r="E251" s="8"/>
      <c r="F251" s="8"/>
      <c r="G251" s="8"/>
      <c r="H251" s="8"/>
      <c r="I251" s="8"/>
      <c r="J251" s="8"/>
      <c r="K251" s="8"/>
      <c r="L251" s="8"/>
      <c r="M251" s="8"/>
      <c r="N251" s="31"/>
      <c r="O251" s="2"/>
      <c r="P251" s="1"/>
      <c r="Q251" s="1"/>
      <c r="R251" s="1"/>
    </row>
    <row r="252" spans="1:18">
      <c r="A252" s="1"/>
      <c r="B252" s="23"/>
      <c r="C252" s="2"/>
      <c r="D252" s="24"/>
      <c r="E252" s="8"/>
      <c r="F252" s="8"/>
      <c r="G252" s="8"/>
      <c r="H252" s="8"/>
      <c r="I252" s="8"/>
      <c r="J252" s="8"/>
      <c r="K252" s="8"/>
      <c r="L252" s="8"/>
      <c r="M252" s="8"/>
      <c r="N252" s="31"/>
      <c r="O252" s="2"/>
      <c r="P252" s="1"/>
      <c r="Q252" s="1"/>
      <c r="R252" s="1"/>
    </row>
    <row r="253" spans="1:18">
      <c r="A253" s="1"/>
      <c r="B253" s="23"/>
      <c r="C253" s="2"/>
      <c r="D253" s="24"/>
      <c r="E253" s="8"/>
      <c r="F253" s="8"/>
      <c r="G253" s="8"/>
      <c r="H253" s="8"/>
      <c r="I253" s="8"/>
      <c r="J253" s="8"/>
      <c r="K253" s="8"/>
      <c r="L253" s="8"/>
      <c r="M253" s="8"/>
      <c r="N253" s="31"/>
      <c r="O253" s="2"/>
      <c r="P253" s="1"/>
      <c r="Q253" s="1"/>
      <c r="R253" s="1"/>
    </row>
    <row r="254" spans="1:18">
      <c r="A254" s="1"/>
      <c r="B254" s="23"/>
      <c r="C254" s="2"/>
      <c r="D254" s="24"/>
      <c r="E254" s="8"/>
      <c r="F254" s="8"/>
      <c r="G254" s="8"/>
      <c r="H254" s="8"/>
      <c r="I254" s="8"/>
      <c r="J254" s="8"/>
      <c r="K254" s="8"/>
      <c r="L254" s="8"/>
      <c r="M254" s="8"/>
      <c r="N254" s="31"/>
      <c r="O254" s="2"/>
      <c r="P254" s="1"/>
      <c r="Q254" s="1"/>
      <c r="R254" s="1"/>
    </row>
    <row r="255" spans="1:18">
      <c r="A255" s="1"/>
      <c r="B255" s="23"/>
      <c r="C255" s="2"/>
      <c r="D255" s="24"/>
      <c r="E255" s="8"/>
      <c r="F255" s="8"/>
      <c r="G255" s="8"/>
      <c r="H255" s="8"/>
      <c r="I255" s="8"/>
      <c r="J255" s="8"/>
      <c r="K255" s="8"/>
      <c r="L255" s="8"/>
      <c r="M255" s="8"/>
      <c r="N255" s="31"/>
      <c r="O255" s="2"/>
      <c r="P255" s="1"/>
      <c r="Q255" s="1"/>
      <c r="R255" s="1"/>
    </row>
    <row r="256" spans="1:18">
      <c r="A256" s="1"/>
      <c r="B256" s="23"/>
      <c r="C256" s="2"/>
      <c r="D256" s="24"/>
      <c r="E256" s="8"/>
      <c r="F256" s="8"/>
      <c r="G256" s="8"/>
      <c r="H256" s="8"/>
      <c r="I256" s="8"/>
      <c r="J256" s="8"/>
      <c r="K256" s="8"/>
      <c r="L256" s="8"/>
      <c r="M256" s="8"/>
      <c r="N256" s="31"/>
      <c r="O256" s="2"/>
      <c r="P256" s="1"/>
      <c r="Q256" s="1"/>
      <c r="R256" s="1"/>
    </row>
    <row r="257" spans="1:18">
      <c r="A257" s="1"/>
      <c r="B257" s="23"/>
      <c r="C257" s="2"/>
      <c r="D257" s="24"/>
      <c r="E257" s="8"/>
      <c r="F257" s="8"/>
      <c r="G257" s="8"/>
      <c r="H257" s="8"/>
      <c r="I257" s="8"/>
      <c r="J257" s="8"/>
      <c r="K257" s="8"/>
      <c r="L257" s="8"/>
      <c r="M257" s="8"/>
      <c r="N257" s="31"/>
      <c r="O257" s="2"/>
      <c r="P257" s="1"/>
      <c r="Q257" s="1"/>
      <c r="R257" s="1"/>
    </row>
    <row r="258" spans="1:18">
      <c r="A258" s="1"/>
      <c r="B258" s="23"/>
      <c r="C258" s="2"/>
      <c r="D258" s="24"/>
      <c r="E258" s="8"/>
      <c r="F258" s="8"/>
      <c r="G258" s="8"/>
      <c r="H258" s="8"/>
      <c r="I258" s="8"/>
      <c r="J258" s="8"/>
      <c r="K258" s="8"/>
      <c r="L258" s="8"/>
      <c r="M258" s="8"/>
      <c r="N258" s="31"/>
      <c r="O258" s="2"/>
      <c r="P258" s="1"/>
      <c r="Q258" s="1"/>
      <c r="R258" s="1"/>
    </row>
    <row r="259" spans="1:18">
      <c r="A259" s="1"/>
      <c r="B259" s="23"/>
      <c r="C259" s="2"/>
      <c r="D259" s="24"/>
      <c r="E259" s="8"/>
      <c r="F259" s="8"/>
      <c r="G259" s="8"/>
      <c r="H259" s="8"/>
      <c r="I259" s="8"/>
      <c r="J259" s="8"/>
      <c r="K259" s="8"/>
      <c r="L259" s="8"/>
      <c r="M259" s="8"/>
      <c r="N259" s="31"/>
      <c r="O259" s="2"/>
      <c r="P259" s="1"/>
      <c r="Q259" s="1"/>
      <c r="R259" s="1"/>
    </row>
    <row r="260" spans="1:18">
      <c r="A260" s="1"/>
      <c r="B260" s="23"/>
      <c r="C260" s="2"/>
      <c r="D260" s="24"/>
      <c r="E260" s="8"/>
      <c r="F260" s="8"/>
      <c r="G260" s="8"/>
      <c r="H260" s="8"/>
      <c r="I260" s="8"/>
      <c r="J260" s="8"/>
      <c r="K260" s="8"/>
      <c r="L260" s="8"/>
      <c r="M260" s="8"/>
      <c r="N260" s="31"/>
      <c r="O260" s="2"/>
      <c r="P260" s="1"/>
      <c r="Q260" s="1"/>
      <c r="R260" s="1"/>
    </row>
    <row r="261" spans="1:18">
      <c r="A261" s="1"/>
      <c r="B261" s="23"/>
      <c r="C261" s="2"/>
      <c r="D261" s="24"/>
      <c r="E261" s="8"/>
      <c r="F261" s="8"/>
      <c r="G261" s="8"/>
      <c r="H261" s="8"/>
      <c r="I261" s="8"/>
      <c r="J261" s="8"/>
      <c r="K261" s="8"/>
      <c r="L261" s="8"/>
      <c r="M261" s="8"/>
      <c r="N261" s="31"/>
      <c r="O261" s="2"/>
      <c r="P261" s="1"/>
      <c r="Q261" s="1"/>
      <c r="R261" s="1"/>
    </row>
    <row r="262" spans="1:18">
      <c r="A262" s="1"/>
      <c r="B262" s="23"/>
      <c r="C262" s="2"/>
      <c r="D262" s="24"/>
      <c r="E262" s="8"/>
      <c r="F262" s="8"/>
      <c r="G262" s="8"/>
      <c r="H262" s="8"/>
      <c r="I262" s="8"/>
      <c r="J262" s="8"/>
      <c r="K262" s="8"/>
      <c r="L262" s="8"/>
      <c r="M262" s="8"/>
      <c r="N262" s="31"/>
      <c r="O262" s="2"/>
      <c r="P262" s="1"/>
      <c r="Q262" s="1"/>
      <c r="R262" s="1"/>
    </row>
    <row r="263" spans="1:18">
      <c r="A263" s="1"/>
      <c r="B263" s="23"/>
      <c r="C263" s="2"/>
      <c r="D263" s="24"/>
      <c r="E263" s="8"/>
      <c r="F263" s="8"/>
      <c r="G263" s="8"/>
      <c r="H263" s="8"/>
      <c r="I263" s="8"/>
      <c r="J263" s="8"/>
      <c r="K263" s="8"/>
      <c r="L263" s="8"/>
      <c r="M263" s="8"/>
      <c r="N263" s="31"/>
      <c r="O263" s="2"/>
      <c r="P263" s="1"/>
      <c r="Q263" s="1"/>
      <c r="R263" s="1"/>
    </row>
    <row r="264" spans="1:18">
      <c r="A264" s="1"/>
      <c r="B264" s="23"/>
      <c r="C264" s="2"/>
      <c r="D264" s="24"/>
      <c r="E264" s="8"/>
      <c r="F264" s="8"/>
      <c r="G264" s="8"/>
      <c r="H264" s="8"/>
      <c r="I264" s="8"/>
      <c r="J264" s="8"/>
      <c r="K264" s="8"/>
      <c r="L264" s="8"/>
      <c r="M264" s="8"/>
      <c r="N264" s="31"/>
      <c r="O264" s="2"/>
      <c r="P264" s="1"/>
      <c r="Q264" s="1"/>
      <c r="R264" s="1"/>
    </row>
    <row r="265" spans="1:18">
      <c r="A265" s="1"/>
      <c r="B265" s="23"/>
      <c r="C265" s="2"/>
      <c r="D265" s="24"/>
      <c r="E265" s="8"/>
      <c r="F265" s="8"/>
      <c r="G265" s="8"/>
      <c r="H265" s="8"/>
      <c r="I265" s="8"/>
      <c r="J265" s="8"/>
      <c r="K265" s="8"/>
      <c r="L265" s="8"/>
      <c r="M265" s="8"/>
      <c r="N265" s="31"/>
      <c r="O265" s="2"/>
      <c r="P265" s="1"/>
      <c r="Q265" s="1"/>
      <c r="R265" s="1"/>
    </row>
    <row r="266" spans="1:18">
      <c r="A266" s="1"/>
      <c r="B266" s="23"/>
      <c r="C266" s="2"/>
      <c r="D266" s="24"/>
      <c r="E266" s="8"/>
      <c r="F266" s="8"/>
      <c r="G266" s="8"/>
      <c r="H266" s="8"/>
      <c r="I266" s="8"/>
      <c r="J266" s="8"/>
      <c r="K266" s="8"/>
      <c r="L266" s="8"/>
      <c r="M266" s="8"/>
      <c r="N266" s="31"/>
      <c r="O266" s="2"/>
      <c r="P266" s="1"/>
      <c r="Q266" s="1"/>
      <c r="R266" s="1"/>
    </row>
    <row r="267" spans="1:18">
      <c r="A267" s="1"/>
      <c r="B267" s="23"/>
      <c r="C267" s="2"/>
      <c r="D267" s="24"/>
      <c r="E267" s="8"/>
      <c r="F267" s="8"/>
      <c r="G267" s="8"/>
      <c r="H267" s="8"/>
      <c r="I267" s="8"/>
      <c r="J267" s="8"/>
      <c r="K267" s="8"/>
      <c r="L267" s="8"/>
      <c r="M267" s="8"/>
      <c r="N267" s="31"/>
      <c r="O267" s="2"/>
      <c r="P267" s="1"/>
      <c r="Q267" s="1"/>
      <c r="R267" s="1"/>
    </row>
    <row r="268" spans="1:18">
      <c r="A268" s="1"/>
      <c r="B268" s="23"/>
      <c r="C268" s="2"/>
      <c r="D268" s="24"/>
      <c r="E268" s="8"/>
      <c r="F268" s="8"/>
      <c r="G268" s="8"/>
      <c r="H268" s="8"/>
      <c r="I268" s="8"/>
      <c r="J268" s="8"/>
      <c r="K268" s="8"/>
      <c r="L268" s="8"/>
      <c r="M268" s="8"/>
      <c r="N268" s="31"/>
      <c r="O268" s="2"/>
      <c r="P268" s="1"/>
      <c r="Q268" s="1"/>
      <c r="R268" s="1"/>
    </row>
    <row r="269" spans="1:18">
      <c r="A269" s="1"/>
      <c r="B269" s="23"/>
      <c r="C269" s="2"/>
      <c r="D269" s="24"/>
      <c r="E269" s="8"/>
      <c r="F269" s="8"/>
      <c r="G269" s="8"/>
      <c r="H269" s="8"/>
      <c r="I269" s="8"/>
      <c r="J269" s="8"/>
      <c r="K269" s="8"/>
      <c r="L269" s="8"/>
      <c r="M269" s="8"/>
      <c r="N269" s="31"/>
      <c r="O269" s="2"/>
      <c r="P269" s="1"/>
      <c r="Q269" s="1"/>
      <c r="R269" s="1"/>
    </row>
    <row r="270" spans="1:18">
      <c r="A270" s="1"/>
      <c r="B270" s="23"/>
      <c r="C270" s="2"/>
      <c r="D270" s="24"/>
      <c r="E270" s="8"/>
      <c r="F270" s="8"/>
      <c r="G270" s="8"/>
      <c r="H270" s="8"/>
      <c r="I270" s="8"/>
      <c r="J270" s="8"/>
      <c r="K270" s="8"/>
      <c r="L270" s="8"/>
      <c r="M270" s="8"/>
      <c r="N270" s="31"/>
      <c r="O270" s="2"/>
      <c r="P270" s="1"/>
      <c r="Q270" s="1"/>
      <c r="R270" s="1"/>
    </row>
    <row r="271" spans="1:18">
      <c r="A271" s="1"/>
      <c r="B271" s="23"/>
      <c r="C271" s="2"/>
      <c r="D271" s="24"/>
      <c r="E271" s="8"/>
      <c r="F271" s="8"/>
      <c r="G271" s="8"/>
      <c r="H271" s="8"/>
      <c r="I271" s="8"/>
      <c r="J271" s="8"/>
      <c r="K271" s="8"/>
      <c r="L271" s="8"/>
      <c r="M271" s="8"/>
      <c r="N271" s="31"/>
      <c r="O271" s="2"/>
      <c r="P271" s="1"/>
      <c r="Q271" s="1"/>
      <c r="R271" s="1"/>
    </row>
    <row r="272" spans="1:18">
      <c r="A272" s="1"/>
      <c r="B272" s="23"/>
      <c r="C272" s="2"/>
      <c r="D272" s="24"/>
      <c r="E272" s="8"/>
      <c r="F272" s="8"/>
      <c r="G272" s="8"/>
      <c r="H272" s="8"/>
      <c r="I272" s="8"/>
      <c r="J272" s="8"/>
      <c r="K272" s="8"/>
      <c r="L272" s="8"/>
      <c r="M272" s="8"/>
      <c r="N272" s="31"/>
      <c r="O272" s="2"/>
      <c r="P272" s="1"/>
      <c r="Q272" s="1"/>
      <c r="R272" s="1"/>
    </row>
    <row r="273" spans="1:18">
      <c r="A273" s="1"/>
      <c r="B273" s="23"/>
      <c r="C273" s="2"/>
      <c r="D273" s="24"/>
      <c r="E273" s="8"/>
      <c r="F273" s="8"/>
      <c r="G273" s="8"/>
      <c r="H273" s="8"/>
      <c r="I273" s="8"/>
      <c r="J273" s="8"/>
      <c r="K273" s="8"/>
      <c r="L273" s="8"/>
      <c r="M273" s="8"/>
      <c r="N273" s="31"/>
      <c r="O273" s="2"/>
      <c r="P273" s="1"/>
      <c r="Q273" s="1"/>
      <c r="R273" s="1"/>
    </row>
    <row r="274" spans="1:18">
      <c r="A274" s="1"/>
      <c r="B274" s="23"/>
      <c r="C274" s="2"/>
      <c r="D274" s="24"/>
      <c r="E274" s="8"/>
      <c r="F274" s="8"/>
      <c r="G274" s="8"/>
      <c r="H274" s="8"/>
      <c r="I274" s="8"/>
      <c r="J274" s="8"/>
      <c r="K274" s="8"/>
      <c r="L274" s="8"/>
      <c r="M274" s="8"/>
      <c r="N274" s="31"/>
      <c r="O274" s="2"/>
      <c r="P274" s="1"/>
      <c r="Q274" s="1"/>
      <c r="R274" s="1"/>
    </row>
    <row r="275" spans="1:18">
      <c r="A275" s="1"/>
      <c r="B275" s="23"/>
      <c r="C275" s="2"/>
      <c r="D275" s="24"/>
      <c r="E275" s="8"/>
      <c r="F275" s="8"/>
      <c r="G275" s="8"/>
      <c r="H275" s="8"/>
      <c r="I275" s="8"/>
      <c r="J275" s="8"/>
      <c r="K275" s="8"/>
      <c r="L275" s="8"/>
      <c r="M275" s="8"/>
      <c r="N275" s="31"/>
      <c r="O275" s="2"/>
      <c r="P275" s="1"/>
      <c r="Q275" s="1"/>
      <c r="R275" s="1"/>
    </row>
    <row r="276" spans="1:18">
      <c r="A276" s="1"/>
      <c r="B276" s="23"/>
      <c r="C276" s="2"/>
      <c r="D276" s="24"/>
      <c r="E276" s="8"/>
      <c r="F276" s="8"/>
      <c r="G276" s="8"/>
      <c r="H276" s="8"/>
      <c r="I276" s="8"/>
      <c r="J276" s="8"/>
      <c r="K276" s="8"/>
      <c r="L276" s="8"/>
      <c r="M276" s="8"/>
      <c r="N276" s="31"/>
      <c r="O276" s="2"/>
      <c r="P276" s="1"/>
      <c r="Q276" s="1"/>
      <c r="R276" s="1"/>
    </row>
    <row r="277" spans="1:18">
      <c r="A277" s="1"/>
      <c r="B277" s="23"/>
      <c r="C277" s="2"/>
      <c r="D277" s="24"/>
      <c r="E277" s="8"/>
      <c r="F277" s="8"/>
      <c r="G277" s="8"/>
      <c r="H277" s="8"/>
      <c r="I277" s="8"/>
      <c r="J277" s="8"/>
      <c r="K277" s="8"/>
      <c r="L277" s="8"/>
      <c r="M277" s="8"/>
      <c r="N277" s="31"/>
      <c r="O277" s="2"/>
      <c r="P277" s="1"/>
      <c r="Q277" s="1"/>
      <c r="R277" s="1"/>
    </row>
    <row r="278" spans="1:18">
      <c r="A278" s="1"/>
      <c r="B278" s="23"/>
      <c r="C278" s="2"/>
      <c r="D278" s="24"/>
      <c r="E278" s="8"/>
      <c r="F278" s="8"/>
      <c r="G278" s="8"/>
      <c r="H278" s="8"/>
      <c r="I278" s="8"/>
      <c r="J278" s="8"/>
      <c r="K278" s="8"/>
      <c r="L278" s="8"/>
      <c r="M278" s="8"/>
      <c r="N278" s="31"/>
      <c r="O278" s="2"/>
      <c r="P278" s="1"/>
      <c r="Q278" s="1"/>
      <c r="R278" s="1"/>
    </row>
    <row r="279" spans="1:18">
      <c r="A279" s="1"/>
      <c r="B279" s="23"/>
      <c r="C279" s="2"/>
      <c r="D279" s="24"/>
      <c r="E279" s="8"/>
      <c r="F279" s="8"/>
      <c r="G279" s="8"/>
      <c r="H279" s="8"/>
      <c r="I279" s="8"/>
      <c r="J279" s="8"/>
      <c r="K279" s="8"/>
      <c r="L279" s="8"/>
      <c r="M279" s="8"/>
      <c r="N279" s="31"/>
      <c r="O279" s="2"/>
      <c r="P279" s="1"/>
      <c r="Q279" s="1"/>
      <c r="R279" s="1"/>
    </row>
    <row r="280" spans="1:18">
      <c r="A280" s="1"/>
      <c r="B280" s="23"/>
      <c r="C280" s="2"/>
      <c r="D280" s="24"/>
      <c r="E280" s="8"/>
      <c r="F280" s="8"/>
      <c r="G280" s="8"/>
      <c r="H280" s="8"/>
      <c r="I280" s="8"/>
      <c r="J280" s="8"/>
      <c r="K280" s="8"/>
      <c r="L280" s="8"/>
      <c r="M280" s="8"/>
      <c r="N280" s="31"/>
      <c r="O280" s="2"/>
      <c r="P280" s="1"/>
      <c r="Q280" s="1"/>
      <c r="R280" s="1"/>
    </row>
    <row r="281" spans="1:18">
      <c r="A281" s="1"/>
      <c r="B281" s="23"/>
      <c r="C281" s="2"/>
      <c r="D281" s="24"/>
      <c r="E281" s="8"/>
      <c r="F281" s="8"/>
      <c r="G281" s="8"/>
      <c r="H281" s="8"/>
      <c r="I281" s="8"/>
      <c r="J281" s="8"/>
      <c r="K281" s="8"/>
      <c r="L281" s="8"/>
      <c r="M281" s="8"/>
      <c r="N281" s="31"/>
      <c r="O281" s="2"/>
      <c r="P281" s="1"/>
      <c r="Q281" s="1"/>
      <c r="R281" s="1"/>
    </row>
    <row r="282" spans="1:18">
      <c r="A282" s="1"/>
      <c r="B282" s="23"/>
      <c r="C282" s="2"/>
      <c r="D282" s="24"/>
      <c r="E282" s="8"/>
      <c r="F282" s="8"/>
      <c r="G282" s="8"/>
      <c r="H282" s="8"/>
      <c r="I282" s="8"/>
      <c r="J282" s="8"/>
      <c r="K282" s="8"/>
      <c r="L282" s="8"/>
      <c r="M282" s="8"/>
      <c r="N282" s="31"/>
      <c r="O282" s="2"/>
      <c r="P282" s="1"/>
      <c r="Q282" s="1"/>
      <c r="R282" s="1"/>
    </row>
    <row r="283" spans="1:18">
      <c r="A283" s="1"/>
      <c r="B283" s="23"/>
      <c r="C283" s="2"/>
      <c r="D283" s="24"/>
      <c r="E283" s="8"/>
      <c r="F283" s="8"/>
      <c r="G283" s="8"/>
      <c r="H283" s="8"/>
      <c r="I283" s="8"/>
      <c r="J283" s="8"/>
      <c r="K283" s="8"/>
      <c r="L283" s="8"/>
      <c r="M283" s="8"/>
      <c r="N283" s="31"/>
      <c r="O283" s="2"/>
      <c r="P283" s="1"/>
      <c r="Q283" s="1"/>
      <c r="R283" s="1"/>
    </row>
    <row r="284" spans="1:18">
      <c r="A284" s="1"/>
      <c r="B284" s="23"/>
      <c r="C284" s="2"/>
      <c r="D284" s="24"/>
      <c r="E284" s="8"/>
      <c r="F284" s="8"/>
      <c r="G284" s="8"/>
      <c r="H284" s="8"/>
      <c r="I284" s="8"/>
      <c r="J284" s="8"/>
      <c r="K284" s="8"/>
      <c r="L284" s="8"/>
      <c r="M284" s="8"/>
      <c r="N284" s="31"/>
      <c r="O284" s="2"/>
      <c r="P284" s="1"/>
      <c r="Q284" s="1"/>
      <c r="R284" s="1"/>
    </row>
    <row r="285" spans="1:18">
      <c r="A285" s="1"/>
      <c r="B285" s="23"/>
      <c r="C285" s="2"/>
      <c r="D285" s="24"/>
      <c r="E285" s="8"/>
      <c r="F285" s="8"/>
      <c r="G285" s="8"/>
      <c r="H285" s="8"/>
      <c r="I285" s="8"/>
      <c r="J285" s="8"/>
      <c r="K285" s="8"/>
      <c r="L285" s="8"/>
      <c r="M285" s="8"/>
      <c r="N285" s="31"/>
      <c r="O285" s="2"/>
      <c r="P285" s="1"/>
      <c r="Q285" s="1"/>
      <c r="R285" s="1"/>
    </row>
    <row r="286" spans="1:18">
      <c r="A286" s="1"/>
      <c r="B286" s="23"/>
      <c r="C286" s="2"/>
      <c r="D286" s="24"/>
      <c r="E286" s="8"/>
      <c r="F286" s="8"/>
      <c r="G286" s="8"/>
      <c r="H286" s="8"/>
      <c r="I286" s="8"/>
      <c r="J286" s="8"/>
      <c r="K286" s="8"/>
      <c r="L286" s="8"/>
      <c r="M286" s="8"/>
      <c r="N286" s="31"/>
      <c r="O286" s="2"/>
      <c r="P286" s="1"/>
      <c r="Q286" s="1"/>
      <c r="R286" s="1"/>
    </row>
    <row r="287" spans="1:18">
      <c r="A287" s="1"/>
      <c r="B287" s="23"/>
      <c r="C287" s="2"/>
      <c r="D287" s="24"/>
      <c r="E287" s="8"/>
      <c r="F287" s="8"/>
      <c r="G287" s="8"/>
      <c r="H287" s="8"/>
      <c r="I287" s="8"/>
      <c r="J287" s="8"/>
      <c r="K287" s="8"/>
      <c r="L287" s="8"/>
      <c r="M287" s="8"/>
      <c r="N287" s="31"/>
      <c r="O287" s="2"/>
      <c r="P287" s="1"/>
      <c r="Q287" s="1"/>
      <c r="R287" s="1"/>
    </row>
    <row r="288" spans="1:18">
      <c r="A288" s="1"/>
      <c r="B288" s="23"/>
      <c r="C288" s="2"/>
      <c r="D288" s="24"/>
      <c r="E288" s="8"/>
      <c r="F288" s="8"/>
      <c r="G288" s="8"/>
      <c r="H288" s="8"/>
      <c r="I288" s="8"/>
      <c r="J288" s="8"/>
      <c r="K288" s="8"/>
      <c r="L288" s="8"/>
      <c r="M288" s="8"/>
      <c r="N288" s="31"/>
      <c r="O288" s="2"/>
      <c r="P288" s="1"/>
      <c r="Q288" s="1"/>
      <c r="R288" s="1"/>
    </row>
    <row r="289" spans="1:18">
      <c r="A289" s="1"/>
      <c r="B289" s="23"/>
      <c r="C289" s="2"/>
      <c r="D289" s="24"/>
      <c r="E289" s="8"/>
      <c r="F289" s="8"/>
      <c r="G289" s="8"/>
      <c r="H289" s="8"/>
      <c r="I289" s="8"/>
      <c r="J289" s="8"/>
      <c r="K289" s="8"/>
      <c r="L289" s="8"/>
      <c r="M289" s="8"/>
      <c r="N289" s="31"/>
      <c r="O289" s="2"/>
      <c r="P289" s="1"/>
      <c r="Q289" s="1"/>
      <c r="R289" s="1"/>
    </row>
    <row r="290" spans="1:18">
      <c r="A290" s="1"/>
      <c r="B290" s="23"/>
      <c r="C290" s="2"/>
      <c r="D290" s="24"/>
      <c r="E290" s="8"/>
      <c r="F290" s="8"/>
      <c r="G290" s="8"/>
      <c r="H290" s="8"/>
      <c r="I290" s="8"/>
      <c r="J290" s="8"/>
      <c r="K290" s="8"/>
      <c r="L290" s="8"/>
      <c r="M290" s="8"/>
      <c r="N290" s="31"/>
      <c r="O290" s="2"/>
      <c r="P290" s="1"/>
      <c r="Q290" s="1"/>
      <c r="R290" s="1"/>
    </row>
    <row r="291" spans="1:18">
      <c r="A291" s="1"/>
      <c r="B291" s="23"/>
      <c r="C291" s="2"/>
      <c r="D291" s="24"/>
      <c r="E291" s="8"/>
      <c r="F291" s="8"/>
      <c r="G291" s="8"/>
      <c r="H291" s="8"/>
      <c r="I291" s="8"/>
      <c r="J291" s="8"/>
      <c r="K291" s="8"/>
      <c r="L291" s="8"/>
      <c r="M291" s="8"/>
      <c r="N291" s="31"/>
      <c r="O291" s="2"/>
      <c r="P291" s="1"/>
      <c r="Q291" s="1"/>
      <c r="R291" s="1"/>
    </row>
    <row r="292" spans="1:18">
      <c r="A292" s="1"/>
      <c r="B292" s="23"/>
      <c r="C292" s="2"/>
      <c r="D292" s="24"/>
      <c r="E292" s="8"/>
      <c r="F292" s="8"/>
      <c r="G292" s="8"/>
      <c r="H292" s="8"/>
      <c r="I292" s="8"/>
      <c r="J292" s="8"/>
      <c r="K292" s="8"/>
      <c r="L292" s="8"/>
      <c r="M292" s="8"/>
      <c r="N292" s="31"/>
      <c r="O292" s="2"/>
      <c r="P292" s="1"/>
      <c r="Q292" s="1"/>
      <c r="R292" s="1"/>
    </row>
    <row r="293" spans="1:18">
      <c r="A293" s="1"/>
      <c r="B293" s="23"/>
      <c r="C293" s="2"/>
      <c r="D293" s="24"/>
      <c r="E293" s="8"/>
      <c r="F293" s="8"/>
      <c r="G293" s="8"/>
      <c r="H293" s="8"/>
      <c r="I293" s="8"/>
      <c r="J293" s="8"/>
      <c r="K293" s="8"/>
      <c r="L293" s="8"/>
      <c r="M293" s="8"/>
      <c r="N293" s="31"/>
      <c r="O293" s="2"/>
      <c r="P293" s="1"/>
      <c r="Q293" s="1"/>
      <c r="R293" s="1"/>
    </row>
    <row r="294" spans="1:18">
      <c r="A294" s="1"/>
      <c r="B294" s="23"/>
      <c r="C294" s="2"/>
      <c r="D294" s="24"/>
      <c r="E294" s="8"/>
      <c r="F294" s="8"/>
      <c r="G294" s="8"/>
      <c r="H294" s="8"/>
      <c r="I294" s="8"/>
      <c r="J294" s="8"/>
      <c r="K294" s="8"/>
      <c r="L294" s="8"/>
      <c r="M294" s="8"/>
      <c r="N294" s="31"/>
      <c r="O294" s="2"/>
      <c r="P294" s="1"/>
      <c r="Q294" s="1"/>
      <c r="R294" s="1"/>
    </row>
    <row r="295" spans="1:18">
      <c r="A295" s="1"/>
      <c r="B295" s="23"/>
      <c r="C295" s="2"/>
      <c r="D295" s="24"/>
      <c r="E295" s="8"/>
      <c r="F295" s="8"/>
      <c r="G295" s="8"/>
      <c r="H295" s="8"/>
      <c r="I295" s="8"/>
      <c r="J295" s="8"/>
      <c r="K295" s="8"/>
      <c r="L295" s="8"/>
      <c r="M295" s="8"/>
      <c r="N295" s="31"/>
      <c r="O295" s="2"/>
      <c r="P295" s="1"/>
      <c r="Q295" s="1"/>
      <c r="R295" s="1"/>
    </row>
    <row r="296" spans="1:18">
      <c r="A296" s="1"/>
      <c r="B296" s="23"/>
      <c r="C296" s="2"/>
      <c r="D296" s="24"/>
      <c r="E296" s="8"/>
      <c r="F296" s="8"/>
      <c r="G296" s="8"/>
      <c r="H296" s="8"/>
      <c r="I296" s="8"/>
      <c r="J296" s="8"/>
      <c r="K296" s="8"/>
      <c r="L296" s="8"/>
      <c r="M296" s="8"/>
      <c r="N296" s="31"/>
      <c r="O296" s="2"/>
      <c r="P296" s="1"/>
      <c r="Q296" s="1"/>
      <c r="R296" s="1"/>
    </row>
    <row r="297" spans="1:18">
      <c r="A297" s="1"/>
      <c r="B297" s="23"/>
      <c r="C297" s="2"/>
      <c r="D297" s="24"/>
      <c r="E297" s="8"/>
      <c r="F297" s="8"/>
      <c r="G297" s="8"/>
      <c r="H297" s="8"/>
      <c r="I297" s="8"/>
      <c r="J297" s="8"/>
      <c r="K297" s="8"/>
      <c r="L297" s="8"/>
      <c r="M297" s="8"/>
      <c r="N297" s="31"/>
      <c r="O297" s="2"/>
      <c r="P297" s="1"/>
      <c r="Q297" s="1"/>
      <c r="R297" s="1"/>
    </row>
    <row r="298" spans="1:18">
      <c r="A298" s="1"/>
      <c r="B298" s="23"/>
      <c r="C298" s="2"/>
      <c r="D298" s="24"/>
      <c r="E298" s="8"/>
      <c r="F298" s="8"/>
      <c r="G298" s="8"/>
      <c r="H298" s="8"/>
      <c r="I298" s="8"/>
      <c r="J298" s="8"/>
      <c r="K298" s="8"/>
      <c r="L298" s="8"/>
      <c r="M298" s="8"/>
      <c r="N298" s="31"/>
      <c r="O298" s="2"/>
      <c r="P298" s="1"/>
      <c r="Q298" s="1"/>
      <c r="R298" s="1"/>
    </row>
    <row r="299" spans="1:18">
      <c r="A299" s="1"/>
      <c r="B299" s="23"/>
      <c r="C299" s="2"/>
      <c r="D299" s="24"/>
      <c r="E299" s="8"/>
      <c r="F299" s="8"/>
      <c r="G299" s="8"/>
      <c r="H299" s="8"/>
      <c r="I299" s="8"/>
      <c r="J299" s="8"/>
      <c r="K299" s="8"/>
      <c r="L299" s="8"/>
      <c r="M299" s="8"/>
      <c r="N299" s="31"/>
      <c r="O299" s="2"/>
      <c r="P299" s="1"/>
      <c r="Q299" s="1"/>
      <c r="R299" s="1"/>
    </row>
    <row r="300" spans="1:18">
      <c r="A300" s="1"/>
      <c r="B300" s="23"/>
      <c r="C300" s="2"/>
      <c r="D300" s="24"/>
      <c r="E300" s="8"/>
      <c r="F300" s="8"/>
      <c r="G300" s="8"/>
      <c r="H300" s="8"/>
      <c r="I300" s="8"/>
      <c r="J300" s="8"/>
      <c r="K300" s="8"/>
      <c r="L300" s="8"/>
      <c r="M300" s="8"/>
      <c r="N300" s="31"/>
      <c r="O300" s="2"/>
      <c r="P300" s="1"/>
      <c r="Q300" s="1"/>
      <c r="R300" s="1"/>
    </row>
    <row r="301" spans="1:18">
      <c r="A301" s="1"/>
      <c r="B301" s="23"/>
      <c r="C301" s="2"/>
      <c r="D301" s="24"/>
      <c r="E301" s="8"/>
      <c r="F301" s="8"/>
      <c r="G301" s="8"/>
      <c r="H301" s="8"/>
      <c r="I301" s="8"/>
      <c r="J301" s="8"/>
      <c r="K301" s="8"/>
      <c r="L301" s="8"/>
      <c r="M301" s="8"/>
      <c r="N301" s="31"/>
      <c r="O301" s="2"/>
      <c r="P301" s="1"/>
      <c r="Q301" s="1"/>
      <c r="R301" s="1"/>
    </row>
    <row r="302" spans="1:18">
      <c r="A302" s="1"/>
      <c r="B302" s="23"/>
      <c r="C302" s="2"/>
      <c r="D302" s="24"/>
      <c r="E302" s="8"/>
      <c r="F302" s="8"/>
      <c r="G302" s="8"/>
      <c r="H302" s="8"/>
      <c r="I302" s="8"/>
      <c r="J302" s="8"/>
      <c r="K302" s="8"/>
      <c r="L302" s="8"/>
      <c r="M302" s="8"/>
      <c r="N302" s="31"/>
      <c r="O302" s="2"/>
      <c r="P302" s="1"/>
      <c r="Q302" s="1"/>
      <c r="R302" s="1"/>
    </row>
    <row r="303" spans="1:18">
      <c r="A303" s="1"/>
      <c r="B303" s="23"/>
      <c r="C303" s="2"/>
      <c r="D303" s="24"/>
      <c r="E303" s="8"/>
      <c r="F303" s="8"/>
      <c r="G303" s="8"/>
      <c r="H303" s="8"/>
      <c r="I303" s="8"/>
      <c r="J303" s="8"/>
      <c r="K303" s="8"/>
      <c r="L303" s="8"/>
      <c r="M303" s="8"/>
      <c r="N303" s="31"/>
      <c r="O303" s="2"/>
      <c r="P303" s="1"/>
      <c r="Q303" s="1"/>
      <c r="R303" s="1"/>
    </row>
    <row r="304" spans="1:18">
      <c r="A304" s="1"/>
      <c r="B304" s="23"/>
      <c r="C304" s="2"/>
      <c r="D304" s="24"/>
      <c r="E304" s="8"/>
      <c r="F304" s="8"/>
      <c r="G304" s="8"/>
      <c r="H304" s="8"/>
      <c r="I304" s="8"/>
      <c r="J304" s="8"/>
      <c r="K304" s="8"/>
      <c r="L304" s="8"/>
      <c r="M304" s="8"/>
      <c r="N304" s="31"/>
      <c r="O304" s="2"/>
      <c r="P304" s="1"/>
      <c r="Q304" s="1"/>
      <c r="R304" s="1"/>
    </row>
    <row r="305" spans="1:18">
      <c r="A305" s="1"/>
      <c r="B305" s="23"/>
      <c r="C305" s="2"/>
      <c r="D305" s="24"/>
      <c r="E305" s="8"/>
      <c r="F305" s="8"/>
      <c r="G305" s="8"/>
      <c r="H305" s="8"/>
      <c r="I305" s="8"/>
      <c r="J305" s="8"/>
      <c r="K305" s="8"/>
      <c r="L305" s="8"/>
      <c r="M305" s="8"/>
      <c r="N305" s="31"/>
      <c r="O305" s="2"/>
      <c r="P305" s="1"/>
      <c r="Q305" s="1"/>
      <c r="R305" s="1"/>
    </row>
    <row r="306" spans="1:18">
      <c r="A306" s="1"/>
      <c r="B306" s="23"/>
      <c r="C306" s="2"/>
      <c r="D306" s="24"/>
      <c r="E306" s="8"/>
      <c r="F306" s="8"/>
      <c r="G306" s="8"/>
      <c r="H306" s="8"/>
      <c r="I306" s="8"/>
      <c r="J306" s="8"/>
      <c r="K306" s="8"/>
      <c r="L306" s="8"/>
      <c r="M306" s="8"/>
      <c r="N306" s="31"/>
      <c r="O306" s="2"/>
      <c r="P306" s="1"/>
      <c r="Q306" s="1"/>
      <c r="R306" s="1"/>
    </row>
    <row r="307" spans="1:18">
      <c r="A307" s="1"/>
      <c r="B307" s="23"/>
      <c r="C307" s="2"/>
      <c r="D307" s="24"/>
      <c r="E307" s="8"/>
      <c r="F307" s="8"/>
      <c r="G307" s="8"/>
      <c r="H307" s="8"/>
      <c r="I307" s="8"/>
      <c r="J307" s="8"/>
      <c r="K307" s="8"/>
      <c r="L307" s="8"/>
      <c r="M307" s="8"/>
      <c r="N307" s="31"/>
      <c r="O307" s="2"/>
      <c r="P307" s="1"/>
      <c r="Q307" s="1"/>
      <c r="R307" s="1"/>
    </row>
    <row r="308" spans="1:18">
      <c r="A308" s="1"/>
      <c r="B308" s="23"/>
      <c r="C308" s="2"/>
      <c r="D308" s="24"/>
      <c r="E308" s="8"/>
      <c r="F308" s="8"/>
      <c r="G308" s="8"/>
      <c r="H308" s="8"/>
      <c r="I308" s="8"/>
      <c r="J308" s="8"/>
      <c r="K308" s="8"/>
      <c r="L308" s="8"/>
      <c r="M308" s="8"/>
      <c r="N308" s="31"/>
      <c r="O308" s="2"/>
      <c r="P308" s="1"/>
      <c r="Q308" s="1"/>
      <c r="R308" s="1"/>
    </row>
    <row r="309" spans="1:18">
      <c r="A309" s="1"/>
      <c r="B309" s="23"/>
      <c r="C309" s="2"/>
      <c r="D309" s="24"/>
      <c r="E309" s="8"/>
      <c r="F309" s="8"/>
      <c r="G309" s="8"/>
      <c r="H309" s="8"/>
      <c r="I309" s="8"/>
      <c r="J309" s="8"/>
      <c r="K309" s="8"/>
      <c r="L309" s="8"/>
      <c r="M309" s="8"/>
      <c r="N309" s="31"/>
      <c r="O309" s="2"/>
      <c r="P309" s="1"/>
      <c r="Q309" s="1"/>
      <c r="R309" s="1"/>
    </row>
    <row r="310" spans="1:18">
      <c r="A310" s="1"/>
      <c r="B310" s="23"/>
      <c r="C310" s="2"/>
      <c r="D310" s="24"/>
      <c r="E310" s="8"/>
      <c r="F310" s="8"/>
      <c r="G310" s="8"/>
      <c r="H310" s="8"/>
      <c r="I310" s="8"/>
      <c r="J310" s="8"/>
      <c r="K310" s="8"/>
      <c r="L310" s="8"/>
      <c r="M310" s="8"/>
      <c r="N310" s="31"/>
      <c r="O310" s="2"/>
      <c r="P310" s="1"/>
      <c r="Q310" s="1"/>
      <c r="R310" s="1"/>
    </row>
    <row r="311" spans="1:18">
      <c r="A311" s="1"/>
      <c r="B311" s="23"/>
      <c r="C311" s="2"/>
      <c r="D311" s="24"/>
      <c r="E311" s="8"/>
      <c r="F311" s="8"/>
      <c r="G311" s="8"/>
      <c r="H311" s="8"/>
      <c r="I311" s="8"/>
      <c r="J311" s="8"/>
      <c r="K311" s="8"/>
      <c r="L311" s="8"/>
      <c r="M311" s="8"/>
      <c r="N311" s="31"/>
      <c r="O311" s="2"/>
      <c r="P311" s="1"/>
      <c r="Q311" s="1"/>
      <c r="R311" s="1"/>
    </row>
    <row r="312" spans="1:18">
      <c r="A312" s="1"/>
      <c r="B312" s="23"/>
      <c r="C312" s="2"/>
      <c r="D312" s="24"/>
      <c r="E312" s="8"/>
      <c r="F312" s="8"/>
      <c r="G312" s="8"/>
      <c r="H312" s="8"/>
      <c r="I312" s="8"/>
      <c r="J312" s="8"/>
      <c r="K312" s="8"/>
      <c r="L312" s="8"/>
      <c r="M312" s="8"/>
      <c r="N312" s="31"/>
      <c r="O312" s="2"/>
      <c r="P312" s="1"/>
      <c r="Q312" s="1"/>
      <c r="R312" s="1"/>
    </row>
    <row r="313" spans="1:18">
      <c r="A313" s="1"/>
      <c r="B313" s="23"/>
      <c r="C313" s="2"/>
      <c r="D313" s="24"/>
      <c r="E313" s="8"/>
      <c r="F313" s="8"/>
      <c r="G313" s="8"/>
      <c r="H313" s="8"/>
      <c r="I313" s="8"/>
      <c r="J313" s="8"/>
      <c r="K313" s="8"/>
      <c r="L313" s="8"/>
      <c r="M313" s="8"/>
      <c r="N313" s="31"/>
      <c r="O313" s="2"/>
      <c r="P313" s="1"/>
      <c r="Q313" s="1"/>
      <c r="R313" s="1"/>
    </row>
    <row r="314" spans="1:18">
      <c r="A314" s="1"/>
      <c r="B314" s="23"/>
      <c r="C314" s="2"/>
      <c r="D314" s="24"/>
      <c r="E314" s="8"/>
      <c r="F314" s="8"/>
      <c r="G314" s="8"/>
      <c r="H314" s="8"/>
      <c r="I314" s="8"/>
      <c r="J314" s="8"/>
      <c r="K314" s="8"/>
      <c r="L314" s="8"/>
      <c r="M314" s="8"/>
      <c r="N314" s="31"/>
      <c r="O314" s="2"/>
      <c r="P314" s="1"/>
      <c r="Q314" s="1"/>
      <c r="R314" s="1"/>
    </row>
    <row r="315" spans="1:18">
      <c r="A315" s="1"/>
      <c r="B315" s="23"/>
      <c r="C315" s="2"/>
      <c r="D315" s="24"/>
      <c r="E315" s="8"/>
      <c r="F315" s="8"/>
      <c r="G315" s="8"/>
      <c r="H315" s="8"/>
      <c r="I315" s="8"/>
      <c r="J315" s="8"/>
      <c r="K315" s="8"/>
      <c r="L315" s="8"/>
      <c r="M315" s="8"/>
      <c r="N315" s="31"/>
      <c r="O315" s="2"/>
      <c r="P315" s="1"/>
      <c r="Q315" s="1"/>
      <c r="R315" s="1"/>
    </row>
    <row r="316" spans="1:18">
      <c r="A316" s="1"/>
      <c r="B316" s="23"/>
      <c r="C316" s="2"/>
      <c r="D316" s="24"/>
      <c r="E316" s="8"/>
      <c r="F316" s="8"/>
      <c r="G316" s="8"/>
      <c r="H316" s="8"/>
      <c r="I316" s="8"/>
      <c r="J316" s="8"/>
      <c r="K316" s="8"/>
      <c r="L316" s="8"/>
      <c r="M316" s="8"/>
      <c r="N316" s="31"/>
      <c r="O316" s="2"/>
      <c r="P316" s="1"/>
      <c r="Q316" s="1"/>
      <c r="R316" s="1"/>
    </row>
    <row r="317" spans="1:18">
      <c r="A317" s="1"/>
      <c r="B317" s="23"/>
      <c r="C317" s="2"/>
      <c r="D317" s="24"/>
      <c r="E317" s="8"/>
      <c r="F317" s="8"/>
      <c r="G317" s="8"/>
      <c r="H317" s="8"/>
      <c r="I317" s="8"/>
      <c r="J317" s="8"/>
      <c r="K317" s="8"/>
      <c r="L317" s="8"/>
      <c r="M317" s="8"/>
      <c r="N317" s="31"/>
      <c r="O317" s="2"/>
      <c r="P317" s="1"/>
      <c r="Q317" s="1"/>
      <c r="R317" s="1"/>
    </row>
    <row r="318" spans="1:18">
      <c r="A318" s="1"/>
      <c r="B318" s="23"/>
      <c r="C318" s="2"/>
      <c r="D318" s="24"/>
      <c r="E318" s="8"/>
      <c r="F318" s="8"/>
      <c r="G318" s="8"/>
      <c r="H318" s="8"/>
      <c r="I318" s="8"/>
      <c r="J318" s="8"/>
      <c r="K318" s="8"/>
      <c r="L318" s="8"/>
      <c r="M318" s="8"/>
      <c r="N318" s="31"/>
      <c r="O318" s="2"/>
      <c r="P318" s="1"/>
      <c r="Q318" s="1"/>
      <c r="R318" s="1"/>
    </row>
    <row r="319" spans="1:18">
      <c r="A319" s="1"/>
      <c r="B319" s="23"/>
      <c r="C319" s="2"/>
      <c r="D319" s="24"/>
      <c r="E319" s="8"/>
      <c r="F319" s="8"/>
      <c r="G319" s="8"/>
      <c r="H319" s="8"/>
      <c r="I319" s="8"/>
      <c r="J319" s="8"/>
      <c r="K319" s="8"/>
      <c r="L319" s="8"/>
      <c r="M319" s="8"/>
      <c r="N319" s="31"/>
      <c r="O319" s="2"/>
      <c r="P319" s="1"/>
      <c r="Q319" s="1"/>
      <c r="R319" s="1"/>
    </row>
    <row r="320" spans="1:18">
      <c r="A320" s="1"/>
      <c r="B320" s="23"/>
      <c r="C320" s="2"/>
      <c r="D320" s="24"/>
      <c r="E320" s="8"/>
      <c r="F320" s="8"/>
      <c r="G320" s="8"/>
      <c r="H320" s="8"/>
      <c r="I320" s="8"/>
      <c r="J320" s="8"/>
      <c r="K320" s="8"/>
      <c r="L320" s="8"/>
      <c r="M320" s="8"/>
      <c r="N320" s="31"/>
      <c r="O320" s="2"/>
      <c r="P320" s="1"/>
      <c r="Q320" s="1"/>
      <c r="R320" s="1"/>
    </row>
    <row r="321" spans="1:18">
      <c r="A321" s="1"/>
      <c r="B321" s="23"/>
      <c r="C321" s="2"/>
      <c r="D321" s="24"/>
      <c r="E321" s="8"/>
      <c r="F321" s="8"/>
      <c r="G321" s="8"/>
      <c r="H321" s="8"/>
      <c r="I321" s="8"/>
      <c r="J321" s="8"/>
      <c r="K321" s="8"/>
      <c r="L321" s="8"/>
      <c r="M321" s="8"/>
      <c r="N321" s="31"/>
      <c r="O321" s="2"/>
      <c r="P321" s="1"/>
      <c r="Q321" s="1"/>
      <c r="R321" s="1"/>
    </row>
    <row r="322" spans="1:18">
      <c r="A322" s="1"/>
      <c r="B322" s="23"/>
      <c r="C322" s="2"/>
      <c r="D322" s="24"/>
      <c r="E322" s="8"/>
      <c r="F322" s="8"/>
      <c r="G322" s="8"/>
      <c r="H322" s="8"/>
      <c r="I322" s="8"/>
      <c r="J322" s="8"/>
      <c r="K322" s="8"/>
      <c r="L322" s="8"/>
      <c r="M322" s="8"/>
      <c r="N322" s="31"/>
      <c r="O322" s="2"/>
      <c r="P322" s="1"/>
      <c r="Q322" s="1"/>
      <c r="R322" s="1"/>
    </row>
    <row r="323" spans="1:18">
      <c r="A323" s="1"/>
      <c r="B323" s="23"/>
      <c r="C323" s="2"/>
      <c r="D323" s="24"/>
      <c r="E323" s="8"/>
      <c r="F323" s="8"/>
      <c r="G323" s="8"/>
      <c r="H323" s="8"/>
      <c r="I323" s="8"/>
      <c r="J323" s="8"/>
      <c r="K323" s="8"/>
      <c r="L323" s="8"/>
      <c r="M323" s="8"/>
      <c r="N323" s="31"/>
      <c r="O323" s="2"/>
      <c r="P323" s="1"/>
      <c r="Q323" s="1"/>
      <c r="R323" s="1"/>
    </row>
    <row r="324" spans="1:18">
      <c r="A324" s="1"/>
      <c r="B324" s="23"/>
      <c r="C324" s="2"/>
      <c r="D324" s="24"/>
      <c r="E324" s="8"/>
      <c r="F324" s="8"/>
      <c r="G324" s="8"/>
      <c r="H324" s="8"/>
      <c r="I324" s="8"/>
      <c r="J324" s="8"/>
      <c r="K324" s="8"/>
      <c r="L324" s="8"/>
      <c r="M324" s="8"/>
      <c r="N324" s="31"/>
      <c r="O324" s="2"/>
      <c r="P324" s="1"/>
      <c r="Q324" s="1"/>
      <c r="R324" s="1"/>
    </row>
    <row r="325" spans="1:18">
      <c r="A325" s="1"/>
      <c r="B325" s="23"/>
      <c r="C325" s="2"/>
      <c r="D325" s="24"/>
      <c r="E325" s="8"/>
      <c r="F325" s="8"/>
      <c r="G325" s="8"/>
      <c r="H325" s="8"/>
      <c r="I325" s="8"/>
      <c r="J325" s="8"/>
      <c r="K325" s="8"/>
      <c r="L325" s="8"/>
      <c r="M325" s="8"/>
      <c r="N325" s="31"/>
      <c r="O325" s="2"/>
      <c r="P325" s="1"/>
      <c r="Q325" s="1"/>
      <c r="R325" s="1"/>
    </row>
    <row r="326" spans="1:18">
      <c r="A326" s="1"/>
      <c r="B326" s="23"/>
      <c r="C326" s="2"/>
      <c r="D326" s="24"/>
      <c r="E326" s="8"/>
      <c r="F326" s="8"/>
      <c r="G326" s="8"/>
      <c r="H326" s="8"/>
      <c r="I326" s="8"/>
      <c r="J326" s="8"/>
      <c r="K326" s="8"/>
      <c r="L326" s="8"/>
      <c r="M326" s="8"/>
      <c r="N326" s="31"/>
      <c r="O326" s="2"/>
      <c r="P326" s="1"/>
      <c r="Q326" s="1"/>
      <c r="R326" s="1"/>
    </row>
    <row r="327" spans="1:18">
      <c r="A327" s="1"/>
      <c r="B327" s="23"/>
      <c r="C327" s="2"/>
      <c r="D327" s="24"/>
      <c r="E327" s="8"/>
      <c r="F327" s="8"/>
      <c r="G327" s="8"/>
      <c r="H327" s="8"/>
      <c r="I327" s="8"/>
      <c r="J327" s="8"/>
      <c r="K327" s="8"/>
      <c r="L327" s="8"/>
      <c r="M327" s="8"/>
      <c r="N327" s="31"/>
      <c r="O327" s="2"/>
      <c r="P327" s="1"/>
      <c r="Q327" s="1"/>
      <c r="R327" s="1"/>
    </row>
    <row r="328" spans="1:18">
      <c r="A328" s="1"/>
      <c r="B328" s="23"/>
      <c r="C328" s="2"/>
      <c r="D328" s="24"/>
      <c r="E328" s="8"/>
      <c r="F328" s="8"/>
      <c r="G328" s="8"/>
      <c r="H328" s="8"/>
      <c r="I328" s="8"/>
      <c r="J328" s="8"/>
      <c r="K328" s="8"/>
      <c r="L328" s="8"/>
      <c r="M328" s="8"/>
      <c r="N328" s="31"/>
      <c r="O328" s="2"/>
      <c r="P328" s="1"/>
      <c r="Q328" s="1"/>
      <c r="R328" s="1"/>
    </row>
    <row r="329" spans="1:18">
      <c r="A329" s="1"/>
      <c r="B329" s="23"/>
      <c r="C329" s="2"/>
      <c r="D329" s="24"/>
      <c r="E329" s="8"/>
      <c r="F329" s="8"/>
      <c r="G329" s="8"/>
      <c r="H329" s="8"/>
      <c r="I329" s="8"/>
      <c r="J329" s="8"/>
      <c r="K329" s="8"/>
      <c r="L329" s="8"/>
      <c r="M329" s="8"/>
      <c r="N329" s="31"/>
      <c r="O329" s="2"/>
      <c r="P329" s="1"/>
      <c r="Q329" s="1"/>
      <c r="R329" s="1"/>
    </row>
    <row r="330" spans="1:18">
      <c r="A330" s="1"/>
      <c r="B330" s="23"/>
      <c r="C330" s="2"/>
      <c r="D330" s="24"/>
      <c r="E330" s="8"/>
      <c r="F330" s="8"/>
      <c r="G330" s="8"/>
      <c r="H330" s="8"/>
      <c r="I330" s="8"/>
      <c r="J330" s="8"/>
      <c r="K330" s="8"/>
      <c r="L330" s="8"/>
      <c r="M330" s="8"/>
      <c r="N330" s="31"/>
      <c r="O330" s="2"/>
      <c r="P330" s="1"/>
      <c r="Q330" s="1"/>
      <c r="R330" s="1"/>
    </row>
    <row r="331" spans="1:18">
      <c r="A331" s="1"/>
      <c r="B331" s="23"/>
      <c r="C331" s="2"/>
      <c r="D331" s="24"/>
      <c r="E331" s="8"/>
      <c r="F331" s="8"/>
      <c r="G331" s="8"/>
      <c r="H331" s="8"/>
      <c r="I331" s="8"/>
      <c r="J331" s="8"/>
      <c r="K331" s="8"/>
      <c r="L331" s="8"/>
      <c r="M331" s="8"/>
      <c r="N331" s="31"/>
      <c r="O331" s="2"/>
      <c r="P331" s="1"/>
      <c r="Q331" s="1"/>
      <c r="R331" s="1"/>
    </row>
    <row r="332" spans="1:18">
      <c r="A332" s="1"/>
      <c r="B332" s="23"/>
      <c r="C332" s="2"/>
      <c r="D332" s="24"/>
      <c r="E332" s="8"/>
      <c r="F332" s="8"/>
      <c r="G332" s="8"/>
      <c r="H332" s="8"/>
      <c r="I332" s="8"/>
      <c r="J332" s="8"/>
      <c r="K332" s="8"/>
      <c r="L332" s="8"/>
      <c r="M332" s="8"/>
      <c r="N332" s="31"/>
      <c r="O332" s="2"/>
      <c r="P332" s="1"/>
      <c r="Q332" s="1"/>
      <c r="R332" s="1"/>
    </row>
    <row r="333" spans="1:18">
      <c r="A333" s="1"/>
      <c r="B333" s="23"/>
      <c r="C333" s="2"/>
      <c r="D333" s="24"/>
      <c r="E333" s="8"/>
      <c r="F333" s="8"/>
      <c r="G333" s="8"/>
      <c r="H333" s="8"/>
      <c r="I333" s="8"/>
      <c r="J333" s="8"/>
      <c r="K333" s="8"/>
      <c r="L333" s="8"/>
      <c r="M333" s="8"/>
      <c r="N333" s="31"/>
      <c r="O333" s="2"/>
      <c r="P333" s="1"/>
      <c r="Q333" s="1"/>
      <c r="R333" s="1"/>
    </row>
    <row r="334" spans="1:18">
      <c r="A334" s="1"/>
      <c r="B334" s="23"/>
      <c r="C334" s="2"/>
      <c r="D334" s="24"/>
      <c r="E334" s="8"/>
      <c r="F334" s="8"/>
      <c r="G334" s="8"/>
      <c r="H334" s="8"/>
      <c r="I334" s="8"/>
      <c r="J334" s="8"/>
      <c r="K334" s="8"/>
      <c r="L334" s="8"/>
      <c r="M334" s="8"/>
      <c r="N334" s="31"/>
      <c r="O334" s="2"/>
      <c r="P334" s="1"/>
      <c r="Q334" s="1"/>
      <c r="R334" s="1"/>
    </row>
    <row r="335" spans="1:18">
      <c r="A335" s="1"/>
      <c r="B335" s="23"/>
      <c r="C335" s="2"/>
      <c r="D335" s="24"/>
      <c r="E335" s="8"/>
      <c r="F335" s="8"/>
      <c r="G335" s="8"/>
      <c r="H335" s="8"/>
      <c r="I335" s="8"/>
      <c r="J335" s="8"/>
      <c r="K335" s="8"/>
      <c r="L335" s="8"/>
      <c r="M335" s="8"/>
      <c r="N335" s="31"/>
      <c r="O335" s="2"/>
      <c r="P335" s="1"/>
      <c r="Q335" s="1"/>
      <c r="R335" s="1"/>
    </row>
    <row r="336" spans="1:18">
      <c r="A336" s="1"/>
      <c r="B336" s="23"/>
      <c r="C336" s="2"/>
      <c r="D336" s="24"/>
      <c r="E336" s="8"/>
      <c r="F336" s="8"/>
      <c r="G336" s="8"/>
      <c r="H336" s="8"/>
      <c r="I336" s="8"/>
      <c r="J336" s="8"/>
      <c r="K336" s="8"/>
      <c r="L336" s="8"/>
      <c r="M336" s="8"/>
      <c r="N336" s="31"/>
      <c r="O336" s="2"/>
      <c r="P336" s="1"/>
      <c r="Q336" s="1"/>
      <c r="R336" s="1"/>
    </row>
    <row r="337" spans="1:18">
      <c r="A337" s="1"/>
      <c r="B337" s="23"/>
      <c r="C337" s="2"/>
      <c r="D337" s="24"/>
      <c r="E337" s="8"/>
      <c r="F337" s="8"/>
      <c r="G337" s="8"/>
      <c r="H337" s="8"/>
      <c r="I337" s="8"/>
      <c r="J337" s="8"/>
      <c r="K337" s="8"/>
      <c r="L337" s="8"/>
      <c r="M337" s="8"/>
      <c r="N337" s="31"/>
      <c r="O337" s="2"/>
      <c r="P337" s="1"/>
      <c r="Q337" s="1"/>
      <c r="R337" s="1"/>
    </row>
    <row r="338" spans="1:18">
      <c r="A338" s="1"/>
      <c r="B338" s="23"/>
      <c r="C338" s="2"/>
      <c r="D338" s="24"/>
      <c r="E338" s="8"/>
      <c r="F338" s="8"/>
      <c r="G338" s="8"/>
      <c r="H338" s="8"/>
      <c r="I338" s="8"/>
      <c r="J338" s="8"/>
      <c r="K338" s="8"/>
      <c r="L338" s="8"/>
      <c r="M338" s="8"/>
      <c r="N338" s="31"/>
      <c r="O338" s="2"/>
      <c r="P338" s="1"/>
      <c r="Q338" s="1"/>
      <c r="R338" s="1"/>
    </row>
    <row r="339" spans="1:18">
      <c r="A339" s="1"/>
      <c r="B339" s="23"/>
      <c r="C339" s="2"/>
      <c r="D339" s="24"/>
      <c r="E339" s="8"/>
      <c r="F339" s="8"/>
      <c r="G339" s="8"/>
      <c r="H339" s="8"/>
      <c r="I339" s="8"/>
      <c r="J339" s="8"/>
      <c r="K339" s="8"/>
      <c r="L339" s="8"/>
      <c r="M339" s="8"/>
      <c r="N339" s="31"/>
      <c r="O339" s="2"/>
      <c r="P339" s="1"/>
      <c r="Q339" s="1"/>
      <c r="R339" s="1"/>
    </row>
    <row r="340" spans="1:18">
      <c r="A340" s="1"/>
      <c r="B340" s="23"/>
      <c r="C340" s="2"/>
      <c r="D340" s="24"/>
      <c r="E340" s="8"/>
      <c r="F340" s="8"/>
      <c r="G340" s="8"/>
      <c r="H340" s="8"/>
      <c r="I340" s="8"/>
      <c r="J340" s="8"/>
      <c r="K340" s="8"/>
      <c r="L340" s="8"/>
      <c r="M340" s="8"/>
      <c r="N340" s="31"/>
      <c r="O340" s="2"/>
      <c r="P340" s="1"/>
      <c r="Q340" s="1"/>
      <c r="R340" s="1"/>
    </row>
    <row r="341" spans="1:18">
      <c r="A341" s="1"/>
      <c r="B341" s="23"/>
      <c r="C341" s="2"/>
      <c r="D341" s="24"/>
      <c r="E341" s="8"/>
      <c r="F341" s="8"/>
      <c r="G341" s="8"/>
      <c r="H341" s="8"/>
      <c r="I341" s="8"/>
      <c r="J341" s="8"/>
      <c r="K341" s="8"/>
      <c r="L341" s="8"/>
      <c r="M341" s="8"/>
      <c r="N341" s="31"/>
      <c r="O341" s="2"/>
      <c r="P341" s="1"/>
      <c r="Q341" s="1"/>
      <c r="R341" s="1"/>
    </row>
    <row r="342" spans="1:18">
      <c r="A342" s="1"/>
      <c r="B342" s="23"/>
      <c r="C342" s="2"/>
      <c r="D342" s="24"/>
      <c r="E342" s="8"/>
      <c r="F342" s="8"/>
      <c r="G342" s="8"/>
      <c r="H342" s="8"/>
      <c r="I342" s="8"/>
      <c r="J342" s="8"/>
      <c r="K342" s="8"/>
      <c r="L342" s="8"/>
      <c r="M342" s="8"/>
      <c r="N342" s="31"/>
      <c r="O342" s="2"/>
      <c r="P342" s="1"/>
      <c r="Q342" s="1"/>
      <c r="R342" s="1"/>
    </row>
    <row r="343" spans="1:18">
      <c r="A343" s="1"/>
      <c r="B343" s="23"/>
      <c r="C343" s="2"/>
      <c r="D343" s="24"/>
      <c r="E343" s="8"/>
      <c r="F343" s="8"/>
      <c r="G343" s="8"/>
      <c r="H343" s="8"/>
      <c r="I343" s="8"/>
      <c r="J343" s="8"/>
      <c r="K343" s="8"/>
      <c r="L343" s="8"/>
      <c r="M343" s="8"/>
      <c r="N343" s="31"/>
      <c r="O343" s="2"/>
      <c r="P343" s="1"/>
      <c r="Q343" s="1"/>
      <c r="R343" s="1"/>
    </row>
    <row r="344" spans="1:18">
      <c r="A344" s="1"/>
      <c r="B344" s="23"/>
      <c r="C344" s="2"/>
      <c r="D344" s="24"/>
      <c r="E344" s="8"/>
      <c r="F344" s="8"/>
      <c r="G344" s="8"/>
      <c r="H344" s="8"/>
      <c r="I344" s="8"/>
      <c r="J344" s="8"/>
      <c r="K344" s="8"/>
      <c r="L344" s="8"/>
      <c r="M344" s="8"/>
      <c r="N344" s="31"/>
      <c r="O344" s="2"/>
      <c r="P344" s="1"/>
      <c r="Q344" s="1"/>
      <c r="R344" s="1"/>
    </row>
    <row r="345" spans="1:18">
      <c r="A345" s="1"/>
      <c r="B345" s="23"/>
      <c r="C345" s="2"/>
      <c r="D345" s="24"/>
      <c r="E345" s="8"/>
      <c r="F345" s="8"/>
      <c r="G345" s="8"/>
      <c r="H345" s="8"/>
      <c r="I345" s="8"/>
      <c r="J345" s="8"/>
      <c r="K345" s="8"/>
      <c r="L345" s="8"/>
      <c r="M345" s="8"/>
      <c r="N345" s="31"/>
      <c r="O345" s="2"/>
      <c r="P345" s="1"/>
      <c r="Q345" s="1"/>
      <c r="R345" s="1"/>
    </row>
    <row r="346" spans="1:18">
      <c r="A346" s="1"/>
      <c r="B346" s="23"/>
      <c r="C346" s="2"/>
      <c r="D346" s="24"/>
      <c r="E346" s="8"/>
      <c r="F346" s="8"/>
      <c r="G346" s="8"/>
      <c r="H346" s="8"/>
      <c r="I346" s="8"/>
      <c r="J346" s="8"/>
      <c r="K346" s="8"/>
      <c r="L346" s="8"/>
      <c r="M346" s="8"/>
      <c r="N346" s="31"/>
      <c r="O346" s="2"/>
      <c r="P346" s="1"/>
      <c r="Q346" s="1"/>
      <c r="R346" s="1"/>
    </row>
    <row r="347" spans="1:18">
      <c r="A347" s="1"/>
      <c r="B347" s="23"/>
      <c r="C347" s="2"/>
      <c r="D347" s="24"/>
      <c r="E347" s="8"/>
      <c r="F347" s="8"/>
      <c r="G347" s="8"/>
      <c r="H347" s="8"/>
      <c r="I347" s="8"/>
      <c r="J347" s="8"/>
      <c r="K347" s="8"/>
      <c r="L347" s="8"/>
      <c r="M347" s="8"/>
      <c r="N347" s="31"/>
      <c r="O347" s="2"/>
      <c r="P347" s="1"/>
      <c r="Q347" s="1"/>
      <c r="R347" s="1"/>
    </row>
    <row r="348" spans="1:18">
      <c r="A348" s="1"/>
      <c r="B348" s="23"/>
      <c r="C348" s="2"/>
      <c r="D348" s="24"/>
      <c r="E348" s="8"/>
      <c r="F348" s="8"/>
      <c r="G348" s="8"/>
      <c r="H348" s="8"/>
      <c r="I348" s="8"/>
      <c r="J348" s="8"/>
      <c r="K348" s="8"/>
      <c r="L348" s="8"/>
      <c r="M348" s="8"/>
      <c r="N348" s="31"/>
      <c r="O348" s="2"/>
      <c r="P348" s="1"/>
      <c r="Q348" s="1"/>
      <c r="R348" s="1"/>
    </row>
    <row r="349" spans="1:18">
      <c r="A349" s="1"/>
      <c r="B349" s="23"/>
      <c r="C349" s="2"/>
      <c r="D349" s="24"/>
      <c r="E349" s="8"/>
      <c r="F349" s="8"/>
      <c r="G349" s="8"/>
      <c r="H349" s="8"/>
      <c r="I349" s="8"/>
      <c r="J349" s="8"/>
      <c r="K349" s="8"/>
      <c r="L349" s="8"/>
      <c r="M349" s="8"/>
      <c r="N349" s="31"/>
      <c r="O349" s="2"/>
      <c r="P349" s="1"/>
      <c r="Q349" s="1"/>
      <c r="R349" s="1"/>
    </row>
    <row r="350" spans="1:18">
      <c r="A350" s="1"/>
      <c r="B350" s="23"/>
      <c r="C350" s="2"/>
      <c r="D350" s="24"/>
      <c r="E350" s="8"/>
      <c r="F350" s="8"/>
      <c r="G350" s="8"/>
      <c r="H350" s="8"/>
      <c r="I350" s="8"/>
      <c r="J350" s="8"/>
      <c r="K350" s="8"/>
      <c r="L350" s="8"/>
      <c r="M350" s="8"/>
      <c r="N350" s="31"/>
      <c r="O350" s="2"/>
      <c r="P350" s="1"/>
      <c r="Q350" s="1"/>
      <c r="R350" s="1"/>
    </row>
    <row r="351" spans="1:18">
      <c r="A351" s="1"/>
      <c r="B351" s="23"/>
      <c r="C351" s="2"/>
      <c r="D351" s="24"/>
      <c r="E351" s="8"/>
      <c r="F351" s="8"/>
      <c r="G351" s="8"/>
      <c r="H351" s="8"/>
      <c r="I351" s="8"/>
      <c r="J351" s="8"/>
      <c r="K351" s="8"/>
      <c r="L351" s="8"/>
      <c r="M351" s="8"/>
      <c r="N351" s="31"/>
      <c r="O351" s="2"/>
      <c r="P351" s="1"/>
      <c r="Q351" s="1"/>
      <c r="R351" s="1"/>
    </row>
    <row r="352" spans="1:18">
      <c r="A352" s="1"/>
      <c r="B352" s="23"/>
      <c r="C352" s="2"/>
      <c r="D352" s="24"/>
      <c r="E352" s="8"/>
      <c r="F352" s="8"/>
      <c r="G352" s="8"/>
      <c r="H352" s="8"/>
      <c r="I352" s="8"/>
      <c r="J352" s="8"/>
      <c r="K352" s="8"/>
      <c r="L352" s="8"/>
      <c r="M352" s="8"/>
      <c r="N352" s="31"/>
      <c r="O352" s="2"/>
      <c r="P352" s="1"/>
      <c r="Q352" s="1"/>
      <c r="R352" s="1"/>
    </row>
    <row r="353" spans="1:18">
      <c r="A353" s="1"/>
      <c r="B353" s="23"/>
      <c r="C353" s="2"/>
      <c r="D353" s="24"/>
      <c r="E353" s="8"/>
      <c r="F353" s="8"/>
      <c r="G353" s="8"/>
      <c r="H353" s="8"/>
      <c r="I353" s="8"/>
      <c r="J353" s="8"/>
      <c r="K353" s="8"/>
      <c r="L353" s="8"/>
      <c r="M353" s="8"/>
      <c r="N353" s="31"/>
      <c r="O353" s="2"/>
      <c r="P353" s="1"/>
      <c r="Q353" s="1"/>
      <c r="R353" s="1"/>
    </row>
    <row r="354" spans="1:18">
      <c r="A354" s="1"/>
      <c r="B354" s="23"/>
      <c r="C354" s="2"/>
      <c r="D354" s="24"/>
      <c r="E354" s="8"/>
      <c r="F354" s="8"/>
      <c r="G354" s="8"/>
      <c r="H354" s="8"/>
      <c r="I354" s="8"/>
      <c r="J354" s="8"/>
      <c r="K354" s="8"/>
      <c r="L354" s="8"/>
      <c r="M354" s="8"/>
      <c r="N354" s="31"/>
      <c r="O354" s="2"/>
      <c r="P354" s="1"/>
      <c r="Q354" s="1"/>
      <c r="R354" s="1"/>
    </row>
    <row r="355" spans="1:18">
      <c r="A355" s="1"/>
      <c r="B355" s="23"/>
      <c r="C355" s="2"/>
      <c r="D355" s="24"/>
      <c r="E355" s="8"/>
      <c r="F355" s="8"/>
      <c r="G355" s="8"/>
      <c r="H355" s="8"/>
      <c r="I355" s="8"/>
      <c r="J355" s="8"/>
      <c r="K355" s="8"/>
      <c r="L355" s="8"/>
      <c r="M355" s="8"/>
      <c r="N355" s="31"/>
      <c r="O355" s="2"/>
      <c r="P355" s="1"/>
      <c r="Q355" s="1"/>
      <c r="R355" s="1"/>
    </row>
    <row r="356" spans="1:18">
      <c r="A356" s="1"/>
      <c r="B356" s="23"/>
      <c r="C356" s="2"/>
      <c r="D356" s="24"/>
      <c r="E356" s="8"/>
      <c r="F356" s="8"/>
      <c r="G356" s="8"/>
      <c r="H356" s="8"/>
      <c r="I356" s="8"/>
      <c r="J356" s="8"/>
      <c r="K356" s="8"/>
      <c r="L356" s="8"/>
      <c r="M356" s="8"/>
      <c r="N356" s="31"/>
      <c r="O356" s="2"/>
      <c r="P356" s="1"/>
      <c r="Q356" s="1"/>
      <c r="R356" s="1"/>
    </row>
    <row r="357" spans="1:18">
      <c r="A357" s="1"/>
      <c r="B357" s="23"/>
      <c r="C357" s="2"/>
      <c r="D357" s="24"/>
      <c r="E357" s="8"/>
      <c r="F357" s="8"/>
      <c r="G357" s="8"/>
      <c r="H357" s="8"/>
      <c r="I357" s="8"/>
      <c r="J357" s="8"/>
      <c r="K357" s="8"/>
      <c r="L357" s="8"/>
      <c r="M357" s="8"/>
      <c r="N357" s="31"/>
      <c r="O357" s="2"/>
      <c r="P357" s="1"/>
      <c r="Q357" s="1"/>
      <c r="R357" s="1"/>
    </row>
    <row r="358" spans="1:18">
      <c r="A358" s="1"/>
      <c r="B358" s="23"/>
      <c r="C358" s="2"/>
      <c r="D358" s="24"/>
      <c r="E358" s="8"/>
      <c r="F358" s="8"/>
      <c r="G358" s="8"/>
      <c r="H358" s="8"/>
      <c r="I358" s="8"/>
      <c r="J358" s="8"/>
      <c r="K358" s="8"/>
      <c r="L358" s="8"/>
      <c r="M358" s="8"/>
      <c r="N358" s="31"/>
      <c r="O358" s="2"/>
      <c r="P358" s="1"/>
      <c r="Q358" s="1"/>
      <c r="R358" s="1"/>
    </row>
    <row r="359" spans="1:18">
      <c r="A359" s="1"/>
      <c r="B359" s="23"/>
      <c r="C359" s="2"/>
      <c r="D359" s="24"/>
      <c r="E359" s="8"/>
      <c r="F359" s="8"/>
      <c r="G359" s="8"/>
      <c r="H359" s="8"/>
      <c r="I359" s="8"/>
      <c r="J359" s="8"/>
      <c r="K359" s="8"/>
      <c r="L359" s="8"/>
      <c r="M359" s="8"/>
      <c r="N359" s="31"/>
      <c r="O359" s="2"/>
      <c r="P359" s="1"/>
      <c r="Q359" s="1"/>
      <c r="R359" s="1"/>
    </row>
    <row r="360" spans="1:18">
      <c r="A360" s="1"/>
      <c r="B360" s="23"/>
      <c r="C360" s="2"/>
      <c r="D360" s="24"/>
      <c r="E360" s="8"/>
      <c r="F360" s="8"/>
      <c r="G360" s="8"/>
      <c r="H360" s="8"/>
      <c r="I360" s="8"/>
      <c r="J360" s="8"/>
      <c r="K360" s="8"/>
      <c r="L360" s="8"/>
      <c r="M360" s="8"/>
      <c r="N360" s="31"/>
      <c r="O360" s="2"/>
      <c r="P360" s="1"/>
      <c r="Q360" s="1"/>
      <c r="R360" s="1"/>
    </row>
    <row r="361" spans="1:18">
      <c r="A361" s="1"/>
      <c r="B361" s="23"/>
      <c r="C361" s="2"/>
      <c r="D361" s="24"/>
      <c r="E361" s="8"/>
      <c r="F361" s="8"/>
      <c r="G361" s="8"/>
      <c r="H361" s="8"/>
      <c r="I361" s="8"/>
      <c r="J361" s="8"/>
      <c r="K361" s="8"/>
      <c r="L361" s="8"/>
      <c r="M361" s="8"/>
      <c r="N361" s="31"/>
      <c r="O361" s="2"/>
      <c r="P361" s="1"/>
      <c r="Q361" s="1"/>
      <c r="R361" s="1"/>
    </row>
    <row r="362" spans="1:18">
      <c r="A362" s="1"/>
      <c r="B362" s="23"/>
      <c r="C362" s="2"/>
      <c r="D362" s="24"/>
      <c r="E362" s="8"/>
      <c r="F362" s="8"/>
      <c r="G362" s="8"/>
      <c r="H362" s="8"/>
      <c r="I362" s="8"/>
      <c r="J362" s="8"/>
      <c r="K362" s="8"/>
      <c r="L362" s="8"/>
      <c r="M362" s="8"/>
      <c r="N362" s="31"/>
      <c r="O362" s="2"/>
      <c r="P362" s="1"/>
      <c r="Q362" s="1"/>
      <c r="R362" s="1"/>
    </row>
    <row r="363" spans="1:18">
      <c r="A363" s="1"/>
      <c r="B363" s="23"/>
      <c r="C363" s="2"/>
      <c r="D363" s="24"/>
      <c r="E363" s="8"/>
      <c r="F363" s="8"/>
      <c r="G363" s="8"/>
      <c r="H363" s="8"/>
      <c r="I363" s="8"/>
      <c r="J363" s="8"/>
      <c r="K363" s="8"/>
      <c r="L363" s="8"/>
      <c r="M363" s="8"/>
      <c r="N363" s="31"/>
      <c r="O363" s="2"/>
      <c r="P363" s="1"/>
      <c r="Q363" s="1"/>
      <c r="R363" s="1"/>
    </row>
    <row r="364" spans="1:18">
      <c r="A364" s="1"/>
      <c r="B364" s="23"/>
      <c r="C364" s="2"/>
      <c r="D364" s="24"/>
      <c r="E364" s="8"/>
      <c r="F364" s="8"/>
      <c r="G364" s="8"/>
      <c r="H364" s="8"/>
      <c r="I364" s="8"/>
      <c r="J364" s="8"/>
      <c r="K364" s="8"/>
      <c r="L364" s="8"/>
      <c r="M364" s="8"/>
      <c r="N364" s="31"/>
      <c r="O364" s="2"/>
      <c r="P364" s="1"/>
      <c r="Q364" s="1"/>
      <c r="R364" s="1"/>
    </row>
    <row r="365" spans="1:18">
      <c r="A365" s="1"/>
      <c r="B365" s="23"/>
      <c r="C365" s="2"/>
      <c r="D365" s="24"/>
      <c r="E365" s="8"/>
      <c r="F365" s="8"/>
      <c r="G365" s="8"/>
      <c r="H365" s="8"/>
      <c r="I365" s="8"/>
      <c r="J365" s="8"/>
      <c r="K365" s="8"/>
      <c r="L365" s="8"/>
      <c r="M365" s="8"/>
      <c r="N365" s="31"/>
      <c r="O365" s="2"/>
      <c r="P365" s="1"/>
      <c r="Q365" s="1"/>
      <c r="R365" s="1"/>
    </row>
    <row r="366" spans="1:18">
      <c r="A366" s="1"/>
      <c r="B366" s="23"/>
      <c r="C366" s="2"/>
      <c r="D366" s="24"/>
      <c r="E366" s="8"/>
      <c r="F366" s="8"/>
      <c r="G366" s="8"/>
      <c r="H366" s="8"/>
      <c r="I366" s="8"/>
      <c r="J366" s="8"/>
      <c r="K366" s="8"/>
      <c r="L366" s="8"/>
      <c r="M366" s="8"/>
      <c r="N366" s="31"/>
      <c r="O366" s="2"/>
      <c r="P366" s="1"/>
      <c r="Q366" s="1"/>
      <c r="R366" s="1"/>
    </row>
    <row r="367" spans="1:18">
      <c r="A367" s="1"/>
      <c r="B367" s="23"/>
      <c r="C367" s="2"/>
      <c r="D367" s="24"/>
      <c r="E367" s="8"/>
      <c r="F367" s="8"/>
      <c r="G367" s="8"/>
      <c r="H367" s="8"/>
      <c r="I367" s="8"/>
      <c r="J367" s="8"/>
      <c r="K367" s="8"/>
      <c r="L367" s="8"/>
      <c r="M367" s="8"/>
      <c r="N367" s="31"/>
      <c r="O367" s="2"/>
      <c r="P367" s="1"/>
      <c r="Q367" s="1"/>
      <c r="R367" s="1"/>
    </row>
    <row r="368" spans="1:18">
      <c r="A368" s="1"/>
      <c r="B368" s="23"/>
      <c r="C368" s="2"/>
      <c r="D368" s="24"/>
      <c r="E368" s="8"/>
      <c r="F368" s="8"/>
      <c r="G368" s="8"/>
      <c r="H368" s="8"/>
      <c r="I368" s="8"/>
      <c r="J368" s="8"/>
      <c r="K368" s="8"/>
      <c r="L368" s="8"/>
      <c r="M368" s="8"/>
      <c r="N368" s="31"/>
      <c r="O368" s="2"/>
      <c r="P368" s="1"/>
      <c r="Q368" s="1"/>
      <c r="R368" s="1"/>
    </row>
    <row r="369" spans="1:18">
      <c r="A369" s="1"/>
      <c r="B369" s="23"/>
      <c r="C369" s="2"/>
      <c r="D369" s="24"/>
      <c r="E369" s="8"/>
      <c r="F369" s="8"/>
      <c r="G369" s="8"/>
      <c r="H369" s="8"/>
      <c r="I369" s="8"/>
      <c r="J369" s="8"/>
      <c r="K369" s="8"/>
      <c r="L369" s="8"/>
      <c r="M369" s="8"/>
      <c r="N369" s="31"/>
      <c r="O369" s="2"/>
      <c r="P369" s="1"/>
      <c r="Q369" s="1"/>
      <c r="R369" s="1"/>
    </row>
    <row r="370" spans="1:18">
      <c r="A370" s="1"/>
      <c r="B370" s="23"/>
      <c r="C370" s="2"/>
      <c r="D370" s="24"/>
      <c r="E370" s="8"/>
      <c r="F370" s="8"/>
      <c r="G370" s="8"/>
      <c r="H370" s="8"/>
      <c r="I370" s="8"/>
      <c r="J370" s="8"/>
      <c r="K370" s="8"/>
      <c r="L370" s="8"/>
      <c r="M370" s="8"/>
      <c r="N370" s="31"/>
      <c r="O370" s="2"/>
      <c r="P370" s="1"/>
      <c r="Q370" s="1"/>
      <c r="R370" s="1"/>
    </row>
    <row r="371" spans="1:18">
      <c r="A371" s="1"/>
      <c r="B371" s="23"/>
      <c r="C371" s="2"/>
      <c r="D371" s="24"/>
      <c r="E371" s="8"/>
      <c r="F371" s="8"/>
      <c r="G371" s="8"/>
      <c r="H371" s="8"/>
      <c r="I371" s="8"/>
      <c r="J371" s="8"/>
      <c r="K371" s="8"/>
      <c r="L371" s="8"/>
      <c r="M371" s="8"/>
      <c r="N371" s="31"/>
      <c r="O371" s="2"/>
      <c r="P371" s="1"/>
      <c r="Q371" s="1"/>
      <c r="R371" s="1"/>
    </row>
    <row r="372" spans="1:18">
      <c r="A372" s="1"/>
      <c r="B372" s="23"/>
      <c r="C372" s="2"/>
      <c r="D372" s="24"/>
      <c r="E372" s="8"/>
      <c r="F372" s="8"/>
      <c r="G372" s="8"/>
      <c r="H372" s="8"/>
      <c r="I372" s="8"/>
      <c r="J372" s="8"/>
      <c r="K372" s="8"/>
      <c r="L372" s="8"/>
      <c r="M372" s="8"/>
      <c r="N372" s="31"/>
      <c r="O372" s="2"/>
      <c r="P372" s="1"/>
      <c r="Q372" s="1"/>
      <c r="R372" s="1"/>
    </row>
    <row r="373" spans="1:18">
      <c r="A373" s="1"/>
      <c r="B373" s="23"/>
      <c r="C373" s="2"/>
      <c r="D373" s="24"/>
      <c r="E373" s="8"/>
      <c r="F373" s="8"/>
      <c r="G373" s="8"/>
      <c r="H373" s="8"/>
      <c r="I373" s="8"/>
      <c r="J373" s="8"/>
      <c r="K373" s="8"/>
      <c r="L373" s="8"/>
      <c r="M373" s="8"/>
      <c r="N373" s="31"/>
      <c r="O373" s="2"/>
      <c r="P373" s="1"/>
      <c r="Q373" s="1"/>
      <c r="R373" s="1"/>
    </row>
    <row r="374" spans="1:18">
      <c r="A374" s="1"/>
      <c r="B374" s="23"/>
      <c r="C374" s="2"/>
      <c r="D374" s="24"/>
      <c r="E374" s="8"/>
      <c r="F374" s="8"/>
      <c r="G374" s="8"/>
      <c r="H374" s="8"/>
      <c r="I374" s="8"/>
      <c r="J374" s="8"/>
      <c r="K374" s="8"/>
      <c r="L374" s="8"/>
      <c r="M374" s="8"/>
      <c r="N374" s="31"/>
      <c r="O374" s="2"/>
      <c r="P374" s="1"/>
      <c r="Q374" s="1"/>
      <c r="R374" s="1"/>
    </row>
    <row r="375" spans="1:18">
      <c r="A375" s="1"/>
      <c r="B375" s="23"/>
      <c r="C375" s="2"/>
      <c r="D375" s="24"/>
      <c r="E375" s="8"/>
      <c r="F375" s="8"/>
      <c r="G375" s="8"/>
      <c r="H375" s="8"/>
      <c r="I375" s="8"/>
      <c r="J375" s="8"/>
      <c r="K375" s="8"/>
      <c r="L375" s="8"/>
      <c r="M375" s="8"/>
      <c r="N375" s="31"/>
      <c r="O375" s="2"/>
      <c r="P375" s="1"/>
      <c r="Q375" s="1"/>
      <c r="R375" s="1"/>
    </row>
    <row r="376" spans="1:18">
      <c r="A376" s="1"/>
      <c r="B376" s="23"/>
      <c r="C376" s="2"/>
      <c r="D376" s="24"/>
      <c r="E376" s="8"/>
      <c r="F376" s="8"/>
      <c r="G376" s="8"/>
      <c r="H376" s="8"/>
      <c r="I376" s="8"/>
      <c r="J376" s="8"/>
      <c r="K376" s="8"/>
      <c r="L376" s="8"/>
      <c r="M376" s="8"/>
      <c r="N376" s="31"/>
      <c r="O376" s="2"/>
      <c r="P376" s="1"/>
      <c r="Q376" s="1"/>
      <c r="R376" s="1"/>
    </row>
    <row r="377" spans="1:18">
      <c r="A377" s="1"/>
      <c r="B377" s="23"/>
      <c r="C377" s="2"/>
      <c r="D377" s="24"/>
      <c r="E377" s="8"/>
      <c r="F377" s="8"/>
      <c r="G377" s="8"/>
      <c r="H377" s="8"/>
      <c r="I377" s="8"/>
      <c r="J377" s="8"/>
      <c r="K377" s="8"/>
      <c r="L377" s="8"/>
      <c r="M377" s="8"/>
      <c r="N377" s="31"/>
      <c r="O377" s="2"/>
      <c r="P377" s="1"/>
      <c r="Q377" s="1"/>
      <c r="R377" s="1"/>
    </row>
    <row r="378" spans="1:18">
      <c r="A378" s="1"/>
      <c r="B378" s="23"/>
      <c r="C378" s="2"/>
      <c r="D378" s="24"/>
      <c r="E378" s="8"/>
      <c r="F378" s="8"/>
      <c r="G378" s="8"/>
      <c r="H378" s="8"/>
      <c r="I378" s="8"/>
      <c r="J378" s="8"/>
      <c r="K378" s="8"/>
      <c r="L378" s="8"/>
      <c r="M378" s="8"/>
      <c r="N378" s="31"/>
      <c r="O378" s="2"/>
      <c r="P378" s="1"/>
      <c r="Q378" s="1"/>
      <c r="R378" s="1"/>
    </row>
    <row r="379" spans="1:18">
      <c r="A379" s="1"/>
      <c r="B379" s="23"/>
      <c r="C379" s="2"/>
      <c r="D379" s="24"/>
      <c r="E379" s="8"/>
      <c r="F379" s="8"/>
      <c r="G379" s="8"/>
      <c r="H379" s="8"/>
      <c r="I379" s="8"/>
      <c r="J379" s="8"/>
      <c r="K379" s="8"/>
      <c r="L379" s="8"/>
      <c r="M379" s="8"/>
      <c r="N379" s="31"/>
      <c r="O379" s="2"/>
      <c r="P379" s="1"/>
      <c r="Q379" s="1"/>
      <c r="R379" s="1"/>
    </row>
    <row r="380" spans="1:18">
      <c r="A380" s="1"/>
      <c r="B380" s="23"/>
      <c r="C380" s="2"/>
      <c r="D380" s="24"/>
      <c r="E380" s="8"/>
      <c r="F380" s="8"/>
      <c r="G380" s="8"/>
      <c r="H380" s="8"/>
      <c r="I380" s="8"/>
      <c r="J380" s="8"/>
      <c r="K380" s="8"/>
      <c r="L380" s="8"/>
      <c r="M380" s="8"/>
      <c r="N380" s="31"/>
      <c r="O380" s="2"/>
      <c r="P380" s="1"/>
      <c r="Q380" s="1"/>
      <c r="R380" s="1"/>
    </row>
    <row r="381" spans="1:18">
      <c r="A381" s="1"/>
      <c r="B381" s="23"/>
      <c r="C381" s="2"/>
      <c r="D381" s="24"/>
      <c r="E381" s="8"/>
      <c r="F381" s="8"/>
      <c r="G381" s="8"/>
      <c r="H381" s="8"/>
      <c r="I381" s="8"/>
      <c r="J381" s="8"/>
      <c r="K381" s="8"/>
      <c r="L381" s="8"/>
      <c r="M381" s="8"/>
      <c r="N381" s="31"/>
      <c r="O381" s="2"/>
      <c r="P381" s="1"/>
      <c r="Q381" s="1"/>
      <c r="R381" s="1"/>
    </row>
    <row r="382" spans="1:18">
      <c r="A382" s="1"/>
      <c r="B382" s="23"/>
      <c r="C382" s="2"/>
      <c r="D382" s="24"/>
      <c r="E382" s="8"/>
      <c r="F382" s="8"/>
      <c r="G382" s="8"/>
      <c r="H382" s="8"/>
      <c r="I382" s="8"/>
      <c r="J382" s="8"/>
      <c r="K382" s="8"/>
      <c r="L382" s="8"/>
      <c r="M382" s="8"/>
      <c r="N382" s="31"/>
      <c r="O382" s="2"/>
      <c r="P382" s="1"/>
      <c r="Q382" s="1"/>
      <c r="R382" s="1"/>
    </row>
    <row r="383" spans="1:18">
      <c r="A383" s="1"/>
      <c r="B383" s="23"/>
      <c r="C383" s="2"/>
      <c r="D383" s="24"/>
      <c r="E383" s="8"/>
      <c r="F383" s="8"/>
      <c r="G383" s="8"/>
      <c r="H383" s="8"/>
      <c r="I383" s="8"/>
      <c r="J383" s="8"/>
      <c r="K383" s="8"/>
      <c r="L383" s="8"/>
      <c r="M383" s="8"/>
      <c r="N383" s="31"/>
      <c r="O383" s="2"/>
      <c r="P383" s="1"/>
      <c r="Q383" s="1"/>
      <c r="R383" s="1"/>
    </row>
    <row r="384" spans="1:18">
      <c r="A384" s="1"/>
      <c r="B384" s="23"/>
      <c r="C384" s="2"/>
      <c r="D384" s="24"/>
      <c r="E384" s="8"/>
      <c r="F384" s="8"/>
      <c r="G384" s="8"/>
      <c r="H384" s="8"/>
      <c r="I384" s="8"/>
      <c r="J384" s="8"/>
      <c r="K384" s="8"/>
      <c r="L384" s="8"/>
      <c r="M384" s="8"/>
      <c r="N384" s="31"/>
      <c r="O384" s="2"/>
      <c r="P384" s="1"/>
      <c r="Q384" s="1"/>
      <c r="R384" s="1"/>
    </row>
    <row r="385" spans="1:18">
      <c r="A385" s="1"/>
      <c r="B385" s="23"/>
      <c r="C385" s="2"/>
      <c r="D385" s="24"/>
      <c r="E385" s="8"/>
      <c r="F385" s="8"/>
      <c r="G385" s="8"/>
      <c r="H385" s="8"/>
      <c r="I385" s="8"/>
      <c r="J385" s="8"/>
      <c r="K385" s="8"/>
      <c r="L385" s="8"/>
      <c r="M385" s="8"/>
      <c r="N385" s="31"/>
      <c r="O385" s="2"/>
      <c r="P385" s="1"/>
      <c r="Q385" s="1"/>
      <c r="R385" s="1"/>
    </row>
    <row r="386" spans="1:18">
      <c r="A386" s="1"/>
      <c r="B386" s="23"/>
      <c r="C386" s="2"/>
      <c r="D386" s="24"/>
      <c r="E386" s="8"/>
      <c r="F386" s="8"/>
      <c r="G386" s="8"/>
      <c r="H386" s="8"/>
      <c r="I386" s="8"/>
      <c r="J386" s="8"/>
      <c r="K386" s="8"/>
      <c r="L386" s="8"/>
      <c r="M386" s="8"/>
      <c r="N386" s="31"/>
      <c r="O386" s="2"/>
      <c r="P386" s="1"/>
      <c r="Q386" s="1"/>
      <c r="R386" s="1"/>
    </row>
    <row r="387" spans="1:18">
      <c r="A387" s="1"/>
      <c r="B387" s="23"/>
      <c r="C387" s="2"/>
      <c r="D387" s="24"/>
      <c r="E387" s="8"/>
      <c r="F387" s="8"/>
      <c r="G387" s="8"/>
      <c r="H387" s="8"/>
      <c r="I387" s="8"/>
      <c r="J387" s="8"/>
      <c r="K387" s="8"/>
      <c r="L387" s="8"/>
      <c r="M387" s="8"/>
      <c r="N387" s="31"/>
      <c r="O387" s="2"/>
      <c r="P387" s="1"/>
      <c r="Q387" s="1"/>
      <c r="R387" s="1"/>
    </row>
    <row r="388" spans="1:18">
      <c r="A388" s="1"/>
      <c r="B388" s="23"/>
      <c r="C388" s="2"/>
      <c r="D388" s="24"/>
      <c r="E388" s="8"/>
      <c r="F388" s="8"/>
      <c r="G388" s="8"/>
      <c r="H388" s="8"/>
      <c r="I388" s="8"/>
      <c r="J388" s="8"/>
      <c r="K388" s="8"/>
      <c r="L388" s="8"/>
      <c r="M388" s="8"/>
      <c r="N388" s="31"/>
      <c r="O388" s="2"/>
      <c r="P388" s="1"/>
      <c r="Q388" s="1"/>
      <c r="R388" s="1"/>
    </row>
    <row r="389" spans="1:18">
      <c r="A389" s="1"/>
      <c r="B389" s="23"/>
      <c r="C389" s="2"/>
      <c r="D389" s="24"/>
      <c r="E389" s="8"/>
      <c r="F389" s="8"/>
      <c r="G389" s="8"/>
      <c r="H389" s="8"/>
      <c r="I389" s="8"/>
      <c r="J389" s="8"/>
      <c r="K389" s="8"/>
      <c r="L389" s="8"/>
      <c r="M389" s="8"/>
      <c r="N389" s="31"/>
      <c r="O389" s="2"/>
      <c r="P389" s="1"/>
      <c r="Q389" s="1"/>
      <c r="R389" s="1"/>
    </row>
    <row r="390" spans="1:18">
      <c r="A390" s="1"/>
      <c r="B390" s="23"/>
      <c r="C390" s="2"/>
      <c r="D390" s="24"/>
      <c r="E390" s="8"/>
      <c r="F390" s="8"/>
      <c r="G390" s="8"/>
      <c r="H390" s="8"/>
      <c r="I390" s="8"/>
      <c r="J390" s="8"/>
      <c r="K390" s="8"/>
      <c r="L390" s="8"/>
      <c r="M390" s="8"/>
      <c r="N390" s="31"/>
      <c r="O390" s="2"/>
      <c r="P390" s="1"/>
      <c r="Q390" s="1"/>
      <c r="R390" s="1"/>
    </row>
    <row r="391" spans="1:18">
      <c r="A391" s="1"/>
      <c r="B391" s="23"/>
      <c r="C391" s="2"/>
      <c r="D391" s="24"/>
      <c r="E391" s="8"/>
      <c r="F391" s="8"/>
      <c r="G391" s="8"/>
      <c r="H391" s="8"/>
      <c r="I391" s="8"/>
      <c r="J391" s="8"/>
      <c r="K391" s="8"/>
      <c r="L391" s="8"/>
      <c r="M391" s="8"/>
      <c r="N391" s="31"/>
      <c r="O391" s="2"/>
      <c r="P391" s="1"/>
      <c r="Q391" s="1"/>
      <c r="R391" s="1"/>
    </row>
    <row r="392" spans="1:18">
      <c r="A392" s="1"/>
      <c r="B392" s="23"/>
      <c r="C392" s="2"/>
      <c r="D392" s="24"/>
      <c r="E392" s="8"/>
      <c r="F392" s="8"/>
      <c r="G392" s="8"/>
      <c r="H392" s="8"/>
      <c r="I392" s="8"/>
      <c r="J392" s="8"/>
      <c r="K392" s="8"/>
      <c r="L392" s="8"/>
      <c r="M392" s="8"/>
      <c r="N392" s="31"/>
      <c r="O392" s="2"/>
      <c r="P392" s="1"/>
      <c r="Q392" s="1"/>
      <c r="R392" s="1"/>
    </row>
    <row r="393" spans="1:18">
      <c r="A393" s="1"/>
      <c r="B393" s="23"/>
      <c r="C393" s="2"/>
      <c r="D393" s="24"/>
      <c r="E393" s="8"/>
      <c r="F393" s="8"/>
      <c r="G393" s="8"/>
      <c r="H393" s="8"/>
      <c r="I393" s="8"/>
      <c r="J393" s="8"/>
      <c r="K393" s="8"/>
      <c r="L393" s="8"/>
      <c r="M393" s="8"/>
      <c r="N393" s="31"/>
      <c r="O393" s="2"/>
      <c r="P393" s="1"/>
      <c r="Q393" s="1"/>
      <c r="R393" s="1"/>
    </row>
    <row r="394" spans="1:18">
      <c r="A394" s="1"/>
      <c r="B394" s="23"/>
      <c r="C394" s="2"/>
      <c r="D394" s="24"/>
      <c r="E394" s="8"/>
      <c r="F394" s="8"/>
      <c r="G394" s="8"/>
      <c r="H394" s="8"/>
      <c r="I394" s="8"/>
      <c r="J394" s="8"/>
      <c r="K394" s="8"/>
      <c r="L394" s="8"/>
      <c r="M394" s="8"/>
      <c r="N394" s="31"/>
      <c r="O394" s="2"/>
      <c r="P394" s="1"/>
      <c r="Q394" s="1"/>
      <c r="R394" s="1"/>
    </row>
    <row r="395" spans="1:18">
      <c r="A395" s="1"/>
      <c r="B395" s="23"/>
      <c r="C395" s="2"/>
      <c r="D395" s="24"/>
      <c r="E395" s="8"/>
      <c r="F395" s="8"/>
      <c r="G395" s="8"/>
      <c r="H395" s="8"/>
      <c r="I395" s="8"/>
      <c r="J395" s="8"/>
      <c r="K395" s="8"/>
      <c r="L395" s="8"/>
      <c r="M395" s="8"/>
      <c r="N395" s="31"/>
      <c r="O395" s="2"/>
      <c r="P395" s="1"/>
      <c r="Q395" s="1"/>
      <c r="R395" s="1"/>
    </row>
    <row r="396" spans="1:18">
      <c r="A396" s="1"/>
      <c r="B396" s="1"/>
      <c r="C396" s="2"/>
      <c r="D396" s="24"/>
      <c r="E396" s="8"/>
      <c r="F396" s="8"/>
      <c r="G396" s="8"/>
      <c r="H396" s="8"/>
      <c r="I396" s="8"/>
      <c r="J396" s="8"/>
      <c r="K396" s="8"/>
      <c r="L396" s="8"/>
      <c r="M396" s="8"/>
      <c r="N396" s="31"/>
      <c r="O396" s="2"/>
      <c r="P396" s="1"/>
      <c r="Q396" s="1"/>
      <c r="R396" s="1"/>
    </row>
    <row r="397" spans="1:18">
      <c r="A397" s="1"/>
      <c r="B397" s="1"/>
      <c r="C397" s="2"/>
      <c r="D397" s="24"/>
      <c r="E397" s="8"/>
      <c r="F397" s="8"/>
      <c r="G397" s="8"/>
      <c r="H397" s="8"/>
      <c r="I397" s="8"/>
      <c r="J397" s="8"/>
      <c r="K397" s="8"/>
      <c r="L397" s="8"/>
      <c r="M397" s="8"/>
      <c r="N397" s="31"/>
      <c r="O397" s="2"/>
      <c r="P397" s="1"/>
      <c r="Q397" s="1"/>
      <c r="R397" s="1"/>
    </row>
    <row r="398" spans="1:18">
      <c r="A398" s="1"/>
      <c r="B398" s="1"/>
      <c r="C398" s="2"/>
      <c r="D398" s="24"/>
      <c r="E398" s="8"/>
      <c r="F398" s="8"/>
      <c r="G398" s="8"/>
      <c r="H398" s="8"/>
      <c r="I398" s="8"/>
      <c r="J398" s="8"/>
      <c r="K398" s="8"/>
      <c r="L398" s="8"/>
      <c r="M398" s="8"/>
      <c r="N398" s="31"/>
      <c r="O398" s="2"/>
      <c r="P398" s="1"/>
      <c r="Q398" s="1"/>
      <c r="R398" s="1"/>
    </row>
    <row r="399" spans="1:18">
      <c r="A399" s="1"/>
      <c r="B399" s="1"/>
      <c r="C399" s="2"/>
      <c r="D399" s="24"/>
      <c r="E399" s="8"/>
      <c r="F399" s="8"/>
      <c r="G399" s="8"/>
      <c r="H399" s="8"/>
      <c r="I399" s="8"/>
      <c r="J399" s="8"/>
      <c r="K399" s="8"/>
      <c r="L399" s="8"/>
      <c r="M399" s="8"/>
      <c r="N399" s="31"/>
      <c r="O399" s="2"/>
      <c r="P399" s="1"/>
      <c r="Q399" s="1"/>
      <c r="R399" s="1"/>
    </row>
    <row r="400" spans="1:18">
      <c r="A400" s="1"/>
      <c r="B400" s="1"/>
      <c r="C400" s="2"/>
      <c r="D400" s="24"/>
      <c r="E400" s="8"/>
      <c r="F400" s="8"/>
      <c r="G400" s="8"/>
      <c r="H400" s="8"/>
      <c r="I400" s="8"/>
      <c r="J400" s="8"/>
      <c r="K400" s="8"/>
      <c r="L400" s="8"/>
      <c r="M400" s="8"/>
      <c r="N400" s="31"/>
      <c r="O400" s="2"/>
      <c r="P400" s="1"/>
      <c r="Q400" s="1"/>
      <c r="R400" s="1"/>
    </row>
    <row r="401" spans="15:15">
      <c r="O401" s="5"/>
    </row>
    <row r="402" spans="15:15">
      <c r="O402" s="5"/>
    </row>
    <row r="403" spans="15:15">
      <c r="O403" s="5"/>
    </row>
    <row r="404" spans="15:15">
      <c r="O404" s="5"/>
    </row>
    <row r="405" spans="15:15">
      <c r="O405" s="5"/>
    </row>
    <row r="406" spans="15:15">
      <c r="O406" s="5"/>
    </row>
    <row r="407" spans="15:15">
      <c r="O407" s="5"/>
    </row>
    <row r="408" spans="15:15">
      <c r="O408" s="5"/>
    </row>
    <row r="409" spans="15:15">
      <c r="O409" s="5"/>
    </row>
    <row r="410" spans="15:15">
      <c r="O410" s="5"/>
    </row>
    <row r="411" spans="15:15">
      <c r="O411" s="5"/>
    </row>
    <row r="412" spans="15:15">
      <c r="O412" s="5"/>
    </row>
    <row r="413" spans="15:15">
      <c r="O413" s="5"/>
    </row>
    <row r="414" spans="15:15">
      <c r="O414" s="5"/>
    </row>
    <row r="415" spans="15:15">
      <c r="O415" s="5"/>
    </row>
    <row r="416" spans="15:15">
      <c r="O416" s="5"/>
    </row>
    <row r="417" spans="15:15">
      <c r="O417" s="5"/>
    </row>
    <row r="418" spans="15:15">
      <c r="O418" s="5"/>
    </row>
    <row r="419" spans="15:15">
      <c r="O419" s="5"/>
    </row>
    <row r="420" spans="15:15">
      <c r="O420" s="5"/>
    </row>
    <row r="421" spans="15:15">
      <c r="O421" s="5"/>
    </row>
    <row r="422" spans="15:15">
      <c r="O422" s="5"/>
    </row>
    <row r="423" spans="15:15">
      <c r="O423" s="5"/>
    </row>
    <row r="424" spans="15:15">
      <c r="O424" s="5"/>
    </row>
    <row r="425" spans="15:15">
      <c r="O425" s="5"/>
    </row>
    <row r="426" spans="15:15">
      <c r="O426" s="5"/>
    </row>
    <row r="427" spans="15:15">
      <c r="O427" s="5"/>
    </row>
    <row r="428" spans="15:15">
      <c r="O428" s="5"/>
    </row>
    <row r="429" spans="15:15">
      <c r="O429" s="5"/>
    </row>
    <row r="430" spans="15:15">
      <c r="O430" s="5"/>
    </row>
    <row r="431" spans="15:15">
      <c r="O431" s="5"/>
    </row>
    <row r="432" spans="15:15">
      <c r="O432" s="5"/>
    </row>
    <row r="433" spans="15:15">
      <c r="O433" s="5"/>
    </row>
    <row r="434" spans="15:15">
      <c r="O434" s="5"/>
    </row>
    <row r="435" spans="15:15">
      <c r="O435" s="5"/>
    </row>
    <row r="436" spans="15:15">
      <c r="O436" s="5"/>
    </row>
    <row r="437" spans="15:15">
      <c r="O437" s="5"/>
    </row>
    <row r="438" spans="15:15">
      <c r="O438" s="5"/>
    </row>
    <row r="439" spans="15:15">
      <c r="O439" s="5"/>
    </row>
    <row r="440" spans="15:15">
      <c r="O440" s="5"/>
    </row>
    <row r="441" spans="15:15">
      <c r="O441" s="5"/>
    </row>
    <row r="442" spans="15:15">
      <c r="O442" s="5"/>
    </row>
    <row r="443" spans="15:15">
      <c r="O443" s="5"/>
    </row>
    <row r="444" spans="15:15">
      <c r="O444" s="5"/>
    </row>
    <row r="445" spans="15:15">
      <c r="O445" s="5"/>
    </row>
    <row r="446" spans="15:15">
      <c r="O446" s="5"/>
    </row>
    <row r="447" spans="15:15">
      <c r="O447" s="5"/>
    </row>
    <row r="448" spans="15:15">
      <c r="O448" s="5"/>
    </row>
    <row r="449" spans="15:15">
      <c r="O449" s="5"/>
    </row>
    <row r="450" spans="15:15">
      <c r="O450" s="5"/>
    </row>
    <row r="451" spans="15:15">
      <c r="O451" s="5"/>
    </row>
    <row r="452" spans="15:15">
      <c r="O452" s="5"/>
    </row>
    <row r="453" spans="15:15">
      <c r="O453" s="5"/>
    </row>
    <row r="454" spans="15:15">
      <c r="O454" s="5"/>
    </row>
    <row r="455" spans="15:15">
      <c r="O455" s="5"/>
    </row>
    <row r="456" spans="15:15">
      <c r="O456" s="5"/>
    </row>
    <row r="457" spans="15:15">
      <c r="O457" s="5"/>
    </row>
    <row r="458" spans="15:15">
      <c r="O458" s="5"/>
    </row>
    <row r="459" spans="15:15">
      <c r="O459" s="5"/>
    </row>
    <row r="460" spans="15:15">
      <c r="O460" s="5"/>
    </row>
    <row r="461" spans="15:15">
      <c r="O461" s="5"/>
    </row>
    <row r="462" spans="15:15">
      <c r="O462" s="5"/>
    </row>
    <row r="463" spans="15:15">
      <c r="O463" s="5"/>
    </row>
    <row r="464" spans="15:15">
      <c r="O464" s="5"/>
    </row>
    <row r="465" spans="15:15">
      <c r="O465" s="5"/>
    </row>
    <row r="466" spans="15:15">
      <c r="O466" s="5"/>
    </row>
    <row r="467" spans="15:15">
      <c r="O467" s="5"/>
    </row>
    <row r="468" spans="15:15">
      <c r="O468" s="5"/>
    </row>
    <row r="469" spans="15:15">
      <c r="O469" s="5"/>
    </row>
    <row r="470" spans="15:15">
      <c r="O470" s="5"/>
    </row>
    <row r="471" spans="15:15">
      <c r="O471" s="5"/>
    </row>
    <row r="472" spans="15:15">
      <c r="O472" s="5"/>
    </row>
    <row r="473" spans="15:15">
      <c r="O473" s="5"/>
    </row>
    <row r="474" spans="15:15">
      <c r="O474" s="5"/>
    </row>
    <row r="475" spans="15:15">
      <c r="O475" s="5"/>
    </row>
    <row r="476" spans="15:15">
      <c r="O476" s="5"/>
    </row>
    <row r="477" spans="15:15">
      <c r="O477" s="5"/>
    </row>
    <row r="478" spans="15:15">
      <c r="O478" s="5"/>
    </row>
    <row r="479" spans="15:15">
      <c r="O479" s="5"/>
    </row>
    <row r="480" spans="15:15">
      <c r="O480" s="5"/>
    </row>
    <row r="481" spans="15:15">
      <c r="O481" s="5"/>
    </row>
    <row r="482" spans="15:15">
      <c r="O482" s="5"/>
    </row>
    <row r="483" spans="15:15">
      <c r="O483" s="5"/>
    </row>
    <row r="484" spans="15:15">
      <c r="O484" s="5"/>
    </row>
    <row r="485" spans="15:15">
      <c r="O485" s="5"/>
    </row>
    <row r="486" spans="15:15">
      <c r="O486" s="5"/>
    </row>
    <row r="487" spans="15:15">
      <c r="O487" s="5"/>
    </row>
    <row r="488" spans="15:15">
      <c r="O488" s="5"/>
    </row>
    <row r="489" spans="15:15">
      <c r="O489" s="5"/>
    </row>
    <row r="490" spans="15:15">
      <c r="O490" s="5"/>
    </row>
    <row r="491" spans="15:15">
      <c r="O491" s="5"/>
    </row>
    <row r="492" spans="15:15">
      <c r="O492" s="5"/>
    </row>
    <row r="493" spans="15:15">
      <c r="O493" s="5"/>
    </row>
    <row r="494" spans="15:15">
      <c r="O494" s="5"/>
    </row>
    <row r="495" spans="15:15">
      <c r="O495" s="5"/>
    </row>
    <row r="496" spans="15:15">
      <c r="O496" s="5"/>
    </row>
    <row r="497" spans="15:15">
      <c r="O497" s="5"/>
    </row>
    <row r="498" spans="15:15">
      <c r="O498" s="5"/>
    </row>
    <row r="499" spans="15:15">
      <c r="O499" s="5"/>
    </row>
    <row r="500" spans="15:15">
      <c r="O500" s="5"/>
    </row>
    <row r="501" spans="15:15">
      <c r="O501" s="5"/>
    </row>
    <row r="502" spans="15:15">
      <c r="O502" s="5"/>
    </row>
    <row r="503" spans="15:15">
      <c r="O503" s="5"/>
    </row>
    <row r="504" spans="15:15">
      <c r="O504" s="5"/>
    </row>
    <row r="505" spans="15:15">
      <c r="O505" s="5"/>
    </row>
    <row r="506" spans="15:15">
      <c r="O506" s="5"/>
    </row>
    <row r="507" spans="15:15">
      <c r="O507" s="5"/>
    </row>
    <row r="508" spans="15:15">
      <c r="O508" s="5"/>
    </row>
    <row r="509" spans="15:15">
      <c r="O509" s="5"/>
    </row>
    <row r="510" spans="15:15">
      <c r="O510" s="5"/>
    </row>
    <row r="511" spans="15:15">
      <c r="O511" s="5"/>
    </row>
    <row r="512" spans="15:15">
      <c r="O512" s="5"/>
    </row>
    <row r="513" spans="15:15">
      <c r="O513" s="5"/>
    </row>
    <row r="514" spans="15:15">
      <c r="O514" s="5"/>
    </row>
    <row r="515" spans="15:15">
      <c r="O515" s="5"/>
    </row>
    <row r="516" spans="15:15">
      <c r="O516" s="5"/>
    </row>
    <row r="517" spans="15:15">
      <c r="O517" s="5"/>
    </row>
    <row r="518" spans="15:15">
      <c r="O518" s="5"/>
    </row>
    <row r="519" spans="15:15">
      <c r="O519" s="5"/>
    </row>
    <row r="520" spans="15:15">
      <c r="O520" s="5"/>
    </row>
    <row r="521" spans="15:15">
      <c r="O521" s="5"/>
    </row>
    <row r="522" spans="15:15">
      <c r="O522" s="5"/>
    </row>
    <row r="523" spans="15:15">
      <c r="O523" s="5"/>
    </row>
    <row r="524" spans="15:15">
      <c r="O524" s="5"/>
    </row>
    <row r="525" spans="15:15">
      <c r="O525" s="5"/>
    </row>
    <row r="526" spans="15:15">
      <c r="O526" s="5"/>
    </row>
    <row r="527" spans="15:15">
      <c r="O527" s="5"/>
    </row>
    <row r="528" spans="15:15">
      <c r="O528" s="5"/>
    </row>
    <row r="529" spans="15:15">
      <c r="O529" s="5"/>
    </row>
    <row r="530" spans="15:15">
      <c r="O530" s="5"/>
    </row>
    <row r="531" spans="15:15">
      <c r="O531" s="5"/>
    </row>
    <row r="532" spans="15:15">
      <c r="O532" s="5"/>
    </row>
    <row r="533" spans="15:15">
      <c r="O533" s="5"/>
    </row>
    <row r="534" spans="15:15">
      <c r="O534" s="5"/>
    </row>
    <row r="535" spans="15:15">
      <c r="O535" s="5"/>
    </row>
    <row r="536" spans="15:15">
      <c r="O536" s="5"/>
    </row>
    <row r="537" spans="15:15">
      <c r="O537" s="5"/>
    </row>
    <row r="538" spans="15:15">
      <c r="O538" s="5"/>
    </row>
    <row r="539" spans="15:15">
      <c r="O539" s="5"/>
    </row>
    <row r="540" spans="15:15">
      <c r="O540" s="5"/>
    </row>
    <row r="541" spans="15:15">
      <c r="O541" s="5"/>
    </row>
    <row r="542" spans="15:15">
      <c r="O542" s="5"/>
    </row>
    <row r="543" spans="15:15">
      <c r="O543" s="5"/>
    </row>
    <row r="544" spans="15:15">
      <c r="O544" s="5"/>
    </row>
    <row r="545" spans="15:15">
      <c r="O545" s="5"/>
    </row>
    <row r="546" spans="15:15">
      <c r="O546" s="5"/>
    </row>
    <row r="547" spans="15:15">
      <c r="O547" s="5"/>
    </row>
    <row r="548" spans="15:15">
      <c r="O548" s="5"/>
    </row>
    <row r="549" spans="15:15">
      <c r="O549" s="5"/>
    </row>
    <row r="550" spans="15:15">
      <c r="O550" s="5"/>
    </row>
    <row r="551" spans="15:15">
      <c r="O551" s="5"/>
    </row>
    <row r="552" spans="15:15">
      <c r="O552" s="5"/>
    </row>
    <row r="553" spans="15:15">
      <c r="O553" s="5"/>
    </row>
    <row r="554" spans="15:15">
      <c r="O554" s="5"/>
    </row>
    <row r="555" spans="15:15">
      <c r="O555" s="5"/>
    </row>
    <row r="556" spans="15:15">
      <c r="O556" s="5"/>
    </row>
    <row r="557" spans="15:15">
      <c r="O557" s="5"/>
    </row>
    <row r="558" spans="15:15">
      <c r="O558" s="5"/>
    </row>
    <row r="559" spans="15:15">
      <c r="O559" s="5"/>
    </row>
    <row r="560" spans="15:15">
      <c r="O560" s="5"/>
    </row>
    <row r="561" spans="15:15">
      <c r="O561" s="5"/>
    </row>
    <row r="562" spans="15:15">
      <c r="O562" s="5"/>
    </row>
    <row r="563" spans="15:15">
      <c r="O563" s="5"/>
    </row>
    <row r="564" spans="15:15">
      <c r="O564" s="5"/>
    </row>
    <row r="565" spans="15:15">
      <c r="O565" s="5"/>
    </row>
    <row r="566" spans="15:15">
      <c r="O566" s="5"/>
    </row>
    <row r="567" spans="15:15">
      <c r="O567" s="5"/>
    </row>
    <row r="568" spans="15:15">
      <c r="O568" s="5"/>
    </row>
    <row r="569" spans="15:15">
      <c r="O569" s="5"/>
    </row>
    <row r="570" spans="15:15">
      <c r="O570" s="5"/>
    </row>
    <row r="571" spans="15:15">
      <c r="O571" s="5"/>
    </row>
    <row r="572" spans="15:15">
      <c r="O572" s="5"/>
    </row>
    <row r="573" spans="15:15">
      <c r="O573" s="5"/>
    </row>
    <row r="574" spans="15:15">
      <c r="O574" s="5"/>
    </row>
    <row r="575" spans="15:15">
      <c r="O575" s="5"/>
    </row>
    <row r="576" spans="15:15">
      <c r="O576" s="5"/>
    </row>
    <row r="577" spans="15:15">
      <c r="O577" s="5"/>
    </row>
    <row r="578" spans="15:15">
      <c r="O578" s="5"/>
    </row>
    <row r="579" spans="15:15">
      <c r="O579" s="5"/>
    </row>
    <row r="580" spans="15:15">
      <c r="O580" s="5"/>
    </row>
    <row r="581" spans="15:15">
      <c r="O581" s="5"/>
    </row>
    <row r="582" spans="15:15">
      <c r="O582" s="5"/>
    </row>
    <row r="583" spans="15:15">
      <c r="O583" s="5"/>
    </row>
    <row r="584" spans="15:15">
      <c r="O584" s="5"/>
    </row>
    <row r="585" spans="15:15">
      <c r="O585" s="5"/>
    </row>
    <row r="586" spans="15:15">
      <c r="O586" s="5"/>
    </row>
    <row r="587" spans="15:15">
      <c r="O587" s="5"/>
    </row>
    <row r="588" spans="15:15">
      <c r="O588" s="5"/>
    </row>
    <row r="589" spans="15:15">
      <c r="O589" s="5"/>
    </row>
    <row r="590" spans="15:15">
      <c r="O590" s="5"/>
    </row>
    <row r="591" spans="15:15">
      <c r="O591" s="5"/>
    </row>
    <row r="592" spans="15:15">
      <c r="O592" s="5"/>
    </row>
    <row r="593" spans="15:15">
      <c r="O593" s="5"/>
    </row>
    <row r="594" spans="15:15">
      <c r="O594" s="5"/>
    </row>
    <row r="595" spans="15:15">
      <c r="O595" s="5"/>
    </row>
    <row r="596" spans="15:15">
      <c r="O596" s="5"/>
    </row>
    <row r="597" spans="15:15">
      <c r="O597" s="5"/>
    </row>
    <row r="598" spans="15:15">
      <c r="O598" s="5"/>
    </row>
    <row r="599" spans="15:15">
      <c r="O599" s="5"/>
    </row>
    <row r="600" spans="15:15">
      <c r="O600" s="5"/>
    </row>
    <row r="601" spans="15:15">
      <c r="O601" s="5"/>
    </row>
    <row r="602" spans="15:15">
      <c r="O602" s="5"/>
    </row>
    <row r="603" spans="15:15">
      <c r="O603" s="5"/>
    </row>
    <row r="604" spans="15:15">
      <c r="O604" s="5"/>
    </row>
    <row r="605" spans="15:15">
      <c r="O605" s="5"/>
    </row>
    <row r="606" spans="15:15">
      <c r="O606" s="5"/>
    </row>
    <row r="607" spans="15:15">
      <c r="O607" s="5"/>
    </row>
    <row r="608" spans="15:15">
      <c r="O608" s="5"/>
    </row>
    <row r="609" spans="15:15">
      <c r="O609" s="5"/>
    </row>
    <row r="610" spans="15:15">
      <c r="O610" s="5"/>
    </row>
    <row r="611" spans="15:15">
      <c r="O611" s="5"/>
    </row>
    <row r="612" spans="15:15">
      <c r="O612" s="5"/>
    </row>
    <row r="613" spans="15:15">
      <c r="O613" s="5"/>
    </row>
    <row r="614" spans="15:15">
      <c r="O614" s="5"/>
    </row>
    <row r="615" spans="15:15">
      <c r="O615" s="5"/>
    </row>
    <row r="616" spans="15:15">
      <c r="O616" s="5"/>
    </row>
    <row r="617" spans="15:15">
      <c r="O617" s="5"/>
    </row>
    <row r="618" spans="15:15">
      <c r="O618" s="5"/>
    </row>
    <row r="619" spans="15:15">
      <c r="O619" s="5"/>
    </row>
    <row r="620" spans="15:15">
      <c r="O620" s="5"/>
    </row>
    <row r="621" spans="15:15">
      <c r="O621" s="5"/>
    </row>
    <row r="622" spans="15:15">
      <c r="O622" s="5"/>
    </row>
    <row r="623" spans="15:15">
      <c r="O623" s="5"/>
    </row>
    <row r="624" spans="15:15">
      <c r="O624" s="5"/>
    </row>
    <row r="625" spans="15:15">
      <c r="O625" s="5"/>
    </row>
    <row r="626" spans="15:15">
      <c r="O626" s="5"/>
    </row>
    <row r="627" spans="15:15">
      <c r="O627" s="5"/>
    </row>
    <row r="628" spans="15:15">
      <c r="O628" s="5"/>
    </row>
    <row r="629" spans="15:15">
      <c r="O629" s="5"/>
    </row>
    <row r="630" spans="15:15">
      <c r="O630" s="5"/>
    </row>
    <row r="631" spans="15:15">
      <c r="O631" s="5"/>
    </row>
    <row r="632" spans="15:15">
      <c r="O632" s="5"/>
    </row>
    <row r="633" spans="15:15">
      <c r="O633" s="5"/>
    </row>
    <row r="634" spans="15:15">
      <c r="O634" s="5"/>
    </row>
    <row r="635" spans="15:15">
      <c r="O635" s="5"/>
    </row>
    <row r="636" spans="15:15">
      <c r="O636" s="5"/>
    </row>
    <row r="637" spans="15:15">
      <c r="O637" s="5"/>
    </row>
    <row r="638" spans="15:15">
      <c r="O638" s="5"/>
    </row>
    <row r="639" spans="15:15">
      <c r="O639" s="5"/>
    </row>
    <row r="640" spans="15:15">
      <c r="O640" s="5"/>
    </row>
    <row r="641" spans="15:15">
      <c r="O641" s="5"/>
    </row>
    <row r="642" spans="15:15">
      <c r="O642" s="5"/>
    </row>
    <row r="643" spans="15:15">
      <c r="O643" s="5"/>
    </row>
    <row r="644" spans="15:15">
      <c r="O644" s="5"/>
    </row>
    <row r="645" spans="15:15">
      <c r="O645" s="5"/>
    </row>
    <row r="646" spans="15:15">
      <c r="O646" s="5"/>
    </row>
    <row r="647" spans="15:15">
      <c r="O647" s="5"/>
    </row>
    <row r="648" spans="15:15">
      <c r="O648" s="5"/>
    </row>
    <row r="649" spans="15:15">
      <c r="O649" s="5"/>
    </row>
    <row r="650" spans="15:15">
      <c r="O650" s="5"/>
    </row>
    <row r="651" spans="15:15">
      <c r="O651" s="5"/>
    </row>
    <row r="652" spans="15:15">
      <c r="O652" s="5"/>
    </row>
    <row r="653" spans="15:15">
      <c r="O653" s="5"/>
    </row>
    <row r="654" spans="15:15">
      <c r="O654" s="5"/>
    </row>
    <row r="655" spans="15:15">
      <c r="O655" s="5"/>
    </row>
    <row r="656" spans="15:15">
      <c r="O656" s="5"/>
    </row>
    <row r="657" spans="15:15">
      <c r="O657" s="5"/>
    </row>
    <row r="658" spans="15:15">
      <c r="O658" s="5"/>
    </row>
    <row r="659" spans="15:15">
      <c r="O659" s="5"/>
    </row>
    <row r="660" spans="15:15">
      <c r="O660" s="5"/>
    </row>
    <row r="661" spans="15:15">
      <c r="O661" s="5"/>
    </row>
    <row r="662" spans="15:15">
      <c r="O662" s="5"/>
    </row>
    <row r="663" spans="15:15">
      <c r="O663" s="5"/>
    </row>
    <row r="664" spans="15:15">
      <c r="O664" s="5"/>
    </row>
    <row r="665" spans="15:15">
      <c r="O665" s="5"/>
    </row>
    <row r="666" spans="15:15">
      <c r="O666" s="5"/>
    </row>
    <row r="667" spans="15:15">
      <c r="O667" s="5"/>
    </row>
    <row r="668" spans="15:15">
      <c r="O668" s="5"/>
    </row>
    <row r="669" spans="15:15">
      <c r="O669" s="5"/>
    </row>
    <row r="670" spans="15:15">
      <c r="O670" s="5"/>
    </row>
    <row r="671" spans="15:15">
      <c r="O671" s="5"/>
    </row>
    <row r="672" spans="15:15">
      <c r="O672" s="5"/>
    </row>
    <row r="673" spans="15:15">
      <c r="O673" s="5"/>
    </row>
    <row r="674" spans="15:15">
      <c r="O674" s="5"/>
    </row>
    <row r="675" spans="15:15">
      <c r="O675" s="5"/>
    </row>
    <row r="676" spans="15:15">
      <c r="O676" s="5"/>
    </row>
    <row r="677" spans="15:15">
      <c r="O677" s="5"/>
    </row>
    <row r="678" spans="15:15">
      <c r="O678" s="5"/>
    </row>
    <row r="679" spans="15:15">
      <c r="O679" s="5"/>
    </row>
    <row r="680" spans="15:15">
      <c r="O680" s="5"/>
    </row>
    <row r="681" spans="15:15">
      <c r="O681" s="5"/>
    </row>
    <row r="682" spans="15:15">
      <c r="O682" s="5"/>
    </row>
    <row r="683" spans="15:15">
      <c r="O683" s="5"/>
    </row>
    <row r="684" spans="15:15">
      <c r="O684" s="5"/>
    </row>
    <row r="685" spans="15:15">
      <c r="O685" s="5"/>
    </row>
    <row r="686" spans="15:15">
      <c r="O686" s="5"/>
    </row>
    <row r="687" spans="15:15">
      <c r="O687" s="5"/>
    </row>
    <row r="688" spans="15:15">
      <c r="O688" s="5"/>
    </row>
    <row r="689" spans="15:15">
      <c r="O689" s="5"/>
    </row>
    <row r="690" spans="15:15">
      <c r="O690" s="5"/>
    </row>
    <row r="691" spans="15:15">
      <c r="O691" s="5"/>
    </row>
    <row r="692" spans="15:15">
      <c r="O692" s="5"/>
    </row>
    <row r="693" spans="15:15">
      <c r="O693" s="5"/>
    </row>
    <row r="694" spans="15:15">
      <c r="O694" s="5"/>
    </row>
    <row r="695" spans="15:15">
      <c r="O695" s="5"/>
    </row>
    <row r="696" spans="15:15">
      <c r="O696" s="5"/>
    </row>
    <row r="697" spans="15:15">
      <c r="O697" s="5"/>
    </row>
    <row r="698" spans="15:15">
      <c r="O698" s="5"/>
    </row>
    <row r="699" spans="15:15">
      <c r="O699" s="5"/>
    </row>
    <row r="700" spans="15:15">
      <c r="O700" s="5"/>
    </row>
    <row r="701" spans="15:15">
      <c r="O701" s="5"/>
    </row>
    <row r="702" spans="15:15">
      <c r="O702" s="5"/>
    </row>
    <row r="703" spans="15:15">
      <c r="O703" s="5"/>
    </row>
    <row r="704" spans="15:15">
      <c r="O704" s="5"/>
    </row>
    <row r="705" spans="15:15">
      <c r="O705" s="5"/>
    </row>
    <row r="706" spans="15:15">
      <c r="O706" s="5"/>
    </row>
    <row r="707" spans="15:15">
      <c r="O707" s="5"/>
    </row>
    <row r="708" spans="15:15">
      <c r="O708" s="5"/>
    </row>
    <row r="709" spans="15:15">
      <c r="O709" s="5"/>
    </row>
    <row r="710" spans="15:15">
      <c r="O710" s="5"/>
    </row>
    <row r="711" spans="15:15">
      <c r="O711" s="5"/>
    </row>
    <row r="712" spans="15:15">
      <c r="O712" s="5"/>
    </row>
    <row r="713" spans="15:15">
      <c r="O713" s="5"/>
    </row>
    <row r="714" spans="15:15">
      <c r="O714" s="5"/>
    </row>
    <row r="715" spans="15:15">
      <c r="O715" s="5"/>
    </row>
    <row r="716" spans="15:15">
      <c r="O716" s="5"/>
    </row>
    <row r="717" spans="15:15">
      <c r="O717" s="5"/>
    </row>
    <row r="718" spans="15:15">
      <c r="O718" s="5"/>
    </row>
    <row r="719" spans="15:15">
      <c r="O719" s="5"/>
    </row>
    <row r="720" spans="15:15">
      <c r="O720" s="5"/>
    </row>
    <row r="721" spans="15:15">
      <c r="O721" s="5"/>
    </row>
    <row r="722" spans="15:15">
      <c r="O722" s="5"/>
    </row>
    <row r="723" spans="15:15">
      <c r="O723" s="5"/>
    </row>
    <row r="724" spans="15:15">
      <c r="O724" s="5"/>
    </row>
    <row r="725" spans="15:15">
      <c r="O725" s="5"/>
    </row>
    <row r="726" spans="15:15">
      <c r="O726" s="5"/>
    </row>
    <row r="727" spans="15:15">
      <c r="O727" s="5"/>
    </row>
    <row r="728" spans="15:15">
      <c r="O728" s="5"/>
    </row>
    <row r="729" spans="15:15">
      <c r="O729" s="5"/>
    </row>
    <row r="730" spans="15:15">
      <c r="O730" s="5"/>
    </row>
    <row r="731" spans="15:15">
      <c r="O731" s="5"/>
    </row>
    <row r="732" spans="15:15">
      <c r="O732" s="5"/>
    </row>
    <row r="733" spans="15:15">
      <c r="O733" s="5"/>
    </row>
    <row r="734" spans="15:15">
      <c r="O734" s="5"/>
    </row>
    <row r="735" spans="15:15">
      <c r="O735" s="5"/>
    </row>
    <row r="736" spans="15:15">
      <c r="O736" s="5"/>
    </row>
    <row r="737" spans="15:15">
      <c r="O737" s="5"/>
    </row>
    <row r="738" spans="15:15">
      <c r="O738" s="5"/>
    </row>
    <row r="739" spans="15:15">
      <c r="O739" s="5"/>
    </row>
    <row r="740" spans="15:15">
      <c r="O740" s="5"/>
    </row>
    <row r="741" spans="15:15">
      <c r="O741" s="5"/>
    </row>
    <row r="742" spans="15:15">
      <c r="O742" s="5"/>
    </row>
    <row r="743" spans="15:15">
      <c r="O743" s="5"/>
    </row>
    <row r="744" spans="15:15">
      <c r="O744" s="5"/>
    </row>
    <row r="745" spans="15:15">
      <c r="O745" s="5"/>
    </row>
    <row r="746" spans="15:15">
      <c r="O746" s="5"/>
    </row>
    <row r="747" spans="15:15">
      <c r="O747" s="5"/>
    </row>
    <row r="748" spans="15:15">
      <c r="O748" s="5"/>
    </row>
    <row r="749" spans="15:15">
      <c r="O749" s="5"/>
    </row>
    <row r="750" spans="15:15">
      <c r="O750" s="5"/>
    </row>
    <row r="751" spans="15:15">
      <c r="O751" s="5"/>
    </row>
    <row r="752" spans="15:15">
      <c r="O752" s="5"/>
    </row>
    <row r="753" spans="15:15">
      <c r="O753" s="5"/>
    </row>
    <row r="754" spans="15:15">
      <c r="O754" s="5"/>
    </row>
    <row r="755" spans="15:15">
      <c r="O755" s="5"/>
    </row>
    <row r="756" spans="15:15">
      <c r="O756" s="5"/>
    </row>
    <row r="757" spans="15:15">
      <c r="O757" s="5"/>
    </row>
    <row r="758" spans="15:15">
      <c r="O758" s="5"/>
    </row>
    <row r="759" spans="15:15">
      <c r="O759" s="5"/>
    </row>
    <row r="760" spans="15:15">
      <c r="O760" s="5"/>
    </row>
    <row r="761" spans="15:15">
      <c r="O761" s="5"/>
    </row>
    <row r="762" spans="15:15">
      <c r="O762" s="5"/>
    </row>
    <row r="763" spans="15:15">
      <c r="O763" s="5"/>
    </row>
    <row r="764" spans="15:15">
      <c r="O764" s="5"/>
    </row>
    <row r="765" spans="15:15">
      <c r="O765" s="5"/>
    </row>
    <row r="766" spans="15:15">
      <c r="O766" s="5"/>
    </row>
    <row r="767" spans="15:15">
      <c r="O767" s="5"/>
    </row>
    <row r="768" spans="15:15">
      <c r="O768" s="5"/>
    </row>
    <row r="769" spans="15:15">
      <c r="O769" s="5"/>
    </row>
    <row r="770" spans="15:15">
      <c r="O770" s="5"/>
    </row>
    <row r="771" spans="15:15">
      <c r="O771" s="5"/>
    </row>
    <row r="772" spans="15:15">
      <c r="O772" s="5"/>
    </row>
    <row r="773" spans="15:15">
      <c r="O773" s="5"/>
    </row>
    <row r="774" spans="15:15">
      <c r="O774" s="5"/>
    </row>
    <row r="775" spans="15:15">
      <c r="O775" s="5"/>
    </row>
    <row r="776" spans="15:15">
      <c r="O776" s="5"/>
    </row>
    <row r="777" spans="15:15">
      <c r="O777" s="5"/>
    </row>
    <row r="778" spans="15:15">
      <c r="O778" s="5"/>
    </row>
    <row r="779" spans="15:15">
      <c r="O779" s="5"/>
    </row>
    <row r="780" spans="15:15">
      <c r="O780" s="5"/>
    </row>
    <row r="781" spans="15:15">
      <c r="O781" s="5"/>
    </row>
    <row r="782" spans="15:15">
      <c r="O782" s="5"/>
    </row>
    <row r="783" spans="15:15">
      <c r="O783" s="5"/>
    </row>
    <row r="784" spans="15:15">
      <c r="O784" s="5"/>
    </row>
    <row r="785" spans="15:15">
      <c r="O785" s="5"/>
    </row>
    <row r="786" spans="15:15">
      <c r="O786" s="5"/>
    </row>
    <row r="787" spans="15:15">
      <c r="O787" s="5"/>
    </row>
    <row r="788" spans="15:15">
      <c r="O788" s="5"/>
    </row>
    <row r="789" spans="15:15">
      <c r="O789" s="5"/>
    </row>
    <row r="790" spans="15:15">
      <c r="O790" s="5"/>
    </row>
    <row r="791" spans="15:15">
      <c r="O791" s="5"/>
    </row>
    <row r="792" spans="15:15">
      <c r="O792" s="5"/>
    </row>
    <row r="793" spans="15:15">
      <c r="O793" s="5"/>
    </row>
    <row r="794" spans="15:15">
      <c r="O794" s="5"/>
    </row>
    <row r="795" spans="15:15">
      <c r="O795" s="5"/>
    </row>
    <row r="796" spans="15:15">
      <c r="O796" s="5"/>
    </row>
    <row r="797" spans="15:15">
      <c r="O797" s="5"/>
    </row>
    <row r="798" spans="15:15">
      <c r="O798" s="5"/>
    </row>
    <row r="799" spans="15:15">
      <c r="O799" s="5"/>
    </row>
    <row r="800" spans="15:15">
      <c r="O800" s="5"/>
    </row>
    <row r="801" spans="15:15">
      <c r="O801" s="5"/>
    </row>
    <row r="802" spans="15:15">
      <c r="O802" s="5"/>
    </row>
    <row r="803" spans="15:15">
      <c r="O803" s="5"/>
    </row>
    <row r="804" spans="15:15">
      <c r="O804" s="5"/>
    </row>
    <row r="805" spans="15:15">
      <c r="O805" s="5"/>
    </row>
    <row r="806" spans="15:15">
      <c r="O806" s="5"/>
    </row>
    <row r="807" spans="15:15">
      <c r="O807" s="5"/>
    </row>
    <row r="808" spans="15:15">
      <c r="O808" s="5"/>
    </row>
    <row r="809" spans="15:15">
      <c r="O809" s="5"/>
    </row>
    <row r="810" spans="15:15">
      <c r="O810" s="5"/>
    </row>
    <row r="811" spans="15:15">
      <c r="O811" s="5"/>
    </row>
    <row r="812" spans="15:15">
      <c r="O812" s="5"/>
    </row>
    <row r="813" spans="15:15">
      <c r="O813" s="5"/>
    </row>
    <row r="814" spans="15:15">
      <c r="O814" s="5"/>
    </row>
    <row r="815" spans="15:15">
      <c r="O815" s="5"/>
    </row>
    <row r="816" spans="15:15">
      <c r="O816" s="5"/>
    </row>
    <row r="817" spans="15:15">
      <c r="O817" s="5"/>
    </row>
    <row r="818" spans="15:15">
      <c r="O818" s="5"/>
    </row>
    <row r="819" spans="15:15">
      <c r="O819" s="5"/>
    </row>
    <row r="820" spans="15:15">
      <c r="O820" s="5"/>
    </row>
    <row r="821" spans="15:15">
      <c r="O821" s="5"/>
    </row>
    <row r="822" spans="15:15">
      <c r="O822" s="5"/>
    </row>
    <row r="823" spans="15:15">
      <c r="O823" s="5"/>
    </row>
    <row r="824" spans="15:15">
      <c r="O824" s="5"/>
    </row>
    <row r="825" spans="15:15">
      <c r="O825" s="5"/>
    </row>
    <row r="826" spans="15:15">
      <c r="O826" s="5"/>
    </row>
    <row r="827" spans="15:15">
      <c r="O827" s="5"/>
    </row>
    <row r="828" spans="15:15">
      <c r="O828" s="5"/>
    </row>
    <row r="829" spans="15:15">
      <c r="O829" s="5"/>
    </row>
    <row r="830" spans="15:15">
      <c r="O830" s="5"/>
    </row>
    <row r="831" spans="15:15">
      <c r="O831" s="5"/>
    </row>
    <row r="832" spans="15:15">
      <c r="O832" s="5"/>
    </row>
    <row r="833" spans="15:15">
      <c r="O833" s="5"/>
    </row>
    <row r="834" spans="15:15">
      <c r="O834" s="5"/>
    </row>
    <row r="835" spans="15:15">
      <c r="O835" s="5"/>
    </row>
    <row r="836" spans="15:15">
      <c r="O836" s="5"/>
    </row>
    <row r="837" spans="15:15">
      <c r="O837" s="5"/>
    </row>
    <row r="838" spans="15:15">
      <c r="O838" s="5"/>
    </row>
    <row r="839" spans="15:15">
      <c r="O839" s="5"/>
    </row>
    <row r="840" spans="15:15">
      <c r="O840" s="5"/>
    </row>
    <row r="841" spans="15:15">
      <c r="O841" s="5"/>
    </row>
    <row r="842" spans="15:15">
      <c r="O842" s="5"/>
    </row>
    <row r="843" spans="15:15">
      <c r="O843" s="5"/>
    </row>
    <row r="844" spans="15:15">
      <c r="O844" s="5"/>
    </row>
    <row r="845" spans="15:15">
      <c r="O845" s="5"/>
    </row>
    <row r="846" spans="15:15">
      <c r="O846" s="5"/>
    </row>
    <row r="847" spans="15:15">
      <c r="O847" s="5"/>
    </row>
    <row r="848" spans="15:15">
      <c r="O848" s="5"/>
    </row>
    <row r="849" spans="15:15">
      <c r="O849" s="5"/>
    </row>
    <row r="850" spans="15:15">
      <c r="O850" s="5"/>
    </row>
    <row r="851" spans="15:15">
      <c r="O851" s="5"/>
    </row>
    <row r="852" spans="15:15">
      <c r="O852" s="5"/>
    </row>
    <row r="853" spans="15:15">
      <c r="O853" s="5"/>
    </row>
    <row r="854" spans="15:15">
      <c r="O854" s="5"/>
    </row>
    <row r="855" spans="15:15">
      <c r="O855" s="5"/>
    </row>
    <row r="856" spans="15:15">
      <c r="O856" s="5"/>
    </row>
    <row r="857" spans="15:15">
      <c r="O857" s="5"/>
    </row>
    <row r="858" spans="15:15">
      <c r="O858" s="5"/>
    </row>
    <row r="859" spans="15:15">
      <c r="O859" s="5"/>
    </row>
    <row r="860" spans="15:15">
      <c r="O860" s="5"/>
    </row>
    <row r="861" spans="15:15">
      <c r="O861" s="5"/>
    </row>
    <row r="862" spans="15:15">
      <c r="O862" s="5"/>
    </row>
    <row r="863" spans="15:15">
      <c r="O863" s="5"/>
    </row>
    <row r="864" spans="15:15">
      <c r="O864" s="5"/>
    </row>
    <row r="865" spans="15:15">
      <c r="O865" s="5"/>
    </row>
    <row r="866" spans="15:15">
      <c r="O866" s="5"/>
    </row>
    <row r="867" spans="15:15">
      <c r="O867" s="5"/>
    </row>
    <row r="868" spans="15:15">
      <c r="O868" s="5"/>
    </row>
    <row r="869" spans="15:15">
      <c r="O869" s="5"/>
    </row>
    <row r="870" spans="15:15">
      <c r="O870" s="5"/>
    </row>
    <row r="871" spans="15:15">
      <c r="O871" s="5"/>
    </row>
    <row r="872" spans="15:15">
      <c r="O872" s="5"/>
    </row>
    <row r="873" spans="15:15">
      <c r="O873" s="5"/>
    </row>
    <row r="874" spans="15:15">
      <c r="O874" s="5"/>
    </row>
    <row r="875" spans="15:15">
      <c r="O875" s="5"/>
    </row>
    <row r="876" spans="15:15">
      <c r="O876" s="5"/>
    </row>
    <row r="877" spans="15:15">
      <c r="O877" s="5"/>
    </row>
    <row r="878" spans="15:15">
      <c r="O878" s="5"/>
    </row>
    <row r="879" spans="15:15">
      <c r="O879" s="5"/>
    </row>
    <row r="880" spans="15:15">
      <c r="O880" s="5"/>
    </row>
    <row r="881" spans="15:15">
      <c r="O881" s="5"/>
    </row>
    <row r="882" spans="15:15">
      <c r="O882" s="5"/>
    </row>
    <row r="883" spans="15:15">
      <c r="O883" s="5"/>
    </row>
    <row r="884" spans="15:15">
      <c r="O884" s="5"/>
    </row>
    <row r="885" spans="15:15">
      <c r="O885" s="5"/>
    </row>
    <row r="886" spans="15:15">
      <c r="O886" s="5"/>
    </row>
    <row r="887" spans="15:15">
      <c r="O887" s="5"/>
    </row>
    <row r="888" spans="15:15">
      <c r="O888" s="5"/>
    </row>
    <row r="889" spans="15:15">
      <c r="O889" s="5"/>
    </row>
    <row r="890" spans="15:15">
      <c r="O890" s="5"/>
    </row>
    <row r="891" spans="15:15">
      <c r="O891" s="5"/>
    </row>
    <row r="892" spans="15:15">
      <c r="O892" s="5"/>
    </row>
    <row r="893" spans="15:15">
      <c r="O893" s="5"/>
    </row>
    <row r="894" spans="15:15">
      <c r="O894" s="5"/>
    </row>
    <row r="895" spans="15:15">
      <c r="O895" s="5"/>
    </row>
    <row r="896" spans="15:15">
      <c r="O896" s="5"/>
    </row>
    <row r="897" spans="15:15">
      <c r="O897" s="5"/>
    </row>
    <row r="898" spans="15:15">
      <c r="O898" s="5"/>
    </row>
    <row r="899" spans="15:15">
      <c r="O899" s="5"/>
    </row>
    <row r="900" spans="15:15">
      <c r="O900" s="5"/>
    </row>
    <row r="901" spans="15:15">
      <c r="O901" s="5"/>
    </row>
    <row r="902" spans="15:15">
      <c r="O902" s="5"/>
    </row>
    <row r="903" spans="15:15">
      <c r="O903" s="5"/>
    </row>
    <row r="904" spans="15:15">
      <c r="O904" s="5"/>
    </row>
    <row r="905" spans="15:15">
      <c r="O905" s="5"/>
    </row>
    <row r="906" spans="15:15">
      <c r="O906" s="5"/>
    </row>
    <row r="907" spans="15:15">
      <c r="O907" s="5"/>
    </row>
    <row r="908" spans="15:15">
      <c r="O908" s="5"/>
    </row>
    <row r="909" spans="15:15">
      <c r="O909" s="5"/>
    </row>
    <row r="910" spans="15:15">
      <c r="O910" s="5"/>
    </row>
    <row r="911" spans="15:15">
      <c r="O911" s="5"/>
    </row>
    <row r="912" spans="15:15">
      <c r="O912" s="5"/>
    </row>
    <row r="913" spans="15:15">
      <c r="O913" s="5"/>
    </row>
    <row r="914" spans="15:15">
      <c r="O914" s="5"/>
    </row>
    <row r="915" spans="15:15">
      <c r="O915" s="5"/>
    </row>
    <row r="916" spans="15:15">
      <c r="O916" s="5"/>
    </row>
    <row r="917" spans="15:15">
      <c r="O917" s="5"/>
    </row>
    <row r="918" spans="15:15">
      <c r="O918" s="5"/>
    </row>
    <row r="919" spans="15:15">
      <c r="O919" s="5"/>
    </row>
    <row r="920" spans="15:15">
      <c r="O920" s="5"/>
    </row>
    <row r="921" spans="15:15">
      <c r="O921" s="5"/>
    </row>
    <row r="922" spans="15:15">
      <c r="O922" s="5"/>
    </row>
    <row r="923" spans="15:15">
      <c r="O923" s="5"/>
    </row>
    <row r="924" spans="15:15">
      <c r="O924" s="5"/>
    </row>
    <row r="925" spans="15:15">
      <c r="O925" s="5"/>
    </row>
    <row r="926" spans="15:15">
      <c r="O926" s="5"/>
    </row>
    <row r="927" spans="15:15">
      <c r="O927" s="5"/>
    </row>
    <row r="928" spans="15:15">
      <c r="O928" s="5"/>
    </row>
    <row r="929" spans="15:15">
      <c r="O929" s="5"/>
    </row>
    <row r="930" spans="15:15">
      <c r="O930" s="5"/>
    </row>
    <row r="931" spans="15:15">
      <c r="O931" s="5"/>
    </row>
    <row r="932" spans="15:15">
      <c r="O932" s="5"/>
    </row>
    <row r="933" spans="15:15">
      <c r="O933" s="5"/>
    </row>
    <row r="934" spans="15:15">
      <c r="O934" s="5"/>
    </row>
    <row r="935" spans="15:15">
      <c r="O935" s="5"/>
    </row>
    <row r="936" spans="15:15">
      <c r="O936" s="5"/>
    </row>
    <row r="937" spans="15:15">
      <c r="O937" s="5"/>
    </row>
    <row r="938" spans="15:15">
      <c r="O938" s="5"/>
    </row>
    <row r="939" spans="15:15">
      <c r="O939" s="5"/>
    </row>
    <row r="940" spans="15:15">
      <c r="O940" s="5"/>
    </row>
    <row r="941" spans="15:15">
      <c r="O941" s="5"/>
    </row>
    <row r="942" spans="15:15">
      <c r="O942" s="5"/>
    </row>
    <row r="943" spans="15:15">
      <c r="O943" s="5"/>
    </row>
    <row r="944" spans="15:15">
      <c r="O944" s="5"/>
    </row>
    <row r="945" spans="15:15">
      <c r="O945" s="5"/>
    </row>
    <row r="946" spans="15:15">
      <c r="O946" s="5"/>
    </row>
    <row r="947" spans="15:15">
      <c r="O947" s="5"/>
    </row>
    <row r="948" spans="15:15">
      <c r="O948" s="5"/>
    </row>
    <row r="949" spans="15:15">
      <c r="O949" s="5"/>
    </row>
    <row r="950" spans="15:15">
      <c r="O950" s="5"/>
    </row>
    <row r="951" spans="15:15">
      <c r="O951" s="5"/>
    </row>
    <row r="952" spans="15:15">
      <c r="O952" s="5"/>
    </row>
    <row r="953" spans="15:15">
      <c r="O953" s="5"/>
    </row>
    <row r="954" spans="15:15">
      <c r="O954" s="5"/>
    </row>
    <row r="955" spans="15:15">
      <c r="O955" s="5"/>
    </row>
    <row r="956" spans="15:15">
      <c r="O956" s="5"/>
    </row>
    <row r="957" spans="15:15">
      <c r="O957" s="5"/>
    </row>
    <row r="958" spans="15:15">
      <c r="O958" s="5"/>
    </row>
    <row r="959" spans="15:15">
      <c r="O959" s="5"/>
    </row>
    <row r="960" spans="15:15">
      <c r="O960" s="5"/>
    </row>
    <row r="961" spans="15:15">
      <c r="O961" s="5"/>
    </row>
    <row r="962" spans="15:15">
      <c r="O962" s="5"/>
    </row>
    <row r="963" spans="15:15">
      <c r="O963" s="5"/>
    </row>
    <row r="964" spans="15:15">
      <c r="O964" s="5"/>
    </row>
    <row r="965" spans="15:15">
      <c r="O965" s="5"/>
    </row>
    <row r="966" spans="15:15">
      <c r="O966" s="5"/>
    </row>
    <row r="967" spans="15:15">
      <c r="O967" s="5"/>
    </row>
    <row r="968" spans="15:15">
      <c r="O968" s="5"/>
    </row>
    <row r="969" spans="15:15">
      <c r="O969" s="5"/>
    </row>
    <row r="970" spans="15:15">
      <c r="O970" s="5"/>
    </row>
    <row r="971" spans="15:15">
      <c r="O971" s="5"/>
    </row>
    <row r="972" spans="15:15">
      <c r="O972" s="5"/>
    </row>
    <row r="973" spans="15:15">
      <c r="O973" s="5"/>
    </row>
    <row r="974" spans="15:15">
      <c r="O974" s="5"/>
    </row>
    <row r="975" spans="15:15">
      <c r="O975" s="5"/>
    </row>
    <row r="976" spans="15:15">
      <c r="O976" s="5"/>
    </row>
    <row r="977" spans="15:15">
      <c r="O977" s="5"/>
    </row>
    <row r="978" spans="15:15">
      <c r="O978" s="5"/>
    </row>
    <row r="979" spans="15:15">
      <c r="O979" s="5"/>
    </row>
    <row r="980" spans="15:15">
      <c r="O980" s="5"/>
    </row>
    <row r="981" spans="15:15">
      <c r="O981" s="5"/>
    </row>
    <row r="982" spans="15:15">
      <c r="O982" s="5"/>
    </row>
    <row r="983" spans="15:15">
      <c r="O983" s="5"/>
    </row>
    <row r="984" spans="15:15">
      <c r="O984" s="5"/>
    </row>
    <row r="985" spans="15:15">
      <c r="O985" s="5"/>
    </row>
    <row r="986" spans="15:15">
      <c r="O986" s="5"/>
    </row>
    <row r="987" spans="15:15">
      <c r="O987" s="5"/>
    </row>
    <row r="988" spans="15:15">
      <c r="O988" s="5"/>
    </row>
    <row r="989" spans="15:15">
      <c r="O989" s="5"/>
    </row>
    <row r="990" spans="15:15">
      <c r="O990" s="5"/>
    </row>
    <row r="991" spans="15:15">
      <c r="O991" s="5"/>
    </row>
    <row r="992" spans="15:15">
      <c r="O992" s="5"/>
    </row>
    <row r="993" spans="15:15">
      <c r="O993" s="5"/>
    </row>
    <row r="994" spans="15:15">
      <c r="O994" s="5"/>
    </row>
    <row r="995" spans="15:15">
      <c r="O995" s="5"/>
    </row>
    <row r="996" spans="15:15">
      <c r="O996" s="5"/>
    </row>
    <row r="997" spans="15:15">
      <c r="O997" s="5"/>
    </row>
    <row r="998" spans="15:15">
      <c r="O998" s="5"/>
    </row>
    <row r="999" spans="15:15">
      <c r="O999" s="5"/>
    </row>
    <row r="1000" spans="15:15">
      <c r="O1000" s="5"/>
    </row>
    <row r="1001" spans="15:15">
      <c r="O1001" s="5"/>
    </row>
    <row r="1002" spans="15:15">
      <c r="O1002" s="5"/>
    </row>
    <row r="1003" spans="15:15">
      <c r="O1003" s="5"/>
    </row>
    <row r="1004" spans="15:15">
      <c r="O1004" s="5"/>
    </row>
    <row r="1005" spans="15:15">
      <c r="O1005" s="5"/>
    </row>
    <row r="1006" spans="15:15">
      <c r="O1006" s="5"/>
    </row>
    <row r="1007" spans="15:15">
      <c r="O1007" s="5"/>
    </row>
    <row r="1008" spans="15:15">
      <c r="O1008" s="5"/>
    </row>
    <row r="1009" spans="15:15">
      <c r="O1009" s="5"/>
    </row>
    <row r="1010" spans="15:15">
      <c r="O1010" s="5"/>
    </row>
  </sheetData>
  <mergeCells count="25">
    <mergeCell ref="K7:P7"/>
    <mergeCell ref="Q7:V7"/>
    <mergeCell ref="W7:Z7"/>
    <mergeCell ref="AA7:AA9"/>
    <mergeCell ref="E8:G8"/>
    <mergeCell ref="H8:J8"/>
    <mergeCell ref="K8:M8"/>
    <mergeCell ref="N8:P8"/>
    <mergeCell ref="Q8:S8"/>
    <mergeCell ref="T8:V8"/>
    <mergeCell ref="W8:W9"/>
    <mergeCell ref="X8:X9"/>
    <mergeCell ref="Y8:Z8"/>
    <mergeCell ref="A1:E1"/>
    <mergeCell ref="A7:A9"/>
    <mergeCell ref="B7:B9"/>
    <mergeCell ref="C7:C9"/>
    <mergeCell ref="D7:D9"/>
    <mergeCell ref="E7:J7"/>
    <mergeCell ref="A108:D108"/>
    <mergeCell ref="H59:J60"/>
    <mergeCell ref="A161:D161"/>
    <mergeCell ref="A194:C194"/>
    <mergeCell ref="A195:C195"/>
    <mergeCell ref="E59:G60"/>
  </mergeCells>
  <pageMargins left="0" right="0" top="0.35433070866141736" bottom="0.35433070866141736" header="0" footer="0"/>
  <pageSetup paperSize="9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54"/>
  <sheetViews>
    <sheetView topLeftCell="B43" zoomScale="60" zoomScaleNormal="60" workbookViewId="0">
      <selection activeCell="Q12" sqref="Q12"/>
    </sheetView>
  </sheetViews>
  <sheetFormatPr defaultColWidth="12.58203125" defaultRowHeight="14"/>
  <cols>
    <col min="1" max="1" width="12.9140625" style="51" hidden="1" customWidth="1"/>
    <col min="2" max="2" width="7.4140625" style="51" customWidth="1"/>
    <col min="3" max="3" width="61.9140625" style="51" bestFit="1" customWidth="1"/>
    <col min="4" max="4" width="12.58203125" style="51" customWidth="1"/>
    <col min="5" max="5" width="19.08203125" style="51" customWidth="1"/>
    <col min="6" max="6" width="12.58203125" style="51" customWidth="1"/>
    <col min="7" max="7" width="24.4140625" style="51" customWidth="1"/>
    <col min="8" max="8" width="15.1640625" style="51" customWidth="1"/>
    <col min="9" max="9" width="10.5" style="51" customWidth="1"/>
    <col min="10" max="10" width="21.08203125" style="51" customWidth="1"/>
    <col min="11" max="11" width="5.6640625" style="51" customWidth="1"/>
    <col min="12" max="12" width="15.33203125" style="51" customWidth="1"/>
    <col min="13" max="13" width="9.5" style="51" bestFit="1" customWidth="1"/>
    <col min="14" max="14" width="9.4140625" style="51" bestFit="1" customWidth="1"/>
    <col min="15" max="18" width="5.6640625" style="51" customWidth="1"/>
    <col min="19" max="21" width="11" style="51" customWidth="1"/>
    <col min="22" max="16384" width="12.58203125" style="51"/>
  </cols>
  <sheetData>
    <row r="1" spans="1:21" ht="14.5">
      <c r="A1" s="208"/>
      <c r="B1" s="208"/>
      <c r="C1" s="208"/>
      <c r="D1" s="209"/>
      <c r="E1" s="208"/>
      <c r="F1" s="209"/>
      <c r="G1" s="208"/>
      <c r="H1" s="208"/>
      <c r="I1" s="210"/>
      <c r="J1" s="211" t="s">
        <v>380</v>
      </c>
      <c r="K1" s="210"/>
      <c r="L1" s="210"/>
      <c r="M1" s="210"/>
      <c r="N1" s="210"/>
      <c r="O1" s="210"/>
      <c r="P1" s="210"/>
      <c r="Q1" s="210"/>
      <c r="R1" s="210"/>
      <c r="S1" s="5"/>
      <c r="T1" s="5"/>
      <c r="U1" s="5"/>
    </row>
    <row r="2" spans="1:21" ht="14.5">
      <c r="A2" s="208"/>
      <c r="B2" s="208"/>
      <c r="C2" s="208"/>
      <c r="D2" s="209"/>
      <c r="E2" s="208"/>
      <c r="F2" s="209"/>
      <c r="G2" s="208"/>
      <c r="H2" s="305" t="s">
        <v>381</v>
      </c>
      <c r="I2" s="248"/>
      <c r="J2" s="248"/>
      <c r="K2" s="210"/>
      <c r="L2" s="210"/>
      <c r="M2" s="210"/>
      <c r="N2" s="210"/>
      <c r="O2" s="210"/>
      <c r="P2" s="210"/>
      <c r="Q2" s="210"/>
      <c r="R2" s="210"/>
      <c r="S2" s="5"/>
      <c r="T2" s="5"/>
      <c r="U2" s="5"/>
    </row>
    <row r="3" spans="1:21" ht="14.5">
      <c r="A3" s="208"/>
      <c r="B3" s="240"/>
      <c r="C3" s="240"/>
      <c r="D3" s="241"/>
      <c r="E3" s="240"/>
      <c r="F3" s="241"/>
      <c r="G3" s="240"/>
      <c r="H3" s="240"/>
      <c r="I3" s="242"/>
      <c r="J3" s="242"/>
      <c r="K3" s="210"/>
      <c r="L3" s="210"/>
      <c r="M3" s="210"/>
      <c r="N3" s="210"/>
      <c r="O3" s="210"/>
      <c r="P3" s="210"/>
      <c r="Q3" s="210"/>
      <c r="R3" s="210"/>
      <c r="S3" s="5"/>
      <c r="T3" s="5"/>
      <c r="U3" s="5"/>
    </row>
    <row r="4" spans="1:21" ht="15.5">
      <c r="A4" s="208"/>
      <c r="B4" s="306" t="s">
        <v>382</v>
      </c>
      <c r="C4" s="307"/>
      <c r="D4" s="307"/>
      <c r="E4" s="307"/>
      <c r="F4" s="307"/>
      <c r="G4" s="307"/>
      <c r="H4" s="307"/>
      <c r="I4" s="307"/>
      <c r="J4" s="307"/>
      <c r="K4" s="210"/>
      <c r="L4" s="210"/>
      <c r="M4" s="210"/>
      <c r="N4" s="210"/>
      <c r="O4" s="210"/>
      <c r="P4" s="210"/>
      <c r="Q4" s="210"/>
      <c r="R4" s="210"/>
      <c r="S4" s="5"/>
      <c r="T4" s="5"/>
      <c r="U4" s="5"/>
    </row>
    <row r="5" spans="1:21" ht="15.5">
      <c r="A5" s="208"/>
      <c r="B5" s="306" t="s">
        <v>383</v>
      </c>
      <c r="C5" s="307"/>
      <c r="D5" s="307"/>
      <c r="E5" s="307"/>
      <c r="F5" s="307"/>
      <c r="G5" s="307"/>
      <c r="H5" s="307"/>
      <c r="I5" s="307"/>
      <c r="J5" s="307"/>
      <c r="K5" s="210"/>
      <c r="L5" s="210"/>
      <c r="M5" s="210"/>
      <c r="N5" s="210"/>
      <c r="O5" s="210"/>
      <c r="P5" s="210"/>
      <c r="Q5" s="210"/>
      <c r="R5" s="210"/>
      <c r="S5" s="5"/>
      <c r="T5" s="5"/>
      <c r="U5" s="5"/>
    </row>
    <row r="6" spans="1:21" ht="14.5">
      <c r="A6" s="208"/>
      <c r="B6" s="308" t="s">
        <v>394</v>
      </c>
      <c r="C6" s="309"/>
      <c r="D6" s="309"/>
      <c r="E6" s="309"/>
      <c r="F6" s="309"/>
      <c r="G6" s="309"/>
      <c r="H6" s="309"/>
      <c r="I6" s="309"/>
      <c r="J6" s="309"/>
      <c r="K6" s="210"/>
      <c r="L6" s="210"/>
      <c r="M6" s="210"/>
      <c r="N6" s="210"/>
      <c r="O6" s="210"/>
      <c r="P6" s="210"/>
      <c r="Q6" s="210"/>
      <c r="R6" s="210"/>
      <c r="S6" s="5"/>
      <c r="T6" s="5"/>
      <c r="U6" s="5"/>
    </row>
    <row r="7" spans="1:21" ht="15.5">
      <c r="A7" s="208"/>
      <c r="B7" s="310" t="s">
        <v>330</v>
      </c>
      <c r="C7" s="310"/>
      <c r="D7" s="310"/>
      <c r="E7" s="310"/>
      <c r="F7" s="310"/>
      <c r="G7" s="310"/>
      <c r="H7" s="310"/>
      <c r="I7" s="310"/>
      <c r="J7" s="310"/>
      <c r="O7" s="210"/>
      <c r="P7" s="210"/>
      <c r="Q7" s="210"/>
      <c r="R7" s="210"/>
      <c r="S7" s="5"/>
      <c r="T7" s="5"/>
      <c r="U7" s="5"/>
    </row>
    <row r="8" spans="1:21" ht="14.5">
      <c r="A8" s="208"/>
      <c r="B8" s="311" t="s">
        <v>384</v>
      </c>
      <c r="C8" s="312"/>
      <c r="D8" s="313"/>
      <c r="E8" s="314" t="s">
        <v>385</v>
      </c>
      <c r="F8" s="312"/>
      <c r="G8" s="312"/>
      <c r="H8" s="312"/>
      <c r="I8" s="312"/>
      <c r="J8" s="313"/>
      <c r="K8" s="210"/>
      <c r="L8" s="210"/>
      <c r="M8" s="210"/>
      <c r="N8" s="210"/>
      <c r="O8" s="210"/>
      <c r="P8" s="210"/>
      <c r="Q8" s="210"/>
      <c r="R8" s="210"/>
      <c r="S8" s="5"/>
      <c r="T8" s="5"/>
      <c r="U8" s="5"/>
    </row>
    <row r="9" spans="1:21" ht="90">
      <c r="A9" s="215"/>
      <c r="B9" s="243" t="s">
        <v>386</v>
      </c>
      <c r="C9" s="243" t="s">
        <v>9</v>
      </c>
      <c r="D9" s="244" t="s">
        <v>387</v>
      </c>
      <c r="E9" s="243" t="s">
        <v>388</v>
      </c>
      <c r="F9" s="244" t="s">
        <v>387</v>
      </c>
      <c r="G9" s="243" t="s">
        <v>389</v>
      </c>
      <c r="H9" s="243" t="s">
        <v>390</v>
      </c>
      <c r="I9" s="243" t="s">
        <v>391</v>
      </c>
      <c r="J9" s="243" t="s">
        <v>392</v>
      </c>
      <c r="K9" s="210"/>
      <c r="L9" s="210"/>
      <c r="M9" s="210"/>
      <c r="N9" s="210"/>
      <c r="O9" s="210"/>
      <c r="P9" s="210"/>
      <c r="Q9" s="210"/>
      <c r="R9" s="210"/>
      <c r="S9" s="5"/>
      <c r="T9" s="5"/>
      <c r="U9" s="5"/>
    </row>
    <row r="10" spans="1:21" ht="31">
      <c r="A10" s="212"/>
      <c r="B10" s="217" t="s">
        <v>38</v>
      </c>
      <c r="C10" s="218" t="s">
        <v>39</v>
      </c>
      <c r="D10" s="219">
        <v>28000</v>
      </c>
      <c r="E10" s="220" t="s">
        <v>447</v>
      </c>
      <c r="F10" s="221">
        <f>D10</f>
        <v>28000</v>
      </c>
      <c r="G10" s="222" t="s">
        <v>434</v>
      </c>
      <c r="H10" s="222" t="s">
        <v>446</v>
      </c>
      <c r="I10" s="224"/>
      <c r="J10" s="220"/>
      <c r="K10" s="210"/>
      <c r="L10" s="209">
        <f>D10-I10</f>
        <v>28000</v>
      </c>
      <c r="M10" s="210"/>
      <c r="N10" s="209">
        <f>D10-F10</f>
        <v>0</v>
      </c>
      <c r="O10" s="210"/>
      <c r="P10" s="210"/>
      <c r="Q10" s="210"/>
      <c r="R10" s="210"/>
      <c r="S10" s="5"/>
      <c r="T10" s="5"/>
      <c r="U10" s="5"/>
    </row>
    <row r="11" spans="1:21" ht="31">
      <c r="A11" s="212"/>
      <c r="B11" s="217" t="s">
        <v>40</v>
      </c>
      <c r="C11" s="218" t="s">
        <v>41</v>
      </c>
      <c r="D11" s="219">
        <v>28000</v>
      </c>
      <c r="E11" s="222" t="s">
        <v>448</v>
      </c>
      <c r="F11" s="221">
        <f t="shared" ref="F11:F49" si="0">D11</f>
        <v>28000</v>
      </c>
      <c r="G11" s="222" t="s">
        <v>416</v>
      </c>
      <c r="H11" s="222" t="s">
        <v>446</v>
      </c>
      <c r="I11" s="235">
        <v>28000</v>
      </c>
      <c r="J11" s="222" t="s">
        <v>421</v>
      </c>
      <c r="K11" s="210"/>
      <c r="L11" s="209">
        <f t="shared" ref="L11:L51" si="1">D11-I11</f>
        <v>0</v>
      </c>
      <c r="M11" s="210"/>
      <c r="N11" s="209">
        <f t="shared" ref="N11:N51" si="2">D11-F11</f>
        <v>0</v>
      </c>
      <c r="O11" s="210"/>
      <c r="P11" s="210"/>
      <c r="Q11" s="210"/>
      <c r="R11" s="210"/>
      <c r="S11" s="5"/>
      <c r="T11" s="5"/>
      <c r="U11" s="5"/>
    </row>
    <row r="12" spans="1:21" ht="31">
      <c r="A12" s="212"/>
      <c r="B12" s="217" t="s">
        <v>42</v>
      </c>
      <c r="C12" s="218" t="s">
        <v>43</v>
      </c>
      <c r="D12" s="219">
        <v>28000</v>
      </c>
      <c r="E12" s="225" t="s">
        <v>449</v>
      </c>
      <c r="F12" s="221">
        <f t="shared" si="0"/>
        <v>28000</v>
      </c>
      <c r="G12" s="222" t="s">
        <v>419</v>
      </c>
      <c r="H12" s="222" t="s">
        <v>446</v>
      </c>
      <c r="I12" s="235">
        <v>28000</v>
      </c>
      <c r="J12" s="234" t="s">
        <v>422</v>
      </c>
      <c r="K12" s="210"/>
      <c r="L12" s="209">
        <f t="shared" si="1"/>
        <v>0</v>
      </c>
      <c r="M12" s="210"/>
      <c r="N12" s="209">
        <f t="shared" si="2"/>
        <v>0</v>
      </c>
      <c r="O12" s="210"/>
      <c r="P12" s="210"/>
      <c r="Q12" s="210"/>
      <c r="R12" s="210"/>
      <c r="S12" s="5"/>
      <c r="T12" s="5"/>
      <c r="U12" s="5"/>
    </row>
    <row r="13" spans="1:21" ht="31">
      <c r="A13" s="212"/>
      <c r="B13" s="217" t="s">
        <v>44</v>
      </c>
      <c r="C13" s="218" t="s">
        <v>45</v>
      </c>
      <c r="D13" s="219">
        <v>21000</v>
      </c>
      <c r="E13" s="222" t="s">
        <v>450</v>
      </c>
      <c r="F13" s="221">
        <f t="shared" si="0"/>
        <v>21000</v>
      </c>
      <c r="G13" s="222" t="s">
        <v>435</v>
      </c>
      <c r="H13" s="222" t="s">
        <v>455</v>
      </c>
      <c r="I13" s="235"/>
      <c r="J13" s="222"/>
      <c r="K13" s="210"/>
      <c r="L13" s="209">
        <f t="shared" si="1"/>
        <v>21000</v>
      </c>
      <c r="M13" s="210"/>
      <c r="N13" s="209">
        <f t="shared" si="2"/>
        <v>0</v>
      </c>
      <c r="O13" s="210"/>
      <c r="P13" s="210"/>
      <c r="Q13" s="210"/>
      <c r="R13" s="210"/>
      <c r="S13" s="5"/>
      <c r="T13" s="5"/>
      <c r="U13" s="5"/>
    </row>
    <row r="14" spans="1:21" ht="31">
      <c r="A14" s="212"/>
      <c r="B14" s="217" t="s">
        <v>46</v>
      </c>
      <c r="C14" s="218" t="s">
        <v>47</v>
      </c>
      <c r="D14" s="219">
        <v>14000</v>
      </c>
      <c r="E14" s="222" t="s">
        <v>451</v>
      </c>
      <c r="F14" s="221">
        <f t="shared" si="0"/>
        <v>14000</v>
      </c>
      <c r="G14" s="222" t="s">
        <v>436</v>
      </c>
      <c r="H14" s="222" t="s">
        <v>446</v>
      </c>
      <c r="I14" s="235"/>
      <c r="J14" s="226"/>
      <c r="K14" s="210"/>
      <c r="L14" s="209">
        <f t="shared" si="1"/>
        <v>14000</v>
      </c>
      <c r="M14" s="210"/>
      <c r="N14" s="209">
        <f t="shared" si="2"/>
        <v>0</v>
      </c>
      <c r="O14" s="210"/>
      <c r="P14" s="210"/>
      <c r="Q14" s="210"/>
      <c r="R14" s="210"/>
      <c r="S14" s="5"/>
      <c r="T14" s="5"/>
      <c r="U14" s="5"/>
    </row>
    <row r="15" spans="1:21" ht="31">
      <c r="A15" s="212"/>
      <c r="B15" s="217" t="s">
        <v>48</v>
      </c>
      <c r="C15" s="218" t="s">
        <v>49</v>
      </c>
      <c r="D15" s="219">
        <v>14000</v>
      </c>
      <c r="E15" s="222" t="s">
        <v>452</v>
      </c>
      <c r="F15" s="221">
        <f t="shared" si="0"/>
        <v>14000</v>
      </c>
      <c r="G15" s="222" t="s">
        <v>437</v>
      </c>
      <c r="H15" s="222" t="s">
        <v>446</v>
      </c>
      <c r="I15" s="235"/>
      <c r="J15" s="222"/>
      <c r="K15" s="210"/>
      <c r="L15" s="209">
        <f t="shared" si="1"/>
        <v>14000</v>
      </c>
      <c r="M15" s="210"/>
      <c r="N15" s="209">
        <f t="shared" si="2"/>
        <v>0</v>
      </c>
      <c r="O15" s="210"/>
      <c r="P15" s="210"/>
      <c r="Q15" s="210"/>
      <c r="R15" s="210"/>
      <c r="S15" s="5"/>
      <c r="T15" s="5"/>
      <c r="U15" s="5"/>
    </row>
    <row r="16" spans="1:21" ht="31">
      <c r="A16" s="212"/>
      <c r="B16" s="217" t="s">
        <v>50</v>
      </c>
      <c r="C16" s="218" t="s">
        <v>51</v>
      </c>
      <c r="D16" s="219">
        <v>28000</v>
      </c>
      <c r="E16" s="222" t="s">
        <v>453</v>
      </c>
      <c r="F16" s="221">
        <f t="shared" si="0"/>
        <v>28000</v>
      </c>
      <c r="G16" s="222" t="s">
        <v>418</v>
      </c>
      <c r="H16" s="222" t="s">
        <v>446</v>
      </c>
      <c r="I16" s="235">
        <v>28000</v>
      </c>
      <c r="J16" s="222" t="s">
        <v>423</v>
      </c>
      <c r="K16" s="210"/>
      <c r="L16" s="209">
        <f t="shared" si="1"/>
        <v>0</v>
      </c>
      <c r="M16" s="210"/>
      <c r="N16" s="209">
        <f t="shared" si="2"/>
        <v>0</v>
      </c>
      <c r="O16" s="210"/>
      <c r="P16" s="210"/>
      <c r="Q16" s="210"/>
      <c r="R16" s="210"/>
      <c r="S16" s="5"/>
      <c r="T16" s="5"/>
      <c r="U16" s="5"/>
    </row>
    <row r="17" spans="1:21" ht="31">
      <c r="A17" s="212"/>
      <c r="B17" s="217" t="s">
        <v>52</v>
      </c>
      <c r="C17" s="218" t="s">
        <v>53</v>
      </c>
      <c r="D17" s="219">
        <v>32000</v>
      </c>
      <c r="E17" s="222" t="s">
        <v>454</v>
      </c>
      <c r="F17" s="221">
        <f t="shared" si="0"/>
        <v>32000</v>
      </c>
      <c r="G17" s="222" t="s">
        <v>417</v>
      </c>
      <c r="H17" s="222" t="s">
        <v>446</v>
      </c>
      <c r="I17" s="235">
        <v>32000</v>
      </c>
      <c r="J17" s="222" t="s">
        <v>420</v>
      </c>
      <c r="K17" s="210"/>
      <c r="L17" s="209">
        <f t="shared" si="1"/>
        <v>0</v>
      </c>
      <c r="M17" s="210"/>
      <c r="N17" s="209">
        <f t="shared" si="2"/>
        <v>0</v>
      </c>
      <c r="O17" s="210"/>
      <c r="P17" s="210"/>
      <c r="Q17" s="210"/>
      <c r="R17" s="210"/>
      <c r="S17" s="5"/>
      <c r="T17" s="5"/>
      <c r="U17" s="5"/>
    </row>
    <row r="18" spans="1:21" ht="31">
      <c r="A18" s="212"/>
      <c r="B18" s="217" t="s">
        <v>60</v>
      </c>
      <c r="C18" s="227" t="s">
        <v>37</v>
      </c>
      <c r="D18" s="219">
        <v>42460</v>
      </c>
      <c r="E18" s="222"/>
      <c r="F18" s="221">
        <f t="shared" si="0"/>
        <v>42460</v>
      </c>
      <c r="G18" s="222"/>
      <c r="H18" s="245"/>
      <c r="I18" s="235">
        <f>6160*3+7040</f>
        <v>25520</v>
      </c>
      <c r="J18" s="222" t="s">
        <v>424</v>
      </c>
      <c r="K18" s="210"/>
      <c r="L18" s="209">
        <f t="shared" si="1"/>
        <v>16940</v>
      </c>
      <c r="M18" s="210"/>
      <c r="N18" s="209">
        <f t="shared" si="2"/>
        <v>0</v>
      </c>
      <c r="O18" s="210"/>
      <c r="P18" s="210"/>
      <c r="Q18" s="210"/>
      <c r="R18" s="210"/>
      <c r="S18" s="5"/>
      <c r="T18" s="5"/>
      <c r="U18" s="5"/>
    </row>
    <row r="19" spans="1:21" s="214" customFormat="1" ht="15.5">
      <c r="A19" s="216"/>
      <c r="B19" s="217" t="s">
        <v>119</v>
      </c>
      <c r="C19" s="228" t="s">
        <v>311</v>
      </c>
      <c r="D19" s="219">
        <v>15000</v>
      </c>
      <c r="E19" s="295" t="s">
        <v>395</v>
      </c>
      <c r="F19" s="292">
        <v>90000</v>
      </c>
      <c r="G19" s="295" t="s">
        <v>396</v>
      </c>
      <c r="H19" s="290" t="s">
        <v>445</v>
      </c>
      <c r="I19" s="300">
        <v>90000</v>
      </c>
      <c r="J19" s="300" t="s">
        <v>397</v>
      </c>
      <c r="K19" s="213"/>
      <c r="L19" s="209"/>
      <c r="M19" s="213"/>
      <c r="N19" s="209"/>
      <c r="O19" s="213"/>
      <c r="P19" s="213"/>
      <c r="Q19" s="213"/>
      <c r="R19" s="213"/>
      <c r="S19" s="213"/>
      <c r="T19" s="213"/>
      <c r="U19" s="213"/>
    </row>
    <row r="20" spans="1:21" s="214" customFormat="1" ht="15.5">
      <c r="A20" s="216"/>
      <c r="B20" s="217" t="s">
        <v>120</v>
      </c>
      <c r="C20" s="229" t="s">
        <v>310</v>
      </c>
      <c r="D20" s="219">
        <v>2400</v>
      </c>
      <c r="E20" s="296"/>
      <c r="F20" s="293"/>
      <c r="G20" s="296"/>
      <c r="H20" s="298"/>
      <c r="I20" s="301"/>
      <c r="J20" s="301"/>
      <c r="K20" s="213"/>
      <c r="L20" s="209"/>
      <c r="M20" s="213"/>
      <c r="N20" s="209"/>
      <c r="O20" s="213"/>
      <c r="P20" s="213"/>
      <c r="Q20" s="213"/>
      <c r="R20" s="213"/>
      <c r="S20" s="213"/>
      <c r="T20" s="213"/>
      <c r="U20" s="213"/>
    </row>
    <row r="21" spans="1:21" s="214" customFormat="1" ht="15.5">
      <c r="A21" s="216"/>
      <c r="B21" s="217" t="s">
        <v>121</v>
      </c>
      <c r="C21" s="229" t="s">
        <v>312</v>
      </c>
      <c r="D21" s="219">
        <v>4000</v>
      </c>
      <c r="E21" s="296"/>
      <c r="F21" s="293"/>
      <c r="G21" s="296"/>
      <c r="H21" s="298"/>
      <c r="I21" s="301"/>
      <c r="J21" s="301"/>
      <c r="K21" s="213"/>
      <c r="L21" s="209"/>
      <c r="M21" s="213"/>
      <c r="N21" s="209"/>
      <c r="O21" s="213"/>
      <c r="P21" s="213"/>
      <c r="Q21" s="213"/>
      <c r="R21" s="213"/>
      <c r="S21" s="213"/>
      <c r="T21" s="213"/>
      <c r="U21" s="213"/>
    </row>
    <row r="22" spans="1:21" s="214" customFormat="1" ht="15.5">
      <c r="A22" s="216"/>
      <c r="B22" s="217" t="s">
        <v>297</v>
      </c>
      <c r="C22" s="229" t="s">
        <v>313</v>
      </c>
      <c r="D22" s="219">
        <v>3600</v>
      </c>
      <c r="E22" s="296"/>
      <c r="F22" s="293"/>
      <c r="G22" s="296"/>
      <c r="H22" s="298"/>
      <c r="I22" s="301"/>
      <c r="J22" s="301"/>
      <c r="K22" s="213"/>
      <c r="L22" s="209"/>
      <c r="M22" s="213"/>
      <c r="N22" s="209"/>
      <c r="O22" s="213"/>
      <c r="P22" s="213"/>
      <c r="Q22" s="213"/>
      <c r="R22" s="213"/>
      <c r="S22" s="213"/>
      <c r="T22" s="213"/>
      <c r="U22" s="213"/>
    </row>
    <row r="23" spans="1:21" s="214" customFormat="1" ht="15.5">
      <c r="A23" s="216"/>
      <c r="B23" s="217" t="s">
        <v>298</v>
      </c>
      <c r="C23" s="229" t="s">
        <v>319</v>
      </c>
      <c r="D23" s="219">
        <v>2800</v>
      </c>
      <c r="E23" s="296"/>
      <c r="F23" s="293"/>
      <c r="G23" s="296"/>
      <c r="H23" s="298"/>
      <c r="I23" s="301"/>
      <c r="J23" s="301"/>
      <c r="K23" s="213"/>
      <c r="L23" s="209"/>
      <c r="M23" s="213"/>
      <c r="N23" s="209"/>
      <c r="O23" s="213"/>
      <c r="P23" s="213"/>
      <c r="Q23" s="213"/>
      <c r="R23" s="213"/>
      <c r="S23" s="213"/>
      <c r="T23" s="213"/>
      <c r="U23" s="213"/>
    </row>
    <row r="24" spans="1:21" s="214" customFormat="1" ht="15.5">
      <c r="A24" s="216"/>
      <c r="B24" s="217" t="s">
        <v>299</v>
      </c>
      <c r="C24" s="229" t="s">
        <v>320</v>
      </c>
      <c r="D24" s="219">
        <v>2000</v>
      </c>
      <c r="E24" s="296"/>
      <c r="F24" s="293"/>
      <c r="G24" s="296"/>
      <c r="H24" s="298"/>
      <c r="I24" s="301"/>
      <c r="J24" s="301"/>
      <c r="K24" s="213"/>
      <c r="L24" s="209"/>
      <c r="M24" s="213"/>
      <c r="N24" s="209"/>
      <c r="O24" s="213"/>
      <c r="P24" s="213"/>
      <c r="Q24" s="213"/>
      <c r="R24" s="213"/>
      <c r="S24" s="213"/>
      <c r="T24" s="213"/>
      <c r="U24" s="213"/>
    </row>
    <row r="25" spans="1:21" s="214" customFormat="1" ht="15.5">
      <c r="A25" s="216"/>
      <c r="B25" s="217" t="s">
        <v>300</v>
      </c>
      <c r="C25" s="229" t="s">
        <v>314</v>
      </c>
      <c r="D25" s="219">
        <v>1900</v>
      </c>
      <c r="E25" s="296"/>
      <c r="F25" s="293"/>
      <c r="G25" s="296"/>
      <c r="H25" s="298"/>
      <c r="I25" s="301"/>
      <c r="J25" s="301"/>
      <c r="K25" s="213"/>
      <c r="L25" s="209"/>
      <c r="M25" s="213"/>
      <c r="N25" s="209"/>
      <c r="O25" s="213"/>
      <c r="P25" s="213"/>
      <c r="Q25" s="213"/>
      <c r="R25" s="213"/>
      <c r="S25" s="213"/>
      <c r="T25" s="213"/>
      <c r="U25" s="213"/>
    </row>
    <row r="26" spans="1:21" s="214" customFormat="1" ht="15.5">
      <c r="A26" s="216"/>
      <c r="B26" s="217" t="s">
        <v>301</v>
      </c>
      <c r="C26" s="229" t="s">
        <v>321</v>
      </c>
      <c r="D26" s="219">
        <v>4000</v>
      </c>
      <c r="E26" s="296"/>
      <c r="F26" s="293"/>
      <c r="G26" s="296"/>
      <c r="H26" s="298"/>
      <c r="I26" s="301"/>
      <c r="J26" s="301"/>
      <c r="K26" s="213"/>
      <c r="L26" s="209"/>
      <c r="M26" s="213"/>
      <c r="N26" s="209"/>
      <c r="O26" s="213"/>
      <c r="P26" s="213"/>
      <c r="Q26" s="213"/>
      <c r="R26" s="213"/>
      <c r="S26" s="213"/>
      <c r="T26" s="213"/>
      <c r="U26" s="213"/>
    </row>
    <row r="27" spans="1:21" s="214" customFormat="1" ht="31">
      <c r="A27" s="216"/>
      <c r="B27" s="217" t="s">
        <v>302</v>
      </c>
      <c r="C27" s="229" t="s">
        <v>315</v>
      </c>
      <c r="D27" s="219">
        <v>4800</v>
      </c>
      <c r="E27" s="296"/>
      <c r="F27" s="293"/>
      <c r="G27" s="296"/>
      <c r="H27" s="298"/>
      <c r="I27" s="301"/>
      <c r="J27" s="301"/>
      <c r="K27" s="213"/>
      <c r="L27" s="209"/>
      <c r="M27" s="213"/>
      <c r="N27" s="209"/>
      <c r="O27" s="213"/>
      <c r="P27" s="213"/>
      <c r="Q27" s="213"/>
      <c r="R27" s="213"/>
      <c r="S27" s="213"/>
      <c r="T27" s="213"/>
      <c r="U27" s="213"/>
    </row>
    <row r="28" spans="1:21" s="214" customFormat="1" ht="62">
      <c r="A28" s="216"/>
      <c r="B28" s="217" t="s">
        <v>303</v>
      </c>
      <c r="C28" s="229" t="s">
        <v>316</v>
      </c>
      <c r="D28" s="219">
        <v>3000</v>
      </c>
      <c r="E28" s="296"/>
      <c r="F28" s="293"/>
      <c r="G28" s="296"/>
      <c r="H28" s="298"/>
      <c r="I28" s="301"/>
      <c r="J28" s="301"/>
      <c r="K28" s="213"/>
      <c r="L28" s="209"/>
      <c r="M28" s="213"/>
      <c r="N28" s="209"/>
      <c r="O28" s="213"/>
      <c r="P28" s="213"/>
      <c r="Q28" s="213"/>
      <c r="R28" s="213"/>
      <c r="S28" s="213"/>
      <c r="T28" s="213"/>
      <c r="U28" s="213"/>
    </row>
    <row r="29" spans="1:21" s="214" customFormat="1" ht="46.5">
      <c r="A29" s="216"/>
      <c r="B29" s="217" t="s">
        <v>304</v>
      </c>
      <c r="C29" s="229" t="s">
        <v>317</v>
      </c>
      <c r="D29" s="219">
        <v>4500</v>
      </c>
      <c r="E29" s="296"/>
      <c r="F29" s="293"/>
      <c r="G29" s="296"/>
      <c r="H29" s="298"/>
      <c r="I29" s="301"/>
      <c r="J29" s="301"/>
      <c r="K29" s="213"/>
      <c r="L29" s="209"/>
      <c r="M29" s="213"/>
      <c r="N29" s="209"/>
      <c r="O29" s="213"/>
      <c r="P29" s="213"/>
      <c r="Q29" s="213"/>
      <c r="R29" s="213"/>
      <c r="S29" s="213"/>
      <c r="T29" s="213"/>
      <c r="U29" s="213"/>
    </row>
    <row r="30" spans="1:21" s="214" customFormat="1" ht="46.5">
      <c r="A30" s="216"/>
      <c r="B30" s="217" t="s">
        <v>305</v>
      </c>
      <c r="C30" s="229" t="s">
        <v>318</v>
      </c>
      <c r="D30" s="219">
        <v>4000</v>
      </c>
      <c r="E30" s="296"/>
      <c r="F30" s="293"/>
      <c r="G30" s="296"/>
      <c r="H30" s="298"/>
      <c r="I30" s="301"/>
      <c r="J30" s="301"/>
      <c r="K30" s="213"/>
      <c r="L30" s="209"/>
      <c r="M30" s="213"/>
      <c r="N30" s="209"/>
      <c r="O30" s="213"/>
      <c r="P30" s="213"/>
      <c r="Q30" s="213"/>
      <c r="R30" s="213"/>
      <c r="S30" s="213"/>
      <c r="T30" s="213"/>
      <c r="U30" s="213"/>
    </row>
    <row r="31" spans="1:21" s="214" customFormat="1" ht="15.5">
      <c r="A31" s="216"/>
      <c r="B31" s="217" t="s">
        <v>306</v>
      </c>
      <c r="C31" s="229" t="s">
        <v>322</v>
      </c>
      <c r="D31" s="219">
        <v>2000</v>
      </c>
      <c r="E31" s="296"/>
      <c r="F31" s="293"/>
      <c r="G31" s="296"/>
      <c r="H31" s="298"/>
      <c r="I31" s="301"/>
      <c r="J31" s="301"/>
      <c r="K31" s="213"/>
      <c r="L31" s="209"/>
      <c r="M31" s="213"/>
      <c r="N31" s="209"/>
      <c r="O31" s="213"/>
      <c r="P31" s="213"/>
      <c r="Q31" s="213"/>
      <c r="R31" s="213"/>
      <c r="S31" s="213"/>
      <c r="T31" s="213"/>
      <c r="U31" s="213"/>
    </row>
    <row r="32" spans="1:21" s="214" customFormat="1" ht="15.5">
      <c r="A32" s="216"/>
      <c r="B32" s="217" t="s">
        <v>134</v>
      </c>
      <c r="C32" s="227" t="s">
        <v>135</v>
      </c>
      <c r="D32" s="219">
        <v>36000</v>
      </c>
      <c r="E32" s="297"/>
      <c r="F32" s="294"/>
      <c r="G32" s="297"/>
      <c r="H32" s="291"/>
      <c r="I32" s="302"/>
      <c r="J32" s="302"/>
      <c r="K32" s="213"/>
      <c r="L32" s="209"/>
      <c r="M32" s="213"/>
      <c r="N32" s="209"/>
      <c r="O32" s="213"/>
      <c r="P32" s="213"/>
      <c r="Q32" s="213"/>
      <c r="R32" s="213"/>
      <c r="S32" s="213"/>
      <c r="T32" s="213"/>
      <c r="U32" s="213"/>
    </row>
    <row r="33" spans="1:21" s="214" customFormat="1" ht="62">
      <c r="A33" s="216"/>
      <c r="B33" s="217" t="s">
        <v>129</v>
      </c>
      <c r="C33" s="229" t="s">
        <v>296</v>
      </c>
      <c r="D33" s="219">
        <v>12000</v>
      </c>
      <c r="E33" s="246" t="s">
        <v>428</v>
      </c>
      <c r="F33" s="221">
        <v>11000</v>
      </c>
      <c r="G33" s="222" t="s">
        <v>429</v>
      </c>
      <c r="H33" s="222" t="s">
        <v>445</v>
      </c>
      <c r="I33" s="235">
        <v>11000</v>
      </c>
      <c r="J33" s="223" t="s">
        <v>430</v>
      </c>
      <c r="K33" s="213"/>
      <c r="L33" s="209">
        <f t="shared" si="1"/>
        <v>1000</v>
      </c>
      <c r="M33" s="213"/>
      <c r="N33" s="238">
        <f t="shared" si="2"/>
        <v>1000</v>
      </c>
      <c r="O33" s="213"/>
      <c r="P33" s="213"/>
      <c r="Q33" s="213"/>
      <c r="R33" s="213"/>
      <c r="S33" s="213"/>
      <c r="T33" s="213"/>
      <c r="U33" s="213"/>
    </row>
    <row r="34" spans="1:21" s="214" customFormat="1" ht="78" customHeight="1">
      <c r="A34" s="216"/>
      <c r="B34" s="217" t="s">
        <v>141</v>
      </c>
      <c r="C34" s="227" t="s">
        <v>142</v>
      </c>
      <c r="D34" s="219">
        <v>12000</v>
      </c>
      <c r="E34" s="290" t="s">
        <v>398</v>
      </c>
      <c r="F34" s="292">
        <v>42000</v>
      </c>
      <c r="G34" s="295" t="s">
        <v>399</v>
      </c>
      <c r="H34" s="290" t="s">
        <v>445</v>
      </c>
      <c r="I34" s="300">
        <v>42000</v>
      </c>
      <c r="J34" s="288" t="s">
        <v>400</v>
      </c>
      <c r="K34" s="213"/>
      <c r="L34" s="209"/>
      <c r="M34" s="213"/>
      <c r="N34" s="209"/>
      <c r="O34" s="213"/>
      <c r="P34" s="213"/>
      <c r="Q34" s="213"/>
      <c r="R34" s="213"/>
      <c r="S34" s="213"/>
      <c r="T34" s="213"/>
      <c r="U34" s="213"/>
    </row>
    <row r="35" spans="1:21" s="214" customFormat="1" ht="15.5">
      <c r="A35" s="216"/>
      <c r="B35" s="217" t="s">
        <v>147</v>
      </c>
      <c r="C35" s="227" t="s">
        <v>148</v>
      </c>
      <c r="D35" s="219">
        <v>30000</v>
      </c>
      <c r="E35" s="291"/>
      <c r="F35" s="294"/>
      <c r="G35" s="297"/>
      <c r="H35" s="291"/>
      <c r="I35" s="302"/>
      <c r="J35" s="289"/>
      <c r="K35" s="213"/>
      <c r="L35" s="209"/>
      <c r="M35" s="213"/>
      <c r="N35" s="209"/>
      <c r="O35" s="213"/>
      <c r="P35" s="213"/>
      <c r="Q35" s="213"/>
      <c r="R35" s="213"/>
      <c r="S35" s="213"/>
      <c r="T35" s="213"/>
      <c r="U35" s="213"/>
    </row>
    <row r="36" spans="1:21" s="214" customFormat="1" ht="31">
      <c r="A36" s="216"/>
      <c r="B36" s="217" t="s">
        <v>143</v>
      </c>
      <c r="C36" s="227" t="s">
        <v>144</v>
      </c>
      <c r="D36" s="219">
        <v>21000</v>
      </c>
      <c r="E36" s="222" t="s">
        <v>404</v>
      </c>
      <c r="F36" s="221">
        <f>D36</f>
        <v>21000</v>
      </c>
      <c r="G36" s="222" t="s">
        <v>405</v>
      </c>
      <c r="H36" s="222" t="s">
        <v>445</v>
      </c>
      <c r="I36" s="235">
        <v>21000</v>
      </c>
      <c r="J36" s="223" t="s">
        <v>406</v>
      </c>
      <c r="K36" s="213"/>
      <c r="L36" s="209">
        <f t="shared" si="1"/>
        <v>0</v>
      </c>
      <c r="M36" s="213"/>
      <c r="N36" s="209">
        <f t="shared" si="2"/>
        <v>0</v>
      </c>
      <c r="O36" s="213"/>
      <c r="P36" s="213"/>
      <c r="Q36" s="213"/>
      <c r="R36" s="213"/>
      <c r="S36" s="213"/>
      <c r="T36" s="213"/>
      <c r="U36" s="213"/>
    </row>
    <row r="37" spans="1:21" s="214" customFormat="1" ht="62">
      <c r="A37" s="216"/>
      <c r="B37" s="217" t="s">
        <v>145</v>
      </c>
      <c r="C37" s="227" t="s">
        <v>146</v>
      </c>
      <c r="D37" s="219">
        <v>12000</v>
      </c>
      <c r="E37" s="222" t="s">
        <v>410</v>
      </c>
      <c r="F37" s="221">
        <f t="shared" si="0"/>
        <v>12000</v>
      </c>
      <c r="G37" s="222" t="s">
        <v>411</v>
      </c>
      <c r="H37" s="222" t="s">
        <v>441</v>
      </c>
      <c r="I37" s="235">
        <v>12000</v>
      </c>
      <c r="J37" s="223" t="s">
        <v>412</v>
      </c>
      <c r="K37" s="213"/>
      <c r="L37" s="209">
        <f t="shared" si="1"/>
        <v>0</v>
      </c>
      <c r="M37" s="213"/>
      <c r="N37" s="209">
        <f t="shared" si="2"/>
        <v>0</v>
      </c>
      <c r="O37" s="213"/>
      <c r="P37" s="213"/>
      <c r="Q37" s="213"/>
      <c r="R37" s="213"/>
      <c r="S37" s="213"/>
      <c r="T37" s="213"/>
      <c r="U37" s="213"/>
    </row>
    <row r="38" spans="1:21" s="214" customFormat="1" ht="31">
      <c r="A38" s="216"/>
      <c r="B38" s="217" t="s">
        <v>153</v>
      </c>
      <c r="C38" s="218" t="s">
        <v>154</v>
      </c>
      <c r="D38" s="219">
        <v>12500</v>
      </c>
      <c r="E38" s="222" t="s">
        <v>413</v>
      </c>
      <c r="F38" s="221">
        <f t="shared" si="0"/>
        <v>12500</v>
      </c>
      <c r="G38" s="222" t="s">
        <v>414</v>
      </c>
      <c r="H38" s="222" t="s">
        <v>446</v>
      </c>
      <c r="I38" s="235">
        <v>12500</v>
      </c>
      <c r="J38" s="223" t="s">
        <v>415</v>
      </c>
      <c r="K38" s="213"/>
      <c r="L38" s="209">
        <f t="shared" si="1"/>
        <v>0</v>
      </c>
      <c r="M38" s="213"/>
      <c r="N38" s="209">
        <f t="shared" si="2"/>
        <v>0</v>
      </c>
      <c r="O38" s="213"/>
      <c r="P38" s="213"/>
      <c r="Q38" s="213"/>
      <c r="R38" s="213"/>
      <c r="S38" s="213"/>
      <c r="T38" s="213"/>
      <c r="U38" s="213"/>
    </row>
    <row r="39" spans="1:21" ht="31.75" customHeight="1">
      <c r="A39" s="215"/>
      <c r="B39" s="217" t="s">
        <v>166</v>
      </c>
      <c r="C39" s="227" t="s">
        <v>79</v>
      </c>
      <c r="D39" s="219">
        <v>17500</v>
      </c>
      <c r="E39" s="222"/>
      <c r="F39" s="221"/>
      <c r="G39" s="222"/>
      <c r="H39" s="222"/>
      <c r="I39" s="235"/>
      <c r="J39" s="223"/>
      <c r="K39" s="210"/>
      <c r="L39" s="209">
        <f t="shared" si="1"/>
        <v>17500</v>
      </c>
      <c r="M39" s="210"/>
      <c r="N39" s="209">
        <f t="shared" si="2"/>
        <v>17500</v>
      </c>
      <c r="O39" s="210"/>
      <c r="P39" s="210"/>
      <c r="Q39" s="210"/>
      <c r="R39" s="210"/>
      <c r="S39" s="5"/>
      <c r="T39" s="5"/>
      <c r="U39" s="5"/>
    </row>
    <row r="40" spans="1:21" ht="15.5">
      <c r="A40" s="215"/>
      <c r="B40" s="217" t="s">
        <v>195</v>
      </c>
      <c r="C40" s="227" t="s">
        <v>196</v>
      </c>
      <c r="D40" s="219">
        <v>4000</v>
      </c>
      <c r="E40" s="295" t="s">
        <v>407</v>
      </c>
      <c r="F40" s="292">
        <v>32000</v>
      </c>
      <c r="G40" s="290" t="s">
        <v>408</v>
      </c>
      <c r="H40" s="290" t="s">
        <v>443</v>
      </c>
      <c r="I40" s="300">
        <v>32000</v>
      </c>
      <c r="J40" s="288" t="s">
        <v>409</v>
      </c>
      <c r="K40" s="210"/>
      <c r="L40" s="209"/>
      <c r="M40" s="210"/>
      <c r="N40" s="209"/>
      <c r="O40" s="210"/>
      <c r="P40" s="210"/>
      <c r="Q40" s="210"/>
      <c r="R40" s="210"/>
      <c r="S40" s="5"/>
      <c r="T40" s="5"/>
      <c r="U40" s="5"/>
    </row>
    <row r="41" spans="1:21" ht="15.5">
      <c r="A41" s="215"/>
      <c r="B41" s="217" t="s">
        <v>197</v>
      </c>
      <c r="C41" s="227" t="s">
        <v>198</v>
      </c>
      <c r="D41" s="219">
        <v>10000</v>
      </c>
      <c r="E41" s="296"/>
      <c r="F41" s="293"/>
      <c r="G41" s="298"/>
      <c r="H41" s="298"/>
      <c r="I41" s="301"/>
      <c r="J41" s="299"/>
      <c r="K41" s="210"/>
      <c r="L41" s="209"/>
      <c r="M41" s="210"/>
      <c r="N41" s="209"/>
      <c r="O41" s="210"/>
      <c r="P41" s="210"/>
      <c r="Q41" s="210"/>
      <c r="R41" s="210"/>
      <c r="S41" s="5"/>
      <c r="T41" s="5"/>
      <c r="U41" s="5"/>
    </row>
    <row r="42" spans="1:21" ht="15.5">
      <c r="A42" s="215"/>
      <c r="B42" s="217" t="s">
        <v>199</v>
      </c>
      <c r="C42" s="227" t="s">
        <v>200</v>
      </c>
      <c r="D42" s="219">
        <v>5000</v>
      </c>
      <c r="E42" s="296"/>
      <c r="F42" s="293"/>
      <c r="G42" s="298"/>
      <c r="H42" s="298"/>
      <c r="I42" s="301"/>
      <c r="J42" s="299"/>
      <c r="K42" s="210"/>
      <c r="L42" s="209"/>
      <c r="M42" s="210"/>
      <c r="N42" s="209"/>
      <c r="O42" s="210"/>
      <c r="P42" s="210"/>
      <c r="Q42" s="210"/>
      <c r="R42" s="210"/>
      <c r="S42" s="5"/>
      <c r="T42" s="5"/>
      <c r="U42" s="5"/>
    </row>
    <row r="43" spans="1:21" ht="15.5">
      <c r="A43" s="215"/>
      <c r="B43" s="217" t="s">
        <v>201</v>
      </c>
      <c r="C43" s="227" t="s">
        <v>202</v>
      </c>
      <c r="D43" s="219">
        <v>10000</v>
      </c>
      <c r="E43" s="296"/>
      <c r="F43" s="293"/>
      <c r="G43" s="298"/>
      <c r="H43" s="298"/>
      <c r="I43" s="301"/>
      <c r="J43" s="299"/>
      <c r="K43" s="210"/>
      <c r="L43" s="209"/>
      <c r="M43" s="210"/>
      <c r="N43" s="209"/>
      <c r="O43" s="210"/>
      <c r="P43" s="210"/>
      <c r="Q43" s="210"/>
      <c r="R43" s="210"/>
      <c r="S43" s="5"/>
      <c r="T43" s="5"/>
      <c r="U43" s="5"/>
    </row>
    <row r="44" spans="1:21" ht="15.5">
      <c r="A44" s="215"/>
      <c r="B44" s="217" t="s">
        <v>203</v>
      </c>
      <c r="C44" s="227" t="s">
        <v>204</v>
      </c>
      <c r="D44" s="219">
        <v>3000</v>
      </c>
      <c r="E44" s="297"/>
      <c r="F44" s="294"/>
      <c r="G44" s="291"/>
      <c r="H44" s="291"/>
      <c r="I44" s="302"/>
      <c r="J44" s="289"/>
      <c r="K44" s="210"/>
      <c r="L44" s="209"/>
      <c r="M44" s="210"/>
      <c r="N44" s="209"/>
      <c r="O44" s="210"/>
      <c r="P44" s="210"/>
      <c r="Q44" s="210"/>
      <c r="R44" s="210"/>
      <c r="S44" s="5"/>
      <c r="T44" s="5"/>
      <c r="U44" s="5"/>
    </row>
    <row r="45" spans="1:21" ht="31">
      <c r="A45" s="215"/>
      <c r="B45" s="230">
        <v>43960</v>
      </c>
      <c r="C45" s="227" t="s">
        <v>231</v>
      </c>
      <c r="D45" s="219">
        <v>30000</v>
      </c>
      <c r="E45" s="222" t="s">
        <v>401</v>
      </c>
      <c r="F45" s="221">
        <v>40000</v>
      </c>
      <c r="G45" s="222" t="s">
        <v>402</v>
      </c>
      <c r="H45" s="222" t="s">
        <v>443</v>
      </c>
      <c r="I45" s="235">
        <v>30000</v>
      </c>
      <c r="J45" s="223" t="s">
        <v>403</v>
      </c>
      <c r="K45" s="210"/>
      <c r="L45" s="209">
        <f t="shared" si="1"/>
        <v>0</v>
      </c>
      <c r="M45" s="210"/>
      <c r="N45" s="239">
        <f t="shared" si="2"/>
        <v>-10000</v>
      </c>
      <c r="O45" s="210"/>
      <c r="P45" s="210"/>
      <c r="Q45" s="210"/>
      <c r="R45" s="210"/>
      <c r="S45" s="5"/>
      <c r="T45" s="5"/>
      <c r="U45" s="5"/>
    </row>
    <row r="46" spans="1:21" ht="62">
      <c r="A46" s="215"/>
      <c r="B46" s="230">
        <v>43842</v>
      </c>
      <c r="C46" s="227" t="s">
        <v>244</v>
      </c>
      <c r="D46" s="219">
        <v>36000</v>
      </c>
      <c r="E46" s="222" t="s">
        <v>425</v>
      </c>
      <c r="F46" s="221">
        <f t="shared" si="0"/>
        <v>36000</v>
      </c>
      <c r="G46" s="222" t="s">
        <v>426</v>
      </c>
      <c r="H46" s="222" t="s">
        <v>444</v>
      </c>
      <c r="I46" s="235">
        <v>36000</v>
      </c>
      <c r="J46" s="223" t="s">
        <v>427</v>
      </c>
      <c r="K46" s="210"/>
      <c r="L46" s="209">
        <f t="shared" si="1"/>
        <v>0</v>
      </c>
      <c r="M46" s="210"/>
      <c r="N46" s="209">
        <f t="shared" si="2"/>
        <v>0</v>
      </c>
      <c r="O46" s="210"/>
      <c r="P46" s="210"/>
      <c r="Q46" s="210"/>
      <c r="R46" s="210"/>
      <c r="S46" s="5"/>
      <c r="T46" s="5"/>
      <c r="U46" s="5"/>
    </row>
    <row r="47" spans="1:21" ht="31">
      <c r="A47" s="215"/>
      <c r="B47" s="217" t="s">
        <v>264</v>
      </c>
      <c r="C47" s="227" t="s">
        <v>265</v>
      </c>
      <c r="D47" s="219">
        <v>30000</v>
      </c>
      <c r="E47" s="222" t="s">
        <v>457</v>
      </c>
      <c r="F47" s="221">
        <f t="shared" si="0"/>
        <v>30000</v>
      </c>
      <c r="G47" s="222" t="s">
        <v>440</v>
      </c>
      <c r="H47" s="222" t="s">
        <v>443</v>
      </c>
      <c r="I47" s="235"/>
      <c r="J47" s="223"/>
      <c r="K47" s="210"/>
      <c r="L47" s="209">
        <f t="shared" si="1"/>
        <v>30000</v>
      </c>
      <c r="M47" s="210"/>
      <c r="N47" s="209">
        <f t="shared" si="2"/>
        <v>0</v>
      </c>
      <c r="O47" s="210"/>
      <c r="P47" s="210"/>
      <c r="Q47" s="210"/>
      <c r="R47" s="210"/>
      <c r="S47" s="5"/>
      <c r="T47" s="5"/>
      <c r="U47" s="5"/>
    </row>
    <row r="48" spans="1:21" ht="77.5">
      <c r="A48" s="215"/>
      <c r="B48" s="217" t="s">
        <v>278</v>
      </c>
      <c r="C48" s="229" t="s">
        <v>128</v>
      </c>
      <c r="D48" s="219">
        <v>18750</v>
      </c>
      <c r="E48" s="222" t="s">
        <v>431</v>
      </c>
      <c r="F48" s="221">
        <v>20000</v>
      </c>
      <c r="G48" s="222" t="s">
        <v>432</v>
      </c>
      <c r="H48" s="222" t="s">
        <v>443</v>
      </c>
      <c r="I48" s="235">
        <v>20000</v>
      </c>
      <c r="J48" s="223" t="s">
        <v>433</v>
      </c>
      <c r="K48" s="210"/>
      <c r="L48" s="209">
        <f t="shared" si="1"/>
        <v>-1250</v>
      </c>
      <c r="M48" s="210"/>
      <c r="N48" s="238">
        <f t="shared" si="2"/>
        <v>-1250</v>
      </c>
      <c r="O48" s="210"/>
      <c r="P48" s="210"/>
      <c r="Q48" s="210"/>
      <c r="R48" s="210"/>
      <c r="S48" s="5"/>
      <c r="T48" s="5"/>
      <c r="U48" s="5"/>
    </row>
    <row r="49" spans="1:21" ht="62">
      <c r="A49" s="215"/>
      <c r="B49" s="217" t="s">
        <v>285</v>
      </c>
      <c r="C49" s="227" t="s">
        <v>286</v>
      </c>
      <c r="D49" s="219">
        <v>12000</v>
      </c>
      <c r="E49" s="222" t="s">
        <v>410</v>
      </c>
      <c r="F49" s="221">
        <f t="shared" si="0"/>
        <v>12000</v>
      </c>
      <c r="G49" s="222" t="s">
        <v>411</v>
      </c>
      <c r="H49" s="222" t="s">
        <v>441</v>
      </c>
      <c r="I49" s="235">
        <v>12000</v>
      </c>
      <c r="J49" s="223" t="s">
        <v>412</v>
      </c>
      <c r="K49" s="210"/>
      <c r="L49" s="209">
        <f t="shared" si="1"/>
        <v>0</v>
      </c>
      <c r="M49" s="210"/>
      <c r="N49" s="209">
        <f t="shared" si="2"/>
        <v>0</v>
      </c>
      <c r="O49" s="210"/>
      <c r="P49" s="210"/>
      <c r="Q49" s="210"/>
      <c r="R49" s="210"/>
      <c r="S49" s="5"/>
      <c r="T49" s="5"/>
      <c r="U49" s="5"/>
    </row>
    <row r="50" spans="1:21" ht="31">
      <c r="A50" s="215"/>
      <c r="B50" s="217" t="s">
        <v>288</v>
      </c>
      <c r="C50" s="227" t="s">
        <v>263</v>
      </c>
      <c r="D50" s="219">
        <v>30000</v>
      </c>
      <c r="E50" s="222" t="s">
        <v>456</v>
      </c>
      <c r="F50" s="221">
        <v>35000</v>
      </c>
      <c r="G50" s="222" t="s">
        <v>439</v>
      </c>
      <c r="H50" s="222" t="s">
        <v>442</v>
      </c>
      <c r="I50" s="235">
        <v>13388</v>
      </c>
      <c r="J50" s="237" t="s">
        <v>458</v>
      </c>
      <c r="K50" s="210"/>
      <c r="L50" s="209">
        <f t="shared" si="1"/>
        <v>16612</v>
      </c>
      <c r="M50" s="210"/>
      <c r="N50" s="238">
        <f t="shared" si="2"/>
        <v>-5000</v>
      </c>
      <c r="O50" s="210"/>
      <c r="P50" s="210"/>
      <c r="Q50" s="210"/>
      <c r="R50" s="210"/>
      <c r="S50" s="5"/>
      <c r="T50" s="5"/>
      <c r="U50" s="5"/>
    </row>
    <row r="51" spans="1:21" ht="15.5">
      <c r="A51" s="215"/>
      <c r="B51" s="303" t="s">
        <v>393</v>
      </c>
      <c r="C51" s="304"/>
      <c r="D51" s="219">
        <f>SUM(D10:D50)</f>
        <v>631210</v>
      </c>
      <c r="E51" s="219">
        <f t="shared" ref="E51:J51" si="3">SUM(E10:E50)</f>
        <v>0</v>
      </c>
      <c r="F51" s="219">
        <f t="shared" si="3"/>
        <v>628960</v>
      </c>
      <c r="G51" s="219">
        <f t="shared" si="3"/>
        <v>0</v>
      </c>
      <c r="H51" s="219">
        <f t="shared" si="3"/>
        <v>0</v>
      </c>
      <c r="I51" s="219">
        <f>SUM(I10:I50)</f>
        <v>473408</v>
      </c>
      <c r="J51" s="219">
        <f t="shared" si="3"/>
        <v>0</v>
      </c>
      <c r="K51" s="210"/>
      <c r="L51" s="209">
        <f t="shared" si="1"/>
        <v>157802</v>
      </c>
      <c r="M51" s="210"/>
      <c r="N51" s="209">
        <f t="shared" si="2"/>
        <v>2250</v>
      </c>
      <c r="O51" s="210"/>
      <c r="P51" s="210"/>
      <c r="Q51" s="210"/>
      <c r="R51" s="210"/>
      <c r="S51" s="5"/>
      <c r="T51" s="5"/>
      <c r="U51" s="5"/>
    </row>
    <row r="52" spans="1:21" ht="14.5">
      <c r="A52" s="208"/>
      <c r="B52" s="208"/>
      <c r="C52" s="208"/>
      <c r="D52" s="209"/>
      <c r="E52" s="208"/>
      <c r="F52" s="209"/>
      <c r="G52" s="208"/>
      <c r="H52" s="208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5"/>
      <c r="T52" s="5"/>
      <c r="U52" s="5"/>
    </row>
    <row r="53" spans="1:21" ht="14.5">
      <c r="A53" s="208"/>
      <c r="B53" s="208"/>
      <c r="C53" s="208"/>
      <c r="D53" s="209"/>
      <c r="E53" s="208"/>
      <c r="F53" s="209"/>
      <c r="G53" s="208"/>
      <c r="H53" s="208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5"/>
      <c r="T53" s="5"/>
      <c r="U53" s="5"/>
    </row>
    <row r="54" spans="1:21" ht="14.5">
      <c r="A54" s="208"/>
      <c r="B54" s="208"/>
      <c r="C54" s="208"/>
      <c r="D54" s="209"/>
      <c r="E54" s="208"/>
      <c r="F54" s="209"/>
      <c r="G54" s="208"/>
      <c r="H54" s="208"/>
      <c r="I54" s="210"/>
      <c r="J54" s="210"/>
      <c r="K54" s="210"/>
      <c r="L54" s="210"/>
      <c r="M54" s="233"/>
      <c r="N54" s="210"/>
      <c r="O54" s="210"/>
      <c r="P54" s="210"/>
      <c r="Q54" s="210"/>
      <c r="R54" s="210"/>
      <c r="S54" s="5"/>
      <c r="T54" s="5"/>
      <c r="U54" s="5"/>
    </row>
    <row r="55" spans="1:21" ht="14.5">
      <c r="A55" s="208"/>
      <c r="B55" s="208"/>
      <c r="C55" s="208"/>
      <c r="D55" s="209"/>
      <c r="E55" s="208"/>
      <c r="F55" s="209"/>
      <c r="G55" s="208"/>
      <c r="H55" s="208"/>
      <c r="I55" s="236"/>
      <c r="J55" s="209"/>
      <c r="K55" s="210"/>
      <c r="L55" s="210"/>
      <c r="M55" s="209"/>
      <c r="N55" s="210"/>
      <c r="O55" s="210"/>
      <c r="P55" s="210"/>
      <c r="Q55" s="210"/>
      <c r="R55" s="210"/>
      <c r="S55" s="5"/>
      <c r="T55" s="5"/>
      <c r="U55" s="5"/>
    </row>
    <row r="56" spans="1:21" ht="14.5">
      <c r="A56" s="208"/>
      <c r="B56" s="208"/>
      <c r="C56" s="208"/>
      <c r="D56" s="209"/>
      <c r="E56" s="208"/>
      <c r="F56" s="209"/>
      <c r="G56" s="208"/>
      <c r="H56" s="208"/>
      <c r="I56" s="231"/>
      <c r="J56" s="210"/>
      <c r="K56" s="210"/>
      <c r="L56" s="210"/>
      <c r="M56" s="210"/>
      <c r="N56" s="210"/>
      <c r="O56" s="210"/>
      <c r="P56" s="210"/>
      <c r="Q56" s="210"/>
      <c r="R56" s="210"/>
      <c r="S56" s="5"/>
      <c r="T56" s="5"/>
      <c r="U56" s="5"/>
    </row>
    <row r="57" spans="1:21" ht="14.5">
      <c r="A57" s="208"/>
      <c r="B57" s="208"/>
      <c r="C57" s="208"/>
      <c r="D57" s="209"/>
      <c r="E57" s="208"/>
      <c r="F57" s="209"/>
      <c r="G57" s="208"/>
      <c r="H57" s="208"/>
      <c r="I57" s="231"/>
      <c r="J57" s="210"/>
      <c r="K57" s="210"/>
      <c r="L57" s="210"/>
      <c r="M57" s="210"/>
      <c r="N57" s="210"/>
      <c r="O57" s="210"/>
      <c r="P57" s="210"/>
      <c r="Q57" s="210"/>
      <c r="R57" s="210"/>
      <c r="S57" s="5"/>
      <c r="T57" s="5"/>
      <c r="U57" s="5"/>
    </row>
    <row r="58" spans="1:21" ht="14.5">
      <c r="A58" s="208"/>
      <c r="B58" s="208"/>
      <c r="C58" s="208"/>
      <c r="D58" s="209"/>
      <c r="E58" s="208"/>
      <c r="F58" s="209"/>
      <c r="G58" s="208"/>
      <c r="H58" s="208"/>
      <c r="I58" s="231"/>
      <c r="J58" s="210"/>
      <c r="K58" s="210"/>
      <c r="L58" s="210"/>
      <c r="M58" s="209"/>
      <c r="N58" s="210"/>
      <c r="O58" s="210"/>
      <c r="P58" s="210"/>
      <c r="Q58" s="210"/>
      <c r="R58" s="210"/>
      <c r="S58" s="5"/>
      <c r="T58" s="5"/>
      <c r="U58" s="5"/>
    </row>
    <row r="59" spans="1:21" ht="14.5">
      <c r="A59" s="208"/>
      <c r="B59" s="208"/>
      <c r="C59" s="208"/>
      <c r="D59" s="209"/>
      <c r="E59" s="208"/>
      <c r="F59" s="209"/>
      <c r="G59" s="208"/>
      <c r="H59" s="208"/>
      <c r="I59" s="231"/>
      <c r="J59" s="210"/>
      <c r="K59" s="210"/>
      <c r="L59" s="210"/>
      <c r="M59" s="210"/>
      <c r="N59" s="210"/>
      <c r="O59" s="210"/>
      <c r="P59" s="210"/>
      <c r="Q59" s="210"/>
      <c r="R59" s="210"/>
      <c r="S59" s="5"/>
      <c r="T59" s="5"/>
      <c r="U59" s="5"/>
    </row>
    <row r="60" spans="1:21" ht="14.5">
      <c r="A60" s="208"/>
      <c r="B60" s="208"/>
      <c r="C60" s="208"/>
      <c r="D60" s="209"/>
      <c r="E60" s="208"/>
      <c r="F60" s="209"/>
      <c r="G60" s="208"/>
      <c r="H60" s="232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5"/>
      <c r="T60" s="5"/>
      <c r="U60" s="5"/>
    </row>
    <row r="61" spans="1:21" ht="14.5">
      <c r="A61" s="208"/>
      <c r="B61" s="208"/>
      <c r="C61" s="208"/>
      <c r="D61" s="209"/>
      <c r="E61" s="208"/>
      <c r="F61" s="209"/>
      <c r="G61" s="208"/>
      <c r="H61" s="233"/>
      <c r="I61" s="210"/>
      <c r="J61" s="210"/>
      <c r="K61" s="210"/>
      <c r="L61" s="210"/>
      <c r="M61" s="210"/>
      <c r="N61" s="210"/>
      <c r="O61" s="210"/>
      <c r="P61" s="210"/>
      <c r="Q61" s="210"/>
      <c r="R61" s="210"/>
      <c r="S61" s="5"/>
      <c r="T61" s="5"/>
      <c r="U61" s="5"/>
    </row>
    <row r="62" spans="1:21" ht="14.5">
      <c r="A62" s="208"/>
      <c r="B62" s="208"/>
      <c r="C62" s="208"/>
      <c r="D62" s="209"/>
      <c r="E62" s="208"/>
      <c r="F62" s="209"/>
      <c r="G62" s="208"/>
      <c r="H62" s="232"/>
      <c r="I62" s="210"/>
      <c r="J62" s="209"/>
      <c r="K62" s="210"/>
      <c r="L62" s="210"/>
      <c r="M62" s="210"/>
      <c r="N62" s="210"/>
      <c r="O62" s="210"/>
      <c r="P62" s="210"/>
      <c r="Q62" s="210"/>
      <c r="R62" s="210"/>
      <c r="S62" s="5"/>
      <c r="T62" s="5"/>
      <c r="U62" s="5"/>
    </row>
    <row r="63" spans="1:21" ht="14.5">
      <c r="A63" s="208"/>
      <c r="B63" s="208"/>
      <c r="C63" s="208"/>
      <c r="D63" s="209"/>
      <c r="E63" s="208"/>
      <c r="F63" s="209"/>
      <c r="G63" s="208"/>
      <c r="H63" s="208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5"/>
      <c r="T63" s="5"/>
      <c r="U63" s="5"/>
    </row>
    <row r="64" spans="1:21" ht="14.5">
      <c r="A64" s="208"/>
      <c r="B64" s="208"/>
      <c r="C64" s="208"/>
      <c r="D64" s="209"/>
      <c r="E64" s="208"/>
      <c r="F64" s="209"/>
      <c r="G64" s="208"/>
      <c r="H64" s="208"/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5"/>
      <c r="T64" s="5"/>
      <c r="U64" s="5"/>
    </row>
    <row r="65" spans="1:21" ht="14.5">
      <c r="A65" s="208"/>
      <c r="B65" s="208"/>
      <c r="C65" s="208"/>
      <c r="D65" s="209"/>
      <c r="E65" s="208"/>
      <c r="F65" s="209"/>
      <c r="G65" s="208"/>
      <c r="H65" s="208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5"/>
      <c r="T65" s="5"/>
      <c r="U65" s="5"/>
    </row>
    <row r="66" spans="1:21" ht="14.5">
      <c r="A66" s="208"/>
      <c r="B66" s="208"/>
      <c r="C66" s="208"/>
      <c r="D66" s="209"/>
      <c r="E66" s="208"/>
      <c r="F66" s="209"/>
      <c r="G66" s="208"/>
      <c r="H66" s="208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5"/>
      <c r="T66" s="5"/>
      <c r="U66" s="5"/>
    </row>
    <row r="67" spans="1:21" ht="14.5">
      <c r="A67" s="208"/>
      <c r="B67" s="208"/>
      <c r="C67" s="208"/>
      <c r="D67" s="209"/>
      <c r="E67" s="208"/>
      <c r="F67" s="209"/>
      <c r="G67" s="208"/>
      <c r="H67" s="208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5"/>
      <c r="T67" s="5"/>
      <c r="U67" s="5"/>
    </row>
    <row r="68" spans="1:21" ht="14.5">
      <c r="A68" s="208"/>
      <c r="B68" s="208"/>
      <c r="C68" s="208"/>
      <c r="D68" s="209"/>
      <c r="E68" s="208"/>
      <c r="F68" s="209"/>
      <c r="G68" s="208"/>
      <c r="H68" s="208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5"/>
      <c r="T68" s="5"/>
      <c r="U68" s="5"/>
    </row>
    <row r="69" spans="1:21" ht="14.5">
      <c r="A69" s="208"/>
      <c r="B69" s="208"/>
      <c r="C69" s="208"/>
      <c r="D69" s="209"/>
      <c r="E69" s="208"/>
      <c r="F69" s="209"/>
      <c r="G69" s="208"/>
      <c r="H69" s="208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5"/>
      <c r="T69" s="5"/>
      <c r="U69" s="5"/>
    </row>
    <row r="70" spans="1:21" ht="14.5">
      <c r="A70" s="208"/>
      <c r="B70" s="208"/>
      <c r="C70" s="208"/>
      <c r="D70" s="209"/>
      <c r="E70" s="208"/>
      <c r="F70" s="209"/>
      <c r="G70" s="208"/>
      <c r="H70" s="208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5"/>
      <c r="T70" s="5"/>
      <c r="U70" s="5"/>
    </row>
    <row r="71" spans="1:21" ht="14.5">
      <c r="A71" s="208"/>
      <c r="B71" s="208"/>
      <c r="C71" s="208"/>
      <c r="D71" s="209"/>
      <c r="E71" s="208"/>
      <c r="F71" s="209"/>
      <c r="G71" s="208"/>
      <c r="H71" s="208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5"/>
      <c r="T71" s="5"/>
      <c r="U71" s="5"/>
    </row>
    <row r="72" spans="1:21" ht="14.5">
      <c r="A72" s="208"/>
      <c r="B72" s="208"/>
      <c r="C72" s="208"/>
      <c r="D72" s="209"/>
      <c r="E72" s="208"/>
      <c r="F72" s="209"/>
      <c r="G72" s="208"/>
      <c r="H72" s="208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5"/>
      <c r="T72" s="5"/>
      <c r="U72" s="5"/>
    </row>
    <row r="73" spans="1:21" ht="14.5">
      <c r="A73" s="208"/>
      <c r="B73" s="208"/>
      <c r="C73" s="208"/>
      <c r="D73" s="209"/>
      <c r="E73" s="208"/>
      <c r="F73" s="209"/>
      <c r="G73" s="208"/>
      <c r="H73" s="208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5"/>
      <c r="T73" s="5"/>
      <c r="U73" s="5"/>
    </row>
    <row r="74" spans="1:21" ht="14.5">
      <c r="A74" s="208"/>
      <c r="B74" s="208"/>
      <c r="C74" s="208"/>
      <c r="D74" s="209"/>
      <c r="E74" s="208"/>
      <c r="F74" s="209"/>
      <c r="G74" s="208"/>
      <c r="H74" s="208"/>
      <c r="I74" s="210"/>
      <c r="J74" s="210"/>
      <c r="K74" s="210"/>
      <c r="L74" s="210"/>
      <c r="M74" s="210"/>
      <c r="N74" s="210"/>
      <c r="O74" s="210"/>
      <c r="P74" s="210"/>
      <c r="Q74" s="210"/>
      <c r="R74" s="210"/>
      <c r="S74" s="5"/>
      <c r="T74" s="5"/>
      <c r="U74" s="5"/>
    </row>
    <row r="75" spans="1:21" ht="14.5">
      <c r="A75" s="208"/>
      <c r="B75" s="208"/>
      <c r="C75" s="208"/>
      <c r="D75" s="209"/>
      <c r="E75" s="208"/>
      <c r="F75" s="209"/>
      <c r="G75" s="208"/>
      <c r="H75" s="208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5"/>
      <c r="T75" s="5"/>
      <c r="U75" s="5"/>
    </row>
    <row r="76" spans="1:21" ht="14.5">
      <c r="A76" s="208"/>
      <c r="B76" s="208"/>
      <c r="C76" s="208"/>
      <c r="D76" s="209"/>
      <c r="E76" s="208"/>
      <c r="F76" s="209"/>
      <c r="G76" s="208"/>
      <c r="H76" s="208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5"/>
      <c r="T76" s="5"/>
      <c r="U76" s="5"/>
    </row>
    <row r="77" spans="1:21" ht="14.5">
      <c r="A77" s="208"/>
      <c r="B77" s="208"/>
      <c r="C77" s="208"/>
      <c r="D77" s="209"/>
      <c r="E77" s="208"/>
      <c r="F77" s="209"/>
      <c r="G77" s="208"/>
      <c r="H77" s="208"/>
      <c r="I77" s="210"/>
      <c r="J77" s="210"/>
      <c r="K77" s="210"/>
      <c r="L77" s="210"/>
      <c r="M77" s="210"/>
      <c r="N77" s="210"/>
      <c r="O77" s="210"/>
      <c r="P77" s="210"/>
      <c r="Q77" s="210"/>
      <c r="R77" s="210"/>
      <c r="S77" s="5"/>
      <c r="T77" s="5"/>
      <c r="U77" s="5"/>
    </row>
    <row r="78" spans="1:21" ht="14.5">
      <c r="A78" s="208"/>
      <c r="B78" s="208"/>
      <c r="C78" s="208"/>
      <c r="D78" s="209"/>
      <c r="E78" s="208"/>
      <c r="F78" s="209"/>
      <c r="G78" s="208"/>
      <c r="H78" s="208"/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5"/>
      <c r="T78" s="5"/>
      <c r="U78" s="5"/>
    </row>
    <row r="79" spans="1:21" ht="14.5">
      <c r="A79" s="208"/>
      <c r="B79" s="208"/>
      <c r="C79" s="208"/>
      <c r="D79" s="209"/>
      <c r="E79" s="208"/>
      <c r="F79" s="209"/>
      <c r="G79" s="208"/>
      <c r="H79" s="208"/>
      <c r="I79" s="210"/>
      <c r="J79" s="210"/>
      <c r="K79" s="210"/>
      <c r="L79" s="210"/>
      <c r="M79" s="210"/>
      <c r="N79" s="210"/>
      <c r="O79" s="210"/>
      <c r="P79" s="210"/>
      <c r="Q79" s="210"/>
      <c r="R79" s="210"/>
      <c r="S79" s="5"/>
      <c r="T79" s="5"/>
      <c r="U79" s="5"/>
    </row>
    <row r="80" spans="1:21" ht="14.5">
      <c r="A80" s="208"/>
      <c r="B80" s="208"/>
      <c r="C80" s="208"/>
      <c r="D80" s="209"/>
      <c r="E80" s="208"/>
      <c r="F80" s="209"/>
      <c r="G80" s="208"/>
      <c r="H80" s="208"/>
      <c r="I80" s="210"/>
      <c r="J80" s="210"/>
      <c r="K80" s="210"/>
      <c r="L80" s="210"/>
      <c r="M80" s="210"/>
      <c r="N80" s="210"/>
      <c r="O80" s="210"/>
      <c r="P80" s="210"/>
      <c r="Q80" s="210"/>
      <c r="R80" s="210"/>
      <c r="S80" s="5"/>
      <c r="T80" s="5"/>
      <c r="U80" s="5"/>
    </row>
    <row r="81" spans="1:21" ht="14.5">
      <c r="A81" s="208"/>
      <c r="B81" s="208"/>
      <c r="C81" s="208"/>
      <c r="D81" s="209"/>
      <c r="E81" s="208"/>
      <c r="F81" s="209"/>
      <c r="G81" s="208"/>
      <c r="H81" s="208"/>
      <c r="I81" s="210"/>
      <c r="J81" s="210"/>
      <c r="K81" s="210"/>
      <c r="L81" s="210"/>
      <c r="M81" s="210"/>
      <c r="N81" s="210"/>
      <c r="O81" s="210"/>
      <c r="P81" s="210"/>
      <c r="Q81" s="210"/>
      <c r="R81" s="210"/>
      <c r="S81" s="5"/>
      <c r="T81" s="5"/>
      <c r="U81" s="5"/>
    </row>
    <row r="82" spans="1:21" ht="14.5">
      <c r="A82" s="208"/>
      <c r="B82" s="208"/>
      <c r="C82" s="208"/>
      <c r="D82" s="209"/>
      <c r="E82" s="208"/>
      <c r="F82" s="209"/>
      <c r="G82" s="208"/>
      <c r="H82" s="208"/>
      <c r="I82" s="210"/>
      <c r="J82" s="210"/>
      <c r="K82" s="210"/>
      <c r="L82" s="210"/>
      <c r="M82" s="210"/>
      <c r="N82" s="210"/>
      <c r="O82" s="210"/>
      <c r="P82" s="210"/>
      <c r="Q82" s="210"/>
      <c r="R82" s="210"/>
      <c r="S82" s="5"/>
      <c r="T82" s="5"/>
      <c r="U82" s="5"/>
    </row>
    <row r="83" spans="1:21" ht="14.5">
      <c r="A83" s="208"/>
      <c r="B83" s="208"/>
      <c r="C83" s="208"/>
      <c r="D83" s="209"/>
      <c r="E83" s="208"/>
      <c r="F83" s="209"/>
      <c r="G83" s="208"/>
      <c r="H83" s="208"/>
      <c r="I83" s="210"/>
      <c r="J83" s="210"/>
      <c r="K83" s="210"/>
      <c r="L83" s="210"/>
      <c r="M83" s="210"/>
      <c r="N83" s="210"/>
      <c r="O83" s="210"/>
      <c r="P83" s="210"/>
      <c r="Q83" s="210"/>
      <c r="R83" s="210"/>
      <c r="S83" s="5"/>
      <c r="T83" s="5"/>
      <c r="U83" s="5"/>
    </row>
    <row r="84" spans="1:21" ht="14.5">
      <c r="A84" s="208"/>
      <c r="B84" s="208"/>
      <c r="C84" s="208"/>
      <c r="D84" s="209"/>
      <c r="E84" s="208"/>
      <c r="F84" s="209"/>
      <c r="G84" s="208"/>
      <c r="H84" s="208"/>
      <c r="I84" s="210"/>
      <c r="J84" s="210"/>
      <c r="K84" s="210"/>
      <c r="L84" s="210"/>
      <c r="M84" s="210"/>
      <c r="N84" s="210"/>
      <c r="O84" s="210"/>
      <c r="P84" s="210"/>
      <c r="Q84" s="210"/>
      <c r="R84" s="210"/>
      <c r="S84" s="5"/>
      <c r="T84" s="5"/>
      <c r="U84" s="5"/>
    </row>
    <row r="85" spans="1:21" ht="14.5">
      <c r="A85" s="208"/>
      <c r="B85" s="208"/>
      <c r="C85" s="208"/>
      <c r="D85" s="209"/>
      <c r="E85" s="208"/>
      <c r="F85" s="209"/>
      <c r="G85" s="208"/>
      <c r="H85" s="208"/>
      <c r="I85" s="210"/>
      <c r="J85" s="210"/>
      <c r="K85" s="210"/>
      <c r="L85" s="210"/>
      <c r="M85" s="210"/>
      <c r="N85" s="210"/>
      <c r="O85" s="210"/>
      <c r="P85" s="210"/>
      <c r="Q85" s="210"/>
      <c r="R85" s="210"/>
      <c r="S85" s="5"/>
      <c r="T85" s="5"/>
      <c r="U85" s="5"/>
    </row>
    <row r="86" spans="1:21" ht="14.5">
      <c r="A86" s="208"/>
      <c r="B86" s="208"/>
      <c r="C86" s="208"/>
      <c r="D86" s="209"/>
      <c r="E86" s="208"/>
      <c r="F86" s="209"/>
      <c r="G86" s="208"/>
      <c r="H86" s="208"/>
      <c r="I86" s="210"/>
      <c r="J86" s="210"/>
      <c r="K86" s="210"/>
      <c r="L86" s="210"/>
      <c r="M86" s="210"/>
      <c r="N86" s="210"/>
      <c r="O86" s="210"/>
      <c r="P86" s="210"/>
      <c r="Q86" s="210"/>
      <c r="R86" s="210"/>
      <c r="S86" s="5"/>
      <c r="T86" s="5"/>
      <c r="U86" s="5"/>
    </row>
    <row r="87" spans="1:21" ht="14.5">
      <c r="A87" s="208"/>
      <c r="B87" s="208"/>
      <c r="C87" s="208"/>
      <c r="D87" s="209"/>
      <c r="E87" s="208"/>
      <c r="F87" s="209"/>
      <c r="G87" s="208"/>
      <c r="H87" s="208"/>
      <c r="I87" s="210"/>
      <c r="J87" s="210"/>
      <c r="K87" s="210"/>
      <c r="L87" s="210"/>
      <c r="M87" s="210"/>
      <c r="N87" s="210"/>
      <c r="O87" s="210"/>
      <c r="P87" s="210"/>
      <c r="Q87" s="210"/>
      <c r="R87" s="210"/>
      <c r="S87" s="5"/>
      <c r="T87" s="5"/>
      <c r="U87" s="5"/>
    </row>
    <row r="88" spans="1:21" ht="14.5">
      <c r="A88" s="208"/>
      <c r="B88" s="208"/>
      <c r="C88" s="208"/>
      <c r="D88" s="209"/>
      <c r="E88" s="208"/>
      <c r="F88" s="209"/>
      <c r="G88" s="208"/>
      <c r="H88" s="208"/>
      <c r="I88" s="210"/>
      <c r="J88" s="210"/>
      <c r="K88" s="210"/>
      <c r="L88" s="210"/>
      <c r="M88" s="210"/>
      <c r="N88" s="210"/>
      <c r="O88" s="210"/>
      <c r="P88" s="210"/>
      <c r="Q88" s="210"/>
      <c r="R88" s="210"/>
      <c r="S88" s="5"/>
      <c r="T88" s="5"/>
      <c r="U88" s="5"/>
    </row>
    <row r="89" spans="1:21" ht="14.5">
      <c r="A89" s="208"/>
      <c r="B89" s="208"/>
      <c r="C89" s="208"/>
      <c r="D89" s="209"/>
      <c r="E89" s="208"/>
      <c r="F89" s="209"/>
      <c r="G89" s="208"/>
      <c r="H89" s="208"/>
      <c r="I89" s="210"/>
      <c r="J89" s="210"/>
      <c r="K89" s="210"/>
      <c r="L89" s="210"/>
      <c r="M89" s="210"/>
      <c r="N89" s="210"/>
      <c r="O89" s="210"/>
      <c r="P89" s="210"/>
      <c r="Q89" s="210"/>
      <c r="R89" s="210"/>
      <c r="S89" s="5"/>
      <c r="T89" s="5"/>
      <c r="U89" s="5"/>
    </row>
    <row r="90" spans="1:21" ht="14.5">
      <c r="A90" s="208"/>
      <c r="B90" s="208"/>
      <c r="C90" s="208"/>
      <c r="D90" s="209"/>
      <c r="E90" s="208"/>
      <c r="F90" s="209"/>
      <c r="G90" s="208"/>
      <c r="H90" s="208"/>
      <c r="I90" s="210"/>
      <c r="J90" s="210"/>
      <c r="K90" s="210"/>
      <c r="L90" s="210"/>
      <c r="M90" s="210"/>
      <c r="N90" s="210"/>
      <c r="O90" s="210"/>
      <c r="P90" s="210"/>
      <c r="Q90" s="210"/>
      <c r="R90" s="210"/>
      <c r="S90" s="5"/>
      <c r="T90" s="5"/>
      <c r="U90" s="5"/>
    </row>
    <row r="91" spans="1:21" ht="14.5">
      <c r="A91" s="208"/>
      <c r="B91" s="208"/>
      <c r="C91" s="208"/>
      <c r="D91" s="209"/>
      <c r="E91" s="208"/>
      <c r="F91" s="209"/>
      <c r="G91" s="208"/>
      <c r="H91" s="208"/>
      <c r="I91" s="210"/>
      <c r="J91" s="210"/>
      <c r="K91" s="210"/>
      <c r="L91" s="210"/>
      <c r="M91" s="210"/>
      <c r="N91" s="210"/>
      <c r="O91" s="210"/>
      <c r="P91" s="210"/>
      <c r="Q91" s="210"/>
      <c r="R91" s="210"/>
      <c r="S91" s="5"/>
      <c r="T91" s="5"/>
      <c r="U91" s="5"/>
    </row>
    <row r="92" spans="1:21" ht="14.5">
      <c r="A92" s="208"/>
      <c r="B92" s="208"/>
      <c r="C92" s="208"/>
      <c r="D92" s="209"/>
      <c r="E92" s="208"/>
      <c r="F92" s="209"/>
      <c r="G92" s="208"/>
      <c r="H92" s="208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5"/>
      <c r="T92" s="5"/>
      <c r="U92" s="5"/>
    </row>
    <row r="93" spans="1:21" ht="14.5">
      <c r="A93" s="208"/>
      <c r="B93" s="208"/>
      <c r="C93" s="208"/>
      <c r="D93" s="209"/>
      <c r="E93" s="208"/>
      <c r="F93" s="209"/>
      <c r="G93" s="208"/>
      <c r="H93" s="208"/>
      <c r="I93" s="210"/>
      <c r="J93" s="210"/>
      <c r="K93" s="210"/>
      <c r="L93" s="210"/>
      <c r="M93" s="210"/>
      <c r="N93" s="210"/>
      <c r="O93" s="210"/>
      <c r="P93" s="210"/>
      <c r="Q93" s="210"/>
      <c r="R93" s="210"/>
      <c r="S93" s="5"/>
      <c r="T93" s="5"/>
      <c r="U93" s="5"/>
    </row>
    <row r="94" spans="1:21" ht="14.5">
      <c r="A94" s="208"/>
      <c r="B94" s="208"/>
      <c r="C94" s="208"/>
      <c r="D94" s="209"/>
      <c r="E94" s="208"/>
      <c r="F94" s="209"/>
      <c r="G94" s="208"/>
      <c r="H94" s="208"/>
      <c r="I94" s="210"/>
      <c r="J94" s="210"/>
      <c r="K94" s="210"/>
      <c r="L94" s="210"/>
      <c r="M94" s="210"/>
      <c r="N94" s="210"/>
      <c r="O94" s="210"/>
      <c r="P94" s="210"/>
      <c r="Q94" s="210"/>
      <c r="R94" s="210"/>
      <c r="S94" s="5"/>
      <c r="T94" s="5"/>
      <c r="U94" s="5"/>
    </row>
    <row r="95" spans="1:21" ht="14.5">
      <c r="A95" s="208"/>
      <c r="B95" s="208"/>
      <c r="C95" s="208"/>
      <c r="D95" s="209"/>
      <c r="E95" s="208"/>
      <c r="F95" s="209"/>
      <c r="G95" s="208"/>
      <c r="H95" s="208"/>
      <c r="I95" s="210"/>
      <c r="J95" s="210"/>
      <c r="K95" s="210"/>
      <c r="L95" s="210"/>
      <c r="M95" s="210"/>
      <c r="N95" s="210"/>
      <c r="O95" s="210"/>
      <c r="P95" s="210"/>
      <c r="Q95" s="210"/>
      <c r="R95" s="210"/>
      <c r="S95" s="5"/>
      <c r="T95" s="5"/>
      <c r="U95" s="5"/>
    </row>
    <row r="96" spans="1:21" ht="14.5">
      <c r="A96" s="208"/>
      <c r="B96" s="208"/>
      <c r="C96" s="208"/>
      <c r="D96" s="209"/>
      <c r="E96" s="208"/>
      <c r="F96" s="209"/>
      <c r="G96" s="208"/>
      <c r="H96" s="208"/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5"/>
      <c r="T96" s="5"/>
      <c r="U96" s="5"/>
    </row>
    <row r="97" spans="1:21" ht="14.5">
      <c r="A97" s="208"/>
      <c r="B97" s="208"/>
      <c r="C97" s="208"/>
      <c r="D97" s="209"/>
      <c r="E97" s="208"/>
      <c r="F97" s="209"/>
      <c r="G97" s="208"/>
      <c r="H97" s="208"/>
      <c r="I97" s="210"/>
      <c r="J97" s="210"/>
      <c r="K97" s="210"/>
      <c r="L97" s="210"/>
      <c r="M97" s="210"/>
      <c r="N97" s="210"/>
      <c r="O97" s="210"/>
      <c r="P97" s="210"/>
      <c r="Q97" s="210"/>
      <c r="R97" s="210"/>
      <c r="S97" s="5"/>
      <c r="T97" s="5"/>
      <c r="U97" s="5"/>
    </row>
    <row r="98" spans="1:21" ht="14.5">
      <c r="A98" s="208"/>
      <c r="B98" s="208"/>
      <c r="C98" s="208"/>
      <c r="D98" s="209"/>
      <c r="E98" s="208"/>
      <c r="F98" s="209"/>
      <c r="G98" s="208"/>
      <c r="H98" s="208"/>
      <c r="I98" s="210"/>
      <c r="J98" s="210"/>
      <c r="K98" s="210"/>
      <c r="L98" s="210"/>
      <c r="M98" s="210"/>
      <c r="N98" s="210"/>
      <c r="O98" s="210"/>
      <c r="P98" s="210"/>
      <c r="Q98" s="210"/>
      <c r="R98" s="210"/>
      <c r="S98" s="5"/>
      <c r="T98" s="5"/>
      <c r="U98" s="5"/>
    </row>
    <row r="99" spans="1:21" ht="14.5">
      <c r="A99" s="208"/>
      <c r="B99" s="208"/>
      <c r="C99" s="208"/>
      <c r="D99" s="209"/>
      <c r="E99" s="208"/>
      <c r="F99" s="209"/>
      <c r="G99" s="208"/>
      <c r="H99" s="208"/>
      <c r="I99" s="210"/>
      <c r="J99" s="210"/>
      <c r="K99" s="210"/>
      <c r="L99" s="210"/>
      <c r="M99" s="210"/>
      <c r="N99" s="210"/>
      <c r="O99" s="210"/>
      <c r="P99" s="210"/>
      <c r="Q99" s="210"/>
      <c r="R99" s="210"/>
      <c r="S99" s="5"/>
      <c r="T99" s="5"/>
      <c r="U99" s="5"/>
    </row>
    <row r="100" spans="1:21" ht="14.5">
      <c r="A100" s="208"/>
      <c r="B100" s="208"/>
      <c r="C100" s="208"/>
      <c r="D100" s="209"/>
      <c r="E100" s="208"/>
      <c r="F100" s="209"/>
      <c r="G100" s="208"/>
      <c r="H100" s="208"/>
      <c r="I100" s="210"/>
      <c r="J100" s="210"/>
      <c r="K100" s="210"/>
      <c r="L100" s="210"/>
      <c r="M100" s="210"/>
      <c r="N100" s="210"/>
      <c r="O100" s="210"/>
      <c r="P100" s="210"/>
      <c r="Q100" s="210"/>
      <c r="R100" s="210"/>
      <c r="S100" s="5"/>
      <c r="T100" s="5"/>
      <c r="U100" s="5"/>
    </row>
    <row r="101" spans="1:21" ht="14.5">
      <c r="A101" s="208"/>
      <c r="B101" s="208"/>
      <c r="C101" s="208"/>
      <c r="D101" s="209"/>
      <c r="E101" s="208"/>
      <c r="F101" s="209"/>
      <c r="G101" s="208"/>
      <c r="H101" s="208"/>
      <c r="I101" s="210"/>
      <c r="J101" s="210"/>
      <c r="K101" s="210"/>
      <c r="L101" s="210"/>
      <c r="M101" s="210"/>
      <c r="N101" s="210"/>
      <c r="O101" s="210"/>
      <c r="P101" s="210"/>
      <c r="Q101" s="210"/>
      <c r="R101" s="210"/>
      <c r="S101" s="5"/>
      <c r="T101" s="5"/>
      <c r="U101" s="5"/>
    </row>
    <row r="102" spans="1:21" ht="14.5">
      <c r="A102" s="208"/>
      <c r="B102" s="208"/>
      <c r="C102" s="208"/>
      <c r="D102" s="209"/>
      <c r="E102" s="208"/>
      <c r="F102" s="209"/>
      <c r="G102" s="208"/>
      <c r="H102" s="208"/>
      <c r="I102" s="210"/>
      <c r="J102" s="210"/>
      <c r="K102" s="210"/>
      <c r="L102" s="210"/>
      <c r="M102" s="210"/>
      <c r="N102" s="210"/>
      <c r="O102" s="210"/>
      <c r="P102" s="210"/>
      <c r="Q102" s="210"/>
      <c r="R102" s="210"/>
      <c r="S102" s="5"/>
      <c r="T102" s="5"/>
      <c r="U102" s="5"/>
    </row>
    <row r="103" spans="1:2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2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2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1:2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1:2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1:2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2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2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1:2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1:2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1:2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1:2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1:2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:2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1:2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1:2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1:2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:2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1:2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1:2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1:2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:2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1:2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:2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:2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:2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:2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:2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:2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:2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:2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:2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:2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:2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:2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:2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1:2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1:2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:2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:2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:2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:2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:2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:2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:2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:2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:2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:2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:2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:2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1:2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1:2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spans="1:2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:2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spans="1:2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spans="1:2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1:2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:2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1:2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spans="1:2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spans="1:2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spans="1:2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spans="1:2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spans="1:2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spans="1:2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spans="1:2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spans="1:2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1:2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 spans="1:2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spans="1:2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spans="1:2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 spans="1:2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spans="1:2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spans="1:2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spans="1:2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 spans="1:2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 spans="1:2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 spans="1:2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spans="1:2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spans="1:2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1:2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spans="1:2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spans="1: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 spans="1:2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 spans="1:2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spans="1:2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 spans="1:2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 spans="1:2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 spans="1:2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 spans="1:2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 spans="1:2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 spans="1:2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 spans="1:2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 spans="1:2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 spans="1:2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 spans="1:2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 spans="1:2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 spans="1:2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 spans="1:2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 spans="1:2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 spans="1:2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1:2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:2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1:2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spans="1:2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1:2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:2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:2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:2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1:2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1:2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:2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1:2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 spans="1:2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1:2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 spans="1:2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spans="1:2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 spans="1:2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spans="1:2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 spans="1:2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spans="1:2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spans="1:2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spans="1:2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:2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1:2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1:2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1:2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spans="1:2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:2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 spans="1:2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 spans="1:2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 spans="1:2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 spans="1:2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1:2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 spans="1:2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spans="1:2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 spans="1:2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 spans="1:2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 spans="1:2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spans="1:2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 spans="1:2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 spans="1:2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 spans="1:2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1:2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spans="1:2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spans="1:2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 spans="1:2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 spans="1:2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 spans="1:2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 spans="1:2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 spans="1:2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 spans="1:2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 spans="1:2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 spans="1:2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 spans="1:2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 spans="1:2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 spans="1:2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 spans="1:2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 spans="1:2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 spans="1:2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 spans="1:2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</row>
    <row r="300" spans="1:2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</row>
    <row r="301" spans="1:2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 spans="1:2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 spans="1:2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</row>
    <row r="304" spans="1:2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</row>
    <row r="305" spans="1:2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</row>
    <row r="306" spans="1:2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</row>
    <row r="307" spans="1:2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</row>
    <row r="308" spans="1:2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</row>
    <row r="309" spans="1:2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</row>
    <row r="310" spans="1:2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</row>
    <row r="311" spans="1:2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</row>
    <row r="312" spans="1:2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</row>
    <row r="313" spans="1:2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</row>
    <row r="314" spans="1:2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</row>
    <row r="315" spans="1:2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</row>
    <row r="316" spans="1:2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</row>
    <row r="317" spans="1:2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</row>
    <row r="318" spans="1:2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</row>
    <row r="319" spans="1:2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</row>
    <row r="320" spans="1:2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</row>
    <row r="321" spans="1: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</row>
    <row r="322" spans="1:2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</row>
    <row r="323" spans="1:2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</row>
    <row r="324" spans="1:2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</row>
    <row r="325" spans="1:2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</row>
    <row r="326" spans="1:2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</row>
    <row r="327" spans="1:2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</row>
    <row r="328" spans="1:2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</row>
    <row r="329" spans="1:2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</row>
    <row r="330" spans="1:2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</row>
    <row r="331" spans="1:2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</row>
    <row r="332" spans="1:2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</row>
    <row r="333" spans="1:2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</row>
    <row r="334" spans="1:2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</row>
    <row r="335" spans="1:2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</row>
    <row r="336" spans="1:2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</row>
    <row r="337" spans="1:2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</row>
    <row r="338" spans="1:2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</row>
    <row r="339" spans="1:2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</row>
    <row r="340" spans="1:2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</row>
    <row r="341" spans="1:2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</row>
    <row r="342" spans="1:2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</row>
    <row r="343" spans="1:2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</row>
    <row r="344" spans="1:2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</row>
    <row r="345" spans="1:2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</row>
    <row r="346" spans="1:2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</row>
    <row r="347" spans="1:2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</row>
    <row r="348" spans="1:2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</row>
    <row r="349" spans="1:2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</row>
    <row r="350" spans="1:2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</row>
    <row r="351" spans="1:2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</row>
    <row r="352" spans="1:2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</row>
    <row r="353" spans="1:2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</row>
    <row r="354" spans="1:2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</row>
    <row r="355" spans="1:2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</row>
    <row r="356" spans="1:2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</row>
    <row r="357" spans="1:2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</row>
    <row r="358" spans="1:2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</row>
    <row r="359" spans="1:2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</row>
    <row r="360" spans="1:2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</row>
    <row r="361" spans="1:2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</row>
    <row r="362" spans="1:2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</row>
    <row r="363" spans="1:2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</row>
    <row r="364" spans="1:2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</row>
    <row r="365" spans="1:2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</row>
    <row r="366" spans="1:2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</row>
    <row r="367" spans="1:2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</row>
    <row r="368" spans="1:2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</row>
    <row r="369" spans="1:2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</row>
    <row r="370" spans="1:2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</row>
    <row r="371" spans="1:2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</row>
    <row r="372" spans="1:2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</row>
    <row r="373" spans="1:2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</row>
    <row r="374" spans="1:2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</row>
    <row r="375" spans="1:2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</row>
    <row r="376" spans="1:2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</row>
    <row r="377" spans="1:2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</row>
    <row r="378" spans="1:2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</row>
    <row r="379" spans="1:2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</row>
    <row r="380" spans="1:2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</row>
    <row r="381" spans="1:2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</row>
    <row r="382" spans="1:2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</row>
    <row r="383" spans="1:2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</row>
    <row r="384" spans="1:2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</row>
    <row r="385" spans="1:2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</row>
    <row r="386" spans="1:2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</row>
    <row r="387" spans="1:2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</row>
    <row r="388" spans="1:2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</row>
    <row r="389" spans="1:2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</row>
    <row r="390" spans="1:2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</row>
    <row r="391" spans="1:2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</row>
    <row r="392" spans="1:2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</row>
    <row r="393" spans="1:2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</row>
    <row r="394" spans="1:2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</row>
    <row r="395" spans="1:2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</row>
    <row r="396" spans="1:2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</row>
    <row r="397" spans="1:2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</row>
    <row r="398" spans="1:2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</row>
    <row r="399" spans="1:2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</row>
    <row r="400" spans="1:2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</row>
    <row r="401" spans="1:2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</row>
    <row r="402" spans="1:2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</row>
    <row r="403" spans="1:2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</row>
    <row r="404" spans="1:2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</row>
    <row r="405" spans="1:2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</row>
    <row r="406" spans="1:2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</row>
    <row r="407" spans="1:2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</row>
    <row r="408" spans="1:2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</row>
    <row r="409" spans="1:2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</row>
    <row r="410" spans="1:2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</row>
    <row r="411" spans="1:2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</row>
    <row r="412" spans="1:2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</row>
    <row r="413" spans="1:2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</row>
    <row r="414" spans="1:2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</row>
    <row r="415" spans="1:2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</row>
    <row r="416" spans="1:2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</row>
    <row r="417" spans="1:2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</row>
    <row r="418" spans="1:2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</row>
    <row r="419" spans="1:2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</row>
    <row r="420" spans="1:2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</row>
    <row r="421" spans="1: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</row>
    <row r="422" spans="1:2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</row>
    <row r="423" spans="1:2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</row>
    <row r="424" spans="1:2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</row>
    <row r="425" spans="1:2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</row>
    <row r="426" spans="1:2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</row>
    <row r="427" spans="1:2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</row>
    <row r="428" spans="1:2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</row>
    <row r="429" spans="1:2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</row>
    <row r="430" spans="1:2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</row>
    <row r="431" spans="1:2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</row>
    <row r="432" spans="1:2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</row>
    <row r="433" spans="1:2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</row>
    <row r="434" spans="1:2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</row>
    <row r="435" spans="1:2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</row>
    <row r="436" spans="1:2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</row>
    <row r="437" spans="1:2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</row>
    <row r="438" spans="1:2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</row>
    <row r="439" spans="1:2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</row>
    <row r="440" spans="1:2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</row>
    <row r="441" spans="1:2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</row>
    <row r="442" spans="1:2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</row>
    <row r="443" spans="1:2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</row>
    <row r="444" spans="1:2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</row>
    <row r="445" spans="1:2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</row>
    <row r="446" spans="1:2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</row>
    <row r="447" spans="1:2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</row>
    <row r="448" spans="1:2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</row>
    <row r="449" spans="1:2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</row>
    <row r="450" spans="1:2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</row>
    <row r="451" spans="1:2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</row>
    <row r="452" spans="1:2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</row>
    <row r="453" spans="1:2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</row>
    <row r="454" spans="1:2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</row>
    <row r="455" spans="1:2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</row>
    <row r="456" spans="1:2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</row>
    <row r="457" spans="1:2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</row>
    <row r="458" spans="1:2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</row>
    <row r="459" spans="1:2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</row>
    <row r="460" spans="1:2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</row>
    <row r="461" spans="1:2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</row>
    <row r="462" spans="1:2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</row>
    <row r="463" spans="1:2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</row>
    <row r="464" spans="1:2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</row>
    <row r="465" spans="1:2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</row>
    <row r="466" spans="1:2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</row>
    <row r="467" spans="1:2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</row>
    <row r="468" spans="1:2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</row>
    <row r="469" spans="1:2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</row>
    <row r="470" spans="1:2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</row>
    <row r="471" spans="1:2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</row>
    <row r="472" spans="1:2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</row>
    <row r="473" spans="1:2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</row>
    <row r="474" spans="1:2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</row>
    <row r="475" spans="1:2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</row>
    <row r="476" spans="1:2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</row>
    <row r="477" spans="1:2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</row>
    <row r="478" spans="1:2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</row>
    <row r="479" spans="1:2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</row>
    <row r="480" spans="1:2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</row>
    <row r="481" spans="1:2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</row>
    <row r="482" spans="1:2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</row>
    <row r="483" spans="1:2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</row>
    <row r="484" spans="1:2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</row>
    <row r="485" spans="1:2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</row>
    <row r="486" spans="1:2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</row>
    <row r="487" spans="1:2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</row>
    <row r="488" spans="1:2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</row>
    <row r="489" spans="1:2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</row>
    <row r="490" spans="1:2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</row>
    <row r="491" spans="1:2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</row>
    <row r="492" spans="1:2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</row>
    <row r="493" spans="1:2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</row>
    <row r="494" spans="1:2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</row>
    <row r="495" spans="1:2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</row>
    <row r="496" spans="1:2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</row>
    <row r="497" spans="1:2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</row>
    <row r="498" spans="1:2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</row>
    <row r="499" spans="1:2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</row>
    <row r="500" spans="1:2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</row>
    <row r="501" spans="1:2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</row>
    <row r="502" spans="1:2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</row>
    <row r="503" spans="1:2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</row>
    <row r="504" spans="1:2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</row>
    <row r="505" spans="1:2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</row>
    <row r="506" spans="1:2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</row>
    <row r="507" spans="1:2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</row>
    <row r="508" spans="1:2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</row>
    <row r="509" spans="1:2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</row>
    <row r="510" spans="1:2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</row>
    <row r="511" spans="1:2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</row>
    <row r="512" spans="1:2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</row>
    <row r="513" spans="1:2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</row>
    <row r="514" spans="1:2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</row>
    <row r="515" spans="1:2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</row>
    <row r="516" spans="1:2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</row>
    <row r="517" spans="1:2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</row>
    <row r="518" spans="1:2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</row>
    <row r="519" spans="1:2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</row>
    <row r="520" spans="1:2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</row>
    <row r="521" spans="1: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</row>
    <row r="522" spans="1:2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</row>
    <row r="523" spans="1:2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</row>
    <row r="524" spans="1:2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</row>
    <row r="525" spans="1:2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</row>
    <row r="526" spans="1:2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</row>
    <row r="527" spans="1:2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</row>
    <row r="528" spans="1:2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</row>
    <row r="529" spans="1:2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</row>
    <row r="530" spans="1:2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</row>
    <row r="531" spans="1:2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</row>
    <row r="532" spans="1:2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</row>
    <row r="533" spans="1:2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</row>
    <row r="534" spans="1:2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</row>
    <row r="535" spans="1:2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</row>
    <row r="536" spans="1:2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</row>
    <row r="537" spans="1:2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</row>
    <row r="538" spans="1:2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</row>
    <row r="539" spans="1:2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</row>
    <row r="540" spans="1:2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</row>
    <row r="541" spans="1:2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</row>
    <row r="542" spans="1:2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</row>
    <row r="543" spans="1:2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</row>
    <row r="544" spans="1:2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</row>
    <row r="545" spans="1:2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</row>
    <row r="546" spans="1:2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</row>
    <row r="547" spans="1:2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</row>
    <row r="548" spans="1:2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</row>
    <row r="549" spans="1:2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</row>
    <row r="550" spans="1:2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</row>
    <row r="551" spans="1:2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</row>
    <row r="552" spans="1:2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</row>
    <row r="553" spans="1:2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</row>
    <row r="554" spans="1:2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</row>
    <row r="555" spans="1:2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</row>
    <row r="556" spans="1:2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</row>
    <row r="557" spans="1:2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</row>
    <row r="558" spans="1:2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</row>
    <row r="559" spans="1:2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</row>
    <row r="560" spans="1:2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</row>
    <row r="561" spans="1:2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</row>
    <row r="562" spans="1:2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</row>
    <row r="563" spans="1:2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</row>
    <row r="564" spans="1:2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</row>
    <row r="565" spans="1:2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</row>
    <row r="566" spans="1:2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</row>
    <row r="567" spans="1:2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</row>
    <row r="568" spans="1:2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</row>
    <row r="569" spans="1:2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</row>
    <row r="570" spans="1:2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</row>
    <row r="571" spans="1:2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</row>
    <row r="572" spans="1:2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</row>
    <row r="573" spans="1:2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</row>
    <row r="574" spans="1:2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</row>
    <row r="575" spans="1:2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</row>
    <row r="576" spans="1:2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</row>
    <row r="577" spans="1:2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</row>
    <row r="578" spans="1:2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</row>
    <row r="579" spans="1:2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</row>
    <row r="580" spans="1:2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</row>
    <row r="581" spans="1:2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</row>
    <row r="582" spans="1:2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</row>
    <row r="583" spans="1:2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</row>
    <row r="584" spans="1:2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</row>
    <row r="585" spans="1:2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</row>
    <row r="586" spans="1:2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</row>
    <row r="587" spans="1:2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</row>
    <row r="588" spans="1:2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</row>
    <row r="589" spans="1:2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</row>
    <row r="590" spans="1:2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</row>
    <row r="591" spans="1:2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</row>
    <row r="592" spans="1:2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</row>
    <row r="593" spans="1:2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</row>
    <row r="594" spans="1:2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</row>
    <row r="595" spans="1:2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</row>
    <row r="596" spans="1:2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</row>
    <row r="597" spans="1:2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</row>
    <row r="598" spans="1:2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</row>
    <row r="599" spans="1:2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</row>
    <row r="600" spans="1:2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</row>
    <row r="601" spans="1:2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</row>
    <row r="602" spans="1:2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</row>
    <row r="603" spans="1:2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</row>
    <row r="604" spans="1:2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</row>
    <row r="605" spans="1:2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</row>
    <row r="606" spans="1:2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</row>
    <row r="607" spans="1:2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</row>
    <row r="608" spans="1:2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</row>
    <row r="609" spans="1:2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</row>
    <row r="610" spans="1:2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</row>
    <row r="611" spans="1:2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</row>
    <row r="612" spans="1:2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</row>
    <row r="613" spans="1:2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</row>
    <row r="614" spans="1:2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</row>
    <row r="615" spans="1:2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</row>
    <row r="616" spans="1:2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</row>
    <row r="617" spans="1:2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</row>
    <row r="618" spans="1:2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</row>
    <row r="619" spans="1:2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</row>
    <row r="620" spans="1:2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</row>
    <row r="621" spans="1: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</row>
    <row r="622" spans="1:2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</row>
    <row r="623" spans="1:2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</row>
    <row r="624" spans="1:2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</row>
    <row r="625" spans="1:2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</row>
    <row r="626" spans="1:2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</row>
    <row r="627" spans="1:2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</row>
    <row r="628" spans="1:2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</row>
    <row r="629" spans="1:2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</row>
    <row r="630" spans="1:2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</row>
    <row r="631" spans="1:2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</row>
    <row r="632" spans="1:2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</row>
    <row r="633" spans="1:2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</row>
    <row r="634" spans="1:2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</row>
    <row r="635" spans="1:2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</row>
    <row r="636" spans="1:2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</row>
    <row r="637" spans="1:2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</row>
    <row r="638" spans="1:2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</row>
    <row r="639" spans="1:2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</row>
    <row r="640" spans="1:2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</row>
    <row r="641" spans="1:2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</row>
    <row r="642" spans="1:2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</row>
    <row r="643" spans="1:2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</row>
    <row r="644" spans="1:2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</row>
    <row r="645" spans="1:2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</row>
    <row r="646" spans="1:2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</row>
    <row r="647" spans="1:2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</row>
    <row r="648" spans="1:2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</row>
    <row r="649" spans="1:2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</row>
    <row r="650" spans="1:2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</row>
    <row r="651" spans="1:2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</row>
    <row r="652" spans="1:2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</row>
    <row r="653" spans="1:2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</row>
    <row r="654" spans="1:2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</row>
    <row r="655" spans="1:2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</row>
    <row r="656" spans="1:2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</row>
    <row r="657" spans="1:2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</row>
    <row r="658" spans="1:2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</row>
    <row r="659" spans="1:2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</row>
    <row r="660" spans="1:2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</row>
    <row r="661" spans="1:2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</row>
    <row r="662" spans="1:2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</row>
    <row r="663" spans="1:2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</row>
    <row r="664" spans="1:2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</row>
    <row r="665" spans="1:2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</row>
    <row r="666" spans="1:2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</row>
    <row r="667" spans="1:2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</row>
    <row r="668" spans="1:2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</row>
    <row r="669" spans="1:2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</row>
    <row r="670" spans="1:2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</row>
    <row r="671" spans="1:2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</row>
    <row r="672" spans="1:2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</row>
    <row r="673" spans="1:2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</row>
    <row r="674" spans="1:2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</row>
    <row r="675" spans="1:2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</row>
    <row r="676" spans="1:2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</row>
    <row r="677" spans="1:2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</row>
    <row r="678" spans="1:2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</row>
    <row r="679" spans="1:2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</row>
    <row r="680" spans="1:2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</row>
    <row r="681" spans="1:2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</row>
    <row r="682" spans="1:2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</row>
    <row r="683" spans="1:2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</row>
    <row r="684" spans="1:2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</row>
    <row r="685" spans="1:2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</row>
    <row r="686" spans="1:2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</row>
    <row r="687" spans="1:2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</row>
    <row r="688" spans="1:2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</row>
    <row r="689" spans="1:2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</row>
    <row r="690" spans="1:2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</row>
    <row r="691" spans="1:2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</row>
    <row r="692" spans="1:2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</row>
    <row r="693" spans="1:2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</row>
    <row r="694" spans="1:2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</row>
    <row r="695" spans="1:2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</row>
    <row r="696" spans="1:2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</row>
    <row r="697" spans="1:2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</row>
    <row r="698" spans="1:2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</row>
    <row r="699" spans="1:2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</row>
    <row r="700" spans="1:2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</row>
    <row r="701" spans="1:2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</row>
    <row r="702" spans="1:2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</row>
    <row r="703" spans="1:2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</row>
    <row r="704" spans="1:2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</row>
    <row r="705" spans="1:2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</row>
    <row r="706" spans="1:2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</row>
    <row r="707" spans="1:2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</row>
    <row r="708" spans="1:2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</row>
    <row r="709" spans="1:2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</row>
    <row r="710" spans="1:2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</row>
    <row r="711" spans="1:2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</row>
    <row r="712" spans="1:2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</row>
    <row r="713" spans="1:2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</row>
    <row r="714" spans="1:2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</row>
    <row r="715" spans="1:2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</row>
    <row r="716" spans="1:2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</row>
    <row r="717" spans="1:2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</row>
    <row r="718" spans="1:2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</row>
    <row r="719" spans="1:2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</row>
    <row r="720" spans="1:2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</row>
    <row r="721" spans="1: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</row>
    <row r="722" spans="1:2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</row>
    <row r="723" spans="1:2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</row>
    <row r="724" spans="1:2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</row>
    <row r="725" spans="1:2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</row>
    <row r="726" spans="1:2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</row>
    <row r="727" spans="1:2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</row>
    <row r="728" spans="1:2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</row>
    <row r="729" spans="1:2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</row>
    <row r="730" spans="1:2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</row>
    <row r="731" spans="1:2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</row>
    <row r="732" spans="1:2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</row>
    <row r="733" spans="1:2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</row>
    <row r="734" spans="1:2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</row>
    <row r="735" spans="1:2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</row>
    <row r="736" spans="1:2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</row>
    <row r="737" spans="1:2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</row>
    <row r="738" spans="1:2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</row>
    <row r="739" spans="1:2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</row>
    <row r="740" spans="1:2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</row>
    <row r="741" spans="1:2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</row>
    <row r="742" spans="1:2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</row>
    <row r="743" spans="1:2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</row>
    <row r="744" spans="1:2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</row>
    <row r="745" spans="1:2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</row>
    <row r="746" spans="1:2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</row>
    <row r="747" spans="1:2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</row>
    <row r="748" spans="1:2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</row>
    <row r="749" spans="1:2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</row>
    <row r="750" spans="1:2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</row>
    <row r="751" spans="1:2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</row>
    <row r="752" spans="1:2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</row>
    <row r="753" spans="1:2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</row>
    <row r="754" spans="1:2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</row>
    <row r="755" spans="1:2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</row>
    <row r="756" spans="1:2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</row>
    <row r="757" spans="1:2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</row>
    <row r="758" spans="1:2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</row>
    <row r="759" spans="1:2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</row>
    <row r="760" spans="1:2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</row>
    <row r="761" spans="1:2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</row>
    <row r="762" spans="1:2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</row>
    <row r="763" spans="1:2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</row>
    <row r="764" spans="1:2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</row>
    <row r="765" spans="1:2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</row>
    <row r="766" spans="1:2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</row>
    <row r="767" spans="1:2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</row>
    <row r="768" spans="1:2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</row>
    <row r="769" spans="1:2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</row>
    <row r="770" spans="1:2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</row>
    <row r="771" spans="1:2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</row>
    <row r="772" spans="1:2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</row>
    <row r="773" spans="1:2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</row>
    <row r="774" spans="1:2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</row>
    <row r="775" spans="1:2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</row>
    <row r="776" spans="1:2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</row>
    <row r="777" spans="1:2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</row>
    <row r="778" spans="1:2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</row>
    <row r="779" spans="1:2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</row>
    <row r="780" spans="1:2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</row>
    <row r="781" spans="1:2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</row>
    <row r="782" spans="1:2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</row>
    <row r="783" spans="1:2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</row>
    <row r="784" spans="1:2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</row>
    <row r="785" spans="1:2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</row>
    <row r="786" spans="1:2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</row>
    <row r="787" spans="1:2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</row>
    <row r="788" spans="1:2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</row>
    <row r="789" spans="1:2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</row>
    <row r="790" spans="1:2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</row>
    <row r="791" spans="1:2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</row>
    <row r="792" spans="1:2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</row>
    <row r="793" spans="1:2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</row>
    <row r="794" spans="1:2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</row>
    <row r="795" spans="1:2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</row>
    <row r="796" spans="1:2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</row>
    <row r="797" spans="1:2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</row>
    <row r="798" spans="1:2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</row>
    <row r="799" spans="1:2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</row>
    <row r="800" spans="1:2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</row>
    <row r="801" spans="1:2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</row>
    <row r="802" spans="1:2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</row>
    <row r="803" spans="1:2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</row>
    <row r="804" spans="1:2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</row>
    <row r="805" spans="1:2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</row>
    <row r="806" spans="1:2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</row>
    <row r="807" spans="1:2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</row>
    <row r="808" spans="1:2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</row>
    <row r="809" spans="1:2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</row>
    <row r="810" spans="1:2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</row>
    <row r="811" spans="1:2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</row>
    <row r="812" spans="1:2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</row>
    <row r="813" spans="1:2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</row>
    <row r="814" spans="1:2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</row>
    <row r="815" spans="1:2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</row>
    <row r="816" spans="1:2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</row>
    <row r="817" spans="1:2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</row>
    <row r="818" spans="1:2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</row>
    <row r="819" spans="1:2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</row>
    <row r="820" spans="1:2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</row>
    <row r="821" spans="1: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</row>
    <row r="822" spans="1:2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</row>
    <row r="823" spans="1:2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</row>
    <row r="824" spans="1:2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</row>
    <row r="825" spans="1:2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</row>
    <row r="826" spans="1:2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</row>
    <row r="827" spans="1:2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</row>
    <row r="828" spans="1:2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</row>
    <row r="829" spans="1:2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</row>
    <row r="830" spans="1:2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</row>
    <row r="831" spans="1:2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</row>
    <row r="832" spans="1:2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</row>
    <row r="833" spans="1:2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</row>
    <row r="834" spans="1:2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</row>
    <row r="835" spans="1:2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</row>
    <row r="836" spans="1:2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</row>
    <row r="837" spans="1:2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</row>
    <row r="838" spans="1:2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</row>
    <row r="839" spans="1:2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</row>
    <row r="840" spans="1:2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</row>
    <row r="841" spans="1:2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</row>
    <row r="842" spans="1:2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</row>
    <row r="843" spans="1:2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</row>
    <row r="844" spans="1:2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</row>
    <row r="845" spans="1:2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</row>
    <row r="846" spans="1:2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</row>
    <row r="847" spans="1:2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</row>
    <row r="848" spans="1:2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</row>
    <row r="849" spans="1:2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</row>
    <row r="850" spans="1:2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</row>
    <row r="851" spans="1:2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</row>
    <row r="852" spans="1:2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</row>
    <row r="853" spans="1:2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</row>
    <row r="854" spans="1:2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</row>
  </sheetData>
  <mergeCells count="26">
    <mergeCell ref="B51:C51"/>
    <mergeCell ref="H2:J2"/>
    <mergeCell ref="B4:J4"/>
    <mergeCell ref="B5:J5"/>
    <mergeCell ref="B6:J6"/>
    <mergeCell ref="B7:J7"/>
    <mergeCell ref="B8:D8"/>
    <mergeCell ref="E8:J8"/>
    <mergeCell ref="E19:E32"/>
    <mergeCell ref="G19:G32"/>
    <mergeCell ref="H19:H32"/>
    <mergeCell ref="I19:I32"/>
    <mergeCell ref="J19:J32"/>
    <mergeCell ref="E34:E35"/>
    <mergeCell ref="G34:G35"/>
    <mergeCell ref="I34:I35"/>
    <mergeCell ref="J34:J35"/>
    <mergeCell ref="H34:H35"/>
    <mergeCell ref="F19:F32"/>
    <mergeCell ref="F34:F35"/>
    <mergeCell ref="E40:E44"/>
    <mergeCell ref="G40:G44"/>
    <mergeCell ref="F40:F44"/>
    <mergeCell ref="J40:J44"/>
    <mergeCell ref="I40:I44"/>
    <mergeCell ref="H40:H44"/>
  </mergeCells>
  <pageMargins left="0.25" right="0.25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  витрати</vt:lpstr>
      <vt:lpstr>Рестр документів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Alina</cp:lastModifiedBy>
  <cp:lastPrinted>2021-10-31T11:08:30Z</cp:lastPrinted>
  <dcterms:created xsi:type="dcterms:W3CDTF">2021-05-14T13:22:39Z</dcterms:created>
  <dcterms:modified xsi:type="dcterms:W3CDTF">2021-11-04T11:10:13Z</dcterms:modified>
</cp:coreProperties>
</file>