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інансування" sheetId="1" state="visible" r:id="rId2"/>
    <sheet name="Кошторис  витрат" sheetId="2" state="visible" r:id="rId3"/>
    <sheet name="Лист1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<sst xmlns="http://schemas.openxmlformats.org/spreadsheetml/2006/main" count="698" uniqueCount="373">
  <si>
    <t xml:space="preserve">
</t>
  </si>
  <si>
    <t xml:space="preserve">Додаток № 4</t>
  </si>
  <si>
    <t xml:space="preserve">до Договору про надання гранту № 4ICP51-07160</t>
  </si>
  <si>
    <t xml:space="preserve">від "16" липня 2021 року</t>
  </si>
  <si>
    <t xml:space="preserve">Назва конкурсної програми:</t>
  </si>
  <si>
    <t xml:space="preserve">Інноваційний культурний продукт</t>
  </si>
  <si>
    <t xml:space="preserve">Назва ЛОТ-у:</t>
  </si>
  <si>
    <t xml:space="preserve">Культурна спадщина</t>
  </si>
  <si>
    <t xml:space="preserve">Назва Грантоотримувача:</t>
  </si>
  <si>
    <t xml:space="preserve">акціонерне товариство «Національна суспільна телерадіокомпанія України»</t>
  </si>
  <si>
    <t xml:space="preserve">Назва проєкту:</t>
  </si>
  <si>
    <t xml:space="preserve">Інтерактивна постійна експозиція національних спільнот та корінних народів України - “Відтінки України” на базі креативного простору «Олівець»</t>
  </si>
  <si>
    <t xml:space="preserve">Дата початку проєкту:</t>
  </si>
  <si>
    <t xml:space="preserve">16.07.2021</t>
  </si>
  <si>
    <t xml:space="preserve">Дата завершення проєкту:</t>
  </si>
  <si>
    <t xml:space="preserve">15.11.2021</t>
  </si>
  <si>
    <t xml:space="preserve">  ЗВІТ</t>
  </si>
  <si>
    <t xml:space="preserve">про надходження та використання коштів для реалізації проєкту </t>
  </si>
  <si>
    <t xml:space="preserve">за період з 16.07.2021 року по 15.11.2021 року</t>
  </si>
  <si>
    <t xml:space="preserve">Загальна сума гранту</t>
  </si>
  <si>
    <t xml:space="preserve">Загальна сума співфінансування</t>
  </si>
  <si>
    <t xml:space="preserve">Загальна сума реінвестицій
(дохід отриманий від реалізації книг, квитків, програм та інше)</t>
  </si>
  <si>
    <t xml:space="preserve">Загальна сума всього проєкту</t>
  </si>
  <si>
    <t xml:space="preserve">Кошти організацій-партнерів 
(повна назва організації)</t>
  </si>
  <si>
    <t xml:space="preserve">Кошти державного та місцевих бюджетів 
(повна назва організації)</t>
  </si>
  <si>
    <t xml:space="preserve">Кошти інших інстутиційних донорів</t>
  </si>
  <si>
    <t xml:space="preserve">Кошти приватних донорів</t>
  </si>
  <si>
    <t xml:space="preserve">Власні кошти організації-заявника</t>
  </si>
  <si>
    <t xml:space="preserve">Загальна сума</t>
  </si>
  <si>
    <t xml:space="preserve">%</t>
  </si>
  <si>
    <t xml:space="preserve">грн.</t>
  </si>
  <si>
    <t xml:space="preserve">грн. (ст.3+ст.4+ст.5+ ст.6+ст.7)</t>
  </si>
  <si>
    <t xml:space="preserve">стовпці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</si>
  <si>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</si>
  <si>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</si>
  <si>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</si>
  <si>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</si>
  <si>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</si>
  <si>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</si>
  <si>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</si>
  <si>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</si>
  <si>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</si>
  <si>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</si>
  <si>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</si>
  <si>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</si>
  <si>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</si>
  <si>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плановий бюджет</t>
  </si>
  <si>
    <t xml:space="preserve">фактичний бюджет</t>
  </si>
  <si>
    <t xml:space="preserve">профінансовано</t>
  </si>
  <si>
    <t xml:space="preserve">залишок до фінансування</t>
  </si>
  <si>
    <t xml:space="preserve">Склав:</t>
  </si>
  <si>
    <t xml:space="preserve">Грант-менеджер проєкту (фахівець (аналітик))</t>
  </si>
  <si>
    <t xml:space="preserve">Ятченко Світлана Володимирівна</t>
  </si>
  <si>
    <t xml:space="preserve">посада</t>
  </si>
  <si>
    <t xml:space="preserve">підпис</t>
  </si>
  <si>
    <t xml:space="preserve">ПІБ</t>
  </si>
  <si>
    <t xml:space="preserve">Звіт про надходження та використання коштів для реалізації проекту</t>
  </si>
  <si>
    <t xml:space="preserve">Розділ:
Стаття: 
Підстаття:
Пункт:</t>
  </si>
  <si>
    <t xml:space="preserve">№</t>
  </si>
  <si>
    <t xml:space="preserve">Найменування витрат</t>
  </si>
  <si>
    <t xml:space="preserve">Одиниця виміру</t>
  </si>
  <si>
    <t xml:space="preserve">Витрати за рахунок гранту УКФ</t>
  </si>
  <si>
    <t xml:space="preserve">Витрати за рахунок співфінансування</t>
  </si>
  <si>
    <t xml:space="preserve">Витрати за рахунок  реінвестиції</t>
  </si>
  <si>
    <t xml:space="preserve">Загальна  сума витрат по проекту, грн. </t>
  </si>
  <si>
    <t xml:space="preserve">Примітки</t>
  </si>
  <si>
    <t xml:space="preserve">Планові витрати відповідно до заявки</t>
  </si>
  <si>
    <t xml:space="preserve">Фактичні витрати відповідно до заявки</t>
  </si>
  <si>
    <t xml:space="preserve">планова, грн. (=7+13+19)</t>
  </si>
  <si>
    <t xml:space="preserve">фактична, грн. (=10+16+22)</t>
  </si>
  <si>
    <t xml:space="preserve">різниця</t>
  </si>
  <si>
    <t xml:space="preserve">Кількість/
Період</t>
  </si>
  <si>
    <t xml:space="preserve">Вартість за одиницю, грн</t>
  </si>
  <si>
    <t xml:space="preserve">Загальна сума, грн. (=5*6)</t>
  </si>
  <si>
    <t xml:space="preserve">Загальна сума, грн. (=8*9)</t>
  </si>
  <si>
    <t xml:space="preserve">Вартість за одиницю, грн.</t>
  </si>
  <si>
    <t xml:space="preserve">Загальна сума, грн. (11*12)</t>
  </si>
  <si>
    <t xml:space="preserve">Загальна сума, грн. (=14*15)</t>
  </si>
  <si>
    <t xml:space="preserve">Загальна сума, грн. (=17*18)</t>
  </si>
  <si>
    <t xml:space="preserve">Загальна сума, грн. (=20*21)</t>
  </si>
  <si>
    <t xml:space="preserve">грн. </t>
  </si>
  <si>
    <t xml:space="preserve">Розділ ІІ:</t>
  </si>
  <si>
    <t xml:space="preserve">ВИТРАТИ:</t>
  </si>
  <si>
    <t xml:space="preserve">Стаття:</t>
  </si>
  <si>
    <t xml:space="preserve">Винагорода членам команди проєкту </t>
  </si>
  <si>
    <t xml:space="preserve">Підстаття:</t>
  </si>
  <si>
    <t xml:space="preserve">1.1</t>
  </si>
  <si>
    <t xml:space="preserve">Оплата праці штатних працівників  організації- заявника (лише у вигляді премії)</t>
  </si>
  <si>
    <t xml:space="preserve">Пункт:</t>
  </si>
  <si>
    <t xml:space="preserve">1.1.1</t>
  </si>
  <si>
    <t xml:space="preserve">Грант-менеджер проєкту (фахівець (аналітик)), Світлана Ятченко</t>
  </si>
  <si>
    <t xml:space="preserve">місяців</t>
  </si>
  <si>
    <t xml:space="preserve">1.1.2</t>
  </si>
  <si>
    <t xml:space="preserve">Бухгалтер проєкту, Олена Тимошенко</t>
  </si>
  <si>
    <t xml:space="preserve">1.1.3</t>
  </si>
  <si>
    <t xml:space="preserve">Редактор сценарист , Олександр Зінченко </t>
  </si>
  <si>
    <t xml:space="preserve">1.2</t>
  </si>
  <si>
    <t xml:space="preserve">За  трудовими договорами</t>
  </si>
  <si>
    <t xml:space="preserve">1.2.1</t>
  </si>
  <si>
    <t xml:space="preserve">Роман  Мовчан , Програміст  (ПО для планшетів )</t>
  </si>
  <si>
    <t xml:space="preserve">1.2.2</t>
  </si>
  <si>
    <t xml:space="preserve"> Повне ПІБ, посада (роль у проєкті)</t>
  </si>
  <si>
    <t xml:space="preserve">1.2.3</t>
  </si>
  <si>
    <t xml:space="preserve">1.3</t>
  </si>
  <si>
    <t xml:space="preserve">За договорами ЦПХ</t>
  </si>
  <si>
    <t xml:space="preserve">1.3.1</t>
  </si>
  <si>
    <t xml:space="preserve"> Повне ПІБ, зазначити конкретну назву послуги/виконання робіт</t>
  </si>
  <si>
    <t xml:space="preserve">1.3.2</t>
  </si>
  <si>
    <t xml:space="preserve">1.3.3</t>
  </si>
  <si>
    <t xml:space="preserve">1.4</t>
  </si>
  <si>
    <t xml:space="preserve">Соціальні внески з оплати праці (нарахування ЄСВ)</t>
  </si>
  <si>
    <t xml:space="preserve">1.4.1</t>
  </si>
  <si>
    <t xml:space="preserve">Штатні працівники</t>
  </si>
  <si>
    <t xml:space="preserve">1.4.2</t>
  </si>
  <si>
    <t xml:space="preserve">За строковими трудовими договорами</t>
  </si>
  <si>
    <t xml:space="preserve">1.4.3</t>
  </si>
  <si>
    <t xml:space="preserve">1.5</t>
  </si>
  <si>
    <t xml:space="preserve">За договорами з ФОП</t>
  </si>
  <si>
    <t xml:space="preserve">1.5.1</t>
  </si>
  <si>
    <t xml:space="preserve">1.5.2</t>
  </si>
  <si>
    <t xml:space="preserve">1.5.3</t>
  </si>
  <si>
    <t xml:space="preserve">Всього по статті 1 "Винагорода членам команди": </t>
  </si>
  <si>
    <t xml:space="preserve">Витрати пов'язані з відрядженнями (для штатних працівників)</t>
  </si>
  <si>
    <t xml:space="preserve">2.1</t>
  </si>
  <si>
    <t xml:space="preserve">Вартість проїзду (для штатних працівників)</t>
  </si>
  <si>
    <t xml:space="preserve">2.1.1</t>
  </si>
  <si>
    <t xml:space="preserve">Вартість квитків (з деталізацією маршруту і  прізвищем відрядженої особи)</t>
  </si>
  <si>
    <t xml:space="preserve">шт.</t>
  </si>
  <si>
    <t xml:space="preserve">2.1.2</t>
  </si>
  <si>
    <t xml:space="preserve">2.1.3</t>
  </si>
  <si>
    <t xml:space="preserve">2.2</t>
  </si>
  <si>
    <t xml:space="preserve">Вартість проживання (для штатних працівників)</t>
  </si>
  <si>
    <t xml:space="preserve">2.2.1</t>
  </si>
  <si>
    <t xml:space="preserve">Рахунки з готелів (з вказаним прізвищем відрядженої особи)</t>
  </si>
  <si>
    <t xml:space="preserve">доба</t>
  </si>
  <si>
    <t xml:space="preserve">2.2.2</t>
  </si>
  <si>
    <t xml:space="preserve">2.2.3</t>
  </si>
  <si>
    <t xml:space="preserve">2.3</t>
  </si>
  <si>
    <t xml:space="preserve">Добові (для штатних працівників)</t>
  </si>
  <si>
    <t xml:space="preserve">2.3.1</t>
  </si>
  <si>
    <t xml:space="preserve">Добові, вказати ПІБ( розрахунок на відряджену особу)</t>
  </si>
  <si>
    <t xml:space="preserve">2.3.2</t>
  </si>
  <si>
    <t xml:space="preserve">Добові, вказати ПІБ ( розрахунок на відряджену особу)</t>
  </si>
  <si>
    <t xml:space="preserve">2.3.3</t>
  </si>
  <si>
    <t xml:space="preserve">Всього по статті 2 "Витрати пов'язані з відрядженнями":</t>
  </si>
  <si>
    <t xml:space="preserve">Обладнання і нематеріальні активи</t>
  </si>
  <si>
    <t xml:space="preserve">3.1</t>
  </si>
  <si>
    <t xml:space="preserve">Обладнання, інструменти, інвентар, які необхідні для використання його при реалізації проєкту грантоотримувача</t>
  </si>
  <si>
    <t xml:space="preserve">3.1.1</t>
  </si>
  <si>
    <t xml:space="preserve">Планшети 
(Мультимедійний пристрій Lenovo Tab M10 FHD Plus Wi-Fi 4/64GB)</t>
  </si>
  <si>
    <t xml:space="preserve">3.1.2</t>
  </si>
  <si>
    <t xml:space="preserve">Чохли на планшети
(Чохол для мультимедійного пристрою Lenovo Tab M10 Plus)</t>
  </si>
  <si>
    <t xml:space="preserve">3.1.3</t>
  </si>
  <si>
    <t xml:space="preserve">LCD монітори
(LCD монітор Mystery MTV-4332LT2)</t>
  </si>
  <si>
    <t xml:space="preserve">3.1.4</t>
  </si>
  <si>
    <t xml:space="preserve">Рамки для моніторів (тач)
(ELPIX Інфрачервона сенсорна рамка 43″)</t>
  </si>
  <si>
    <t xml:space="preserve">3.1.5</t>
  </si>
  <si>
    <t xml:space="preserve">Навушники
(Навушники Sony WH-CH510 (Black))</t>
  </si>
  <si>
    <t xml:space="preserve">3.1.6</t>
  </si>
  <si>
    <t xml:space="preserve">Камутатор
(Комутатор Mikrotik CRS112-8P-4S)</t>
  </si>
  <si>
    <t xml:space="preserve">3.1.7</t>
  </si>
  <si>
    <t xml:space="preserve">WiFi-точки
(Точка доступу Wi-Fi Ubiquiti UniFi AC LR AP (UAP-AC-LR))</t>
  </si>
  <si>
    <t xml:space="preserve">3.1.8</t>
  </si>
  <si>
    <t xml:space="preserve">Серверні комплектуючі:
Процесор Intel Core i5-9500F (BX80684I59500F);</t>
  </si>
  <si>
    <t xml:space="preserve">Оплата власними коштами АТ “НСТУ”</t>
  </si>
  <si>
    <t xml:space="preserve">Материнська плата ASRock Z390 Pro4</t>
  </si>
  <si>
    <t xml:space="preserve">Оперативна пам’ять HyperX 16 GB (2x8GB) DDR4 3200 MHz Fury Black (HX432C16FB3K2/16)</t>
  </si>
  <si>
    <t xml:space="preserve">Твердотільний пристрій збереження даних SSD Samsung 870 EVO 250 GB (MZ-77E250BW)</t>
  </si>
  <si>
    <t xml:space="preserve">Блок живлення Chieftec Smart GPS-700A8</t>
  </si>
  <si>
    <t xml:space="preserve">Операційна система Microsoft Windows 10 Pro 32/64- bit, Ukrainian BOX USB (HAV-00102);</t>
  </si>
  <si>
    <t xml:space="preserve">Корпус Deepcool MATREXX 50 (DP-ATX-MATREXX50)</t>
  </si>
  <si>
    <t xml:space="preserve">3.1.9</t>
  </si>
  <si>
    <t xml:space="preserve">жорсткий диск 2 ТБ usb 3.1
(Зовнішній накопичувач HDD WD BLACK P10 Game Drive 2Tb 2.5" USB3.1 (Black) WDBA2W0020BBK-WESN)</t>
  </si>
  <si>
    <t xml:space="preserve">3.1.10</t>
  </si>
  <si>
    <t xml:space="preserve">Принтер Epson L3100 (C11CG88401)
(Пристрій для друку МФУ Epson L3100 (C11CG88401))</t>
  </si>
  <si>
    <t xml:space="preserve">3.1.11</t>
  </si>
  <si>
    <t xml:space="preserve">Камери спостереження
(Камера спостереження Dahua DH-IPC-HDW4431EMP-ASS4 (2.8 мм))</t>
  </si>
  <si>
    <t xml:space="preserve">3.1.12</t>
  </si>
  <si>
    <t xml:space="preserve">Презентаційна стійка CHARMOUNT для телевізорів та моніторів 32" - 65" (PS64)</t>
  </si>
  <si>
    <t xml:space="preserve">3.2</t>
  </si>
  <si>
    <t xml:space="preserve"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</si>
  <si>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 xml:space="preserve">3.2.1</t>
  </si>
  <si>
    <t xml:space="preserve">Програмне забезпечення  (з деталізацією технічних характеристик)</t>
  </si>
  <si>
    <t xml:space="preserve">послуга</t>
  </si>
  <si>
    <t xml:space="preserve">Недопустимі витрати за рахунок гранту УКФ</t>
  </si>
  <si>
    <t xml:space="preserve">3.2.2</t>
  </si>
  <si>
    <t xml:space="preserve">Інші нематеріальні активи</t>
  </si>
  <si>
    <t xml:space="preserve">Всього по статті 3 "Обладнання і нематеріальні активи":</t>
  </si>
  <si>
    <t xml:space="preserve">Витрати пов'язані з орендою</t>
  </si>
  <si>
    <t xml:space="preserve">4.1</t>
  </si>
  <si>
    <t xml:space="preserve">Оренда приміщення</t>
  </si>
  <si>
    <t xml:space="preserve">4.1.1</t>
  </si>
  <si>
    <t xml:space="preserve">Адреса орендованого приміщення, із зазначенням метражу, годин оренди</t>
  </si>
  <si>
    <t xml:space="preserve">кв.м (годин, діб)</t>
  </si>
  <si>
    <t xml:space="preserve">4.1.2</t>
  </si>
  <si>
    <t xml:space="preserve">4.1.3</t>
  </si>
  <si>
    <t xml:space="preserve">4.2</t>
  </si>
  <si>
    <t xml:space="preserve">Оренда техніки, обладнання та інструменту </t>
  </si>
  <si>
    <t xml:space="preserve">4.2.1</t>
  </si>
  <si>
    <t xml:space="preserve">Найменування техніки (з деталізацією технічних характеристик)</t>
  </si>
  <si>
    <t xml:space="preserve">шт. (діб)</t>
  </si>
  <si>
    <t xml:space="preserve">4.2.2</t>
  </si>
  <si>
    <t xml:space="preserve">Найменування обладнання (з деталізацією технічних характеристик)</t>
  </si>
  <si>
    <t xml:space="preserve">4.2.3</t>
  </si>
  <si>
    <t xml:space="preserve">Найменування інструменту (з деталізацією технічних характеристик)</t>
  </si>
  <si>
    <t xml:space="preserve">4.3</t>
  </si>
  <si>
    <t xml:space="preserve">Оренда транспорту</t>
  </si>
  <si>
    <t xml:space="preserve">4.3.1</t>
  </si>
  <si>
    <t xml:space="preserve">Оренда легкового автомобіля (із зазначенням маршруту, кілометражу/кількості годин)</t>
  </si>
  <si>
    <t xml:space="preserve">км (годин)</t>
  </si>
  <si>
    <t xml:space="preserve">4.3.2</t>
  </si>
  <si>
    <t xml:space="preserve">Оренда вантажного автомобіля (із зазначенням маршруту, кілометражу/кількості годин)</t>
  </si>
  <si>
    <t xml:space="preserve">4.3.3</t>
  </si>
  <si>
    <t xml:space="preserve">Оренда автобуса (із зазначенням маршруту, кілометражу/кількості годин)</t>
  </si>
  <si>
    <t xml:space="preserve">4.4</t>
  </si>
  <si>
    <t xml:space="preserve">Оренда сценічно-постановочних засобів</t>
  </si>
  <si>
    <t xml:space="preserve">4.4.1</t>
  </si>
  <si>
    <t xml:space="preserve">Найменування (з деталізацією технічних характеристик)</t>
  </si>
  <si>
    <t xml:space="preserve">4.4.2</t>
  </si>
  <si>
    <t xml:space="preserve">4.4.3</t>
  </si>
  <si>
    <t xml:space="preserve">4.5</t>
  </si>
  <si>
    <t xml:space="preserve">Інші об'єкти оренди</t>
  </si>
  <si>
    <t xml:space="preserve">4.5.1</t>
  </si>
  <si>
    <t xml:space="preserve">4.5.2</t>
  </si>
  <si>
    <t xml:space="preserve">4.5.3</t>
  </si>
  <si>
    <t xml:space="preserve"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</si>
  <si>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</si>
  <si>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 xml:space="preserve">5.1</t>
  </si>
  <si>
    <t xml:space="preserve">Послуги з харчування</t>
  </si>
  <si>
    <t xml:space="preserve">5.1.1</t>
  </si>
  <si>
    <t xml:space="preserve">Кейтерінг (публічна презентація проекту)</t>
  </si>
  <si>
    <t xml:space="preserve">учасн.</t>
  </si>
  <si>
    <t xml:space="preserve">5.1.2</t>
  </si>
  <si>
    <t xml:space="preserve">Послуги з харчування (сніданок/обід/вечеря/кава-брейк)</t>
  </si>
  <si>
    <t xml:space="preserve">5.1.3</t>
  </si>
  <si>
    <t xml:space="preserve">5.2</t>
  </si>
  <si>
    <t xml:space="preserve">Витрати на проїзд учасників заходів</t>
  </si>
  <si>
    <t xml:space="preserve">5.2.1</t>
  </si>
  <si>
    <t xml:space="preserve">Вартість квитків (з деталізацією маршруту і прізвищем особи, що відряджається)</t>
  </si>
  <si>
    <t xml:space="preserve">5.2.2</t>
  </si>
  <si>
    <t xml:space="preserve">5.2.3</t>
  </si>
  <si>
    <t xml:space="preserve">5.3</t>
  </si>
  <si>
    <t xml:space="preserve">Витрати на проживання учасників заходів</t>
  </si>
  <si>
    <t xml:space="preserve">5.3.1</t>
  </si>
  <si>
    <t xml:space="preserve">5.3.2</t>
  </si>
  <si>
    <t xml:space="preserve">5.3.3</t>
  </si>
  <si>
    <t xml:space="preserve">Всього по статті 5 "Витрати учасників проєкту, які беруть участь у заходах проєкту та не отримують оплату праці та/або винагороду"</t>
  </si>
  <si>
    <t xml:space="preserve">Матеріальні витрати</t>
  </si>
  <si>
    <t xml:space="preserve">6.1</t>
  </si>
  <si>
    <t xml:space="preserve">Основні матеріали та сировина</t>
  </si>
  <si>
    <t xml:space="preserve">6.1.1</t>
  </si>
  <si>
    <t xml:space="preserve">Найменування</t>
  </si>
  <si>
    <t xml:space="preserve">6.1.2</t>
  </si>
  <si>
    <t xml:space="preserve">6.1.3</t>
  </si>
  <si>
    <t xml:space="preserve">6.2</t>
  </si>
  <si>
    <t xml:space="preserve">Носії, накопичувачі</t>
  </si>
  <si>
    <t xml:space="preserve">6.2.1</t>
  </si>
  <si>
    <t xml:space="preserve">6.2.2</t>
  </si>
  <si>
    <t xml:space="preserve">6.2.3</t>
  </si>
  <si>
    <t xml:space="preserve">6.3</t>
  </si>
  <si>
    <t xml:space="preserve">Інші матеріальні витрати</t>
  </si>
  <si>
    <t xml:space="preserve">6.3.1</t>
  </si>
  <si>
    <t xml:space="preserve">6.3.2</t>
  </si>
  <si>
    <t xml:space="preserve">6.3.3</t>
  </si>
  <si>
    <t xml:space="preserve">Всього по статті 6 "Матеріальні витрати":</t>
  </si>
  <si>
    <t xml:space="preserve">Поліграфічні послуги</t>
  </si>
  <si>
    <t xml:space="preserve">7.1</t>
  </si>
  <si>
    <t xml:space="preserve">Друк банерів /вивісок/ постерів у тому числі промо-продукції</t>
  </si>
  <si>
    <t xml:space="preserve">7.2</t>
  </si>
  <si>
    <t xml:space="preserve">Нанесення логотопів</t>
  </si>
  <si>
    <t xml:space="preserve">7.3</t>
  </si>
  <si>
    <t xml:space="preserve">Друк брошур</t>
  </si>
  <si>
    <t xml:space="preserve">7.4</t>
  </si>
  <si>
    <t xml:space="preserve">Друк буклетів</t>
  </si>
  <si>
    <t xml:space="preserve">7.5</t>
  </si>
  <si>
    <t xml:space="preserve">Друк листівок</t>
  </si>
  <si>
    <t xml:space="preserve">7.6</t>
  </si>
  <si>
    <t xml:space="preserve">Друк плакатів</t>
  </si>
  <si>
    <t xml:space="preserve">7.7</t>
  </si>
  <si>
    <t xml:space="preserve">Друк банерів </t>
  </si>
  <si>
    <t xml:space="preserve">7.8</t>
  </si>
  <si>
    <t xml:space="preserve">Друк інших роздаткових матеріалів</t>
  </si>
  <si>
    <t xml:space="preserve">7.9</t>
  </si>
  <si>
    <t xml:space="preserve">Послуги копірайтера</t>
  </si>
  <si>
    <t xml:space="preserve">7.10</t>
  </si>
  <si>
    <t xml:space="preserve">Інші поліграфічні послуги</t>
  </si>
  <si>
    <t xml:space="preserve">7.11</t>
  </si>
  <si>
    <t xml:space="preserve">Соціальні внески за договорами ЦПХ з підрядниками (ЄСВ) розділу "Поліграфічні послуги" </t>
  </si>
  <si>
    <t xml:space="preserve">Всього по статті 7 "Поліграфічні послуги":</t>
  </si>
  <si>
    <t xml:space="preserve">Видавничі послуги</t>
  </si>
  <si>
    <t xml:space="preserve">8.1</t>
  </si>
  <si>
    <t xml:space="preserve">Послуги коректора</t>
  </si>
  <si>
    <t xml:space="preserve">сторінка</t>
  </si>
  <si>
    <t xml:space="preserve">8.2</t>
  </si>
  <si>
    <t xml:space="preserve">Послуги верстки</t>
  </si>
  <si>
    <t xml:space="preserve">8.3</t>
  </si>
  <si>
    <t xml:space="preserve">Друк книг</t>
  </si>
  <si>
    <t xml:space="preserve">екземпляр</t>
  </si>
  <si>
    <t xml:space="preserve">8.4</t>
  </si>
  <si>
    <t xml:space="preserve">Друк журналів </t>
  </si>
  <si>
    <t xml:space="preserve">8.5</t>
  </si>
  <si>
    <t xml:space="preserve">Інші витрати (вказати надану послугу)</t>
  </si>
  <si>
    <t xml:space="preserve">8.6</t>
  </si>
  <si>
    <t xml:space="preserve">Соціальні внески за договорами ЦПХ з підрядниками (ЄСВ) розділу "Видавничі послуги"</t>
  </si>
  <si>
    <t xml:space="preserve">Всього по статті 8 "Видавничі послуги":</t>
  </si>
  <si>
    <t xml:space="preserve">Послуги з просування</t>
  </si>
  <si>
    <t xml:space="preserve">Фотофіксація</t>
  </si>
  <si>
    <t xml:space="preserve">Відеофіксація</t>
  </si>
  <si>
    <t xml:space="preserve">Рекламні витрати (зазначити конкретну назву рекламних послуг)</t>
  </si>
  <si>
    <t xml:space="preserve">Просування у соціальних мережах </t>
  </si>
  <si>
    <t xml:space="preserve">Інші послуги</t>
  </si>
  <si>
    <t xml:space="preserve">Соціальні внески за договорами ЦПХ з підрядниками (ЄСВ) розділу "Послуги з просування"</t>
  </si>
  <si>
    <t xml:space="preserve">Всього по статті  9 "Послуги з просування":</t>
  </si>
  <si>
    <t xml:space="preserve">Створення web-ресурсу</t>
  </si>
  <si>
    <t xml:space="preserve"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</si>
  <si>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</si>
  <si>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 xml:space="preserve">Соціальні внески за договорами ЦПХ з підрядниками (ЄСВ) розділу "Створення web-ресурсу"</t>
  </si>
  <si>
    <t xml:space="preserve">Всього по статті 10 "Створення web-ресурсу":</t>
  </si>
  <si>
    <t xml:space="preserve"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</si>
  <si>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</si>
  <si>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 xml:space="preserve">Всього по статті 11 "Придбання методичних, навчальних, інформаційних матеріалів, в т.ч. на електроних носіях інформації":</t>
  </si>
  <si>
    <t xml:space="preserve">Послуги з перекладу</t>
  </si>
  <si>
    <t xml:space="preserve">Усний переклад (синхронний/ послідовний, з якої на яку мову)</t>
  </si>
  <si>
    <t xml:space="preserve">година</t>
  </si>
  <si>
    <t xml:space="preserve">Письмовий переклад (зазначити, з якої на яку мову)</t>
  </si>
  <si>
    <t xml:space="preserve">Редагування письмового перекладу</t>
  </si>
  <si>
    <t xml:space="preserve">Соціальні внески за договорами ЦПХ з підрядниками (ЄСВ) розділу "Послуги з перекладу"</t>
  </si>
  <si>
    <t xml:space="preserve">Всього по статті 12 "Послуги з перекладу":</t>
  </si>
  <si>
    <t xml:space="preserve">Інші прямі витрати</t>
  </si>
  <si>
    <t xml:space="preserve">13.2</t>
  </si>
  <si>
    <t xml:space="preserve">Адміністративні витрати</t>
  </si>
  <si>
    <t xml:space="preserve">13.1.1</t>
  </si>
  <si>
    <t xml:space="preserve">Бухгалтерські послуги</t>
  </si>
  <si>
    <t xml:space="preserve">13.1.2</t>
  </si>
  <si>
    <t xml:space="preserve">Юридичні послуги</t>
  </si>
  <si>
    <t xml:space="preserve">13.1.3</t>
  </si>
  <si>
    <t xml:space="preserve">Аудиторські послуги</t>
  </si>
  <si>
    <t xml:space="preserve">13.1.4</t>
  </si>
  <si>
    <t xml:space="preserve">Соціальні внески за договорами ЦПХ з підрядниками (ЄСВ) розділу "Адміністративні витрати"</t>
  </si>
  <si>
    <t xml:space="preserve">Послуги комп'ютерної обробки, монтажу, зведення</t>
  </si>
  <si>
    <t xml:space="preserve">13.2.1</t>
  </si>
  <si>
    <t xml:space="preserve">Зазначити конкретну назву послуги відповідно до технічного завдання</t>
  </si>
  <si>
    <t xml:space="preserve">13.2.2</t>
  </si>
  <si>
    <t xml:space="preserve">13.2.3</t>
  </si>
  <si>
    <t xml:space="preserve">13.2.4</t>
  </si>
  <si>
    <t xml:space="preserve">Соціальні внески за договорами ЦПХ з підрядниками (ЄСВ) розділу "Послуги комп'ютерної обробки, монтажу, зведення"</t>
  </si>
  <si>
    <t xml:space="preserve">13.3</t>
  </si>
  <si>
    <t xml:space="preserve">Витрати на послуги страхування</t>
  </si>
  <si>
    <t xml:space="preserve">13.3.1</t>
  </si>
  <si>
    <t xml:space="preserve">Вказати предмет страхування</t>
  </si>
  <si>
    <t xml:space="preserve">13.3.2</t>
  </si>
  <si>
    <t xml:space="preserve">13.3.3</t>
  </si>
  <si>
    <t xml:space="preserve">13.4</t>
  </si>
  <si>
    <t xml:space="preserve">13.4.1</t>
  </si>
  <si>
    <t xml:space="preserve">Послуги інтернет-провайдера (вказати період надання послуг)</t>
  </si>
  <si>
    <t xml:space="preserve">13.4.2</t>
  </si>
  <si>
    <t xml:space="preserve">Банківські послуги</t>
  </si>
  <si>
    <t xml:space="preserve">13.4.3</t>
  </si>
  <si>
    <t xml:space="preserve">Розробка дизайн-концепту проект </t>
  </si>
  <si>
    <t xml:space="preserve">13.4.4</t>
  </si>
  <si>
    <t xml:space="preserve">Cтворення та виготовлення дизайну експозиції, декоративного оздоблення стелі та стін, обладнання для експозиції та його монтаж)</t>
  </si>
  <si>
    <t xml:space="preserve">13.4.5</t>
  </si>
  <si>
    <t xml:space="preserve">Інші прямі витрати (деталізувати кожний вид витрат)</t>
  </si>
  <si>
    <t xml:space="preserve">13.4.6</t>
  </si>
  <si>
    <t xml:space="preserve">13.4.7</t>
  </si>
  <si>
    <t xml:space="preserve">13.4.8</t>
  </si>
  <si>
    <t xml:space="preserve">Соціальні внески за договорами ЦПХ з підрядниками (ЄСВ) розділу "Інші прямі витрати"</t>
  </si>
  <si>
    <t xml:space="preserve">Всього по статті 13 "Інші прямі витрати":</t>
  </si>
  <si>
    <t xml:space="preserve">Всього по розділу ІІ "Витрати": </t>
  </si>
  <si>
    <t xml:space="preserve">РЕЗУЛЬТАТ РЕАЛІЗАЦІЇ ПРОЄКТУ</t>
  </si>
  <si>
    <t xml:space="preserve">(посада)</t>
  </si>
  <si>
    <t xml:space="preserve">(підпис, печатка)</t>
  </si>
  <si>
    <t xml:space="preserve">(ПІБ)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</si>
</sst>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0.00%"/>
    <numFmt numFmtId="167" formatCode="#,##0.00"/>
    <numFmt numFmtId="168" formatCode="dd/mm/yyyy"/>
    <numFmt numFmtId="169" formatCode="0.00"/>
    <numFmt numFmtId="170" formatCode="General"/>
    <numFmt numFmtId="171" formatCode="\$#,##0"/>
    <numFmt numFmtId="172" formatCode="#,##0"/>
    <numFmt numFmtId="173" formatCode="_-* #,##0.00\ _₴_-;\-* #,##0.00\ _₴_-;_-* \-??\ _₴_-;_-@"/>
    <numFmt numFmtId="174" formatCode="d\.m"/>
    <numFmt numFmtId="175" formatCode="0.00000"/>
  </numFmts>
  <fonts count="24">
    <font>
      <sz val="11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2"/>
      <color rgb="FF000000"/>
      <name val="Times New Roman"/>
      <family val="0"/>
      <charset val="1"/>
    </font>
    <font>
      <b val="true"/>
      <sz val="12"/>
      <color rgb="FF000000"/>
      <name val="Arial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b val="true"/>
      <sz val="10"/>
      <color rgb="FFFF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i val="true"/>
      <sz val="10"/>
      <color rgb="FFFF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1"/>
      <color rgb="FFFF0000"/>
      <name val="Arial"/>
      <family val="0"/>
      <charset val="1"/>
    </font>
    <font>
      <b val="true"/>
      <i val="true"/>
      <sz val="10"/>
      <color rgb="FF000000"/>
      <name val="Arial"/>
      <family val="0"/>
      <charset val="1"/>
    </font>
    <font>
      <sz val="10"/>
      <color rgb="FF000000"/>
      <name val="Arial"/>
      <family val="0"/>
      <charset val="204"/>
    </font>
    <font>
      <sz val="10"/>
      <color rgb="FF222222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i val="true"/>
      <vertAlign val="superscript"/>
      <sz val="10"/>
      <color rgb="FF000000"/>
      <name val="Arial"/>
      <family val="0"/>
      <charset val="1"/>
    </font>
    <font>
      <sz val="10"/>
      <color rgb="FFFF0000"/>
      <name val="Arial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FEF2CB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F0D9"/>
      </patternFill>
    </fill>
    <fill>
      <patternFill patternType="solid">
        <fgColor rgb="FFDEEAF6"/>
        <bgColor rgb="FFECECEC"/>
      </patternFill>
    </fill>
    <fill>
      <patternFill patternType="solid">
        <fgColor rgb="FFFFFFFF"/>
        <bgColor rgb="FFF2F2F2"/>
      </patternFill>
    </fill>
    <fill>
      <patternFill patternType="solid">
        <fgColor rgb="FFECECEC"/>
        <bgColor rgb="FFEDEDED"/>
      </patternFill>
    </fill>
    <fill>
      <patternFill patternType="solid">
        <fgColor rgb="FFE2F0D9"/>
        <bgColor rgb="FFE2EFD9"/>
      </patternFill>
    </fill>
    <fill>
      <patternFill patternType="solid">
        <fgColor rgb="FFEDEDED"/>
        <bgColor rgb="FFECECEC"/>
      </patternFill>
    </fill>
  </fills>
  <borders count="7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tru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1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5" fillId="3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4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4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7" fillId="4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5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3" fillId="5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5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5" fillId="6" borderId="3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6" borderId="3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6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6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5" fillId="6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5" fillId="6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5" fillId="6" borderId="1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6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3" fillId="6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6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3" fontId="5" fillId="0" borderId="3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7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1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3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3" fillId="0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7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5" fillId="0" borderId="3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7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7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7" borderId="1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3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4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4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4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4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6" borderId="4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6" borderId="3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5" fillId="6" borderId="4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5" fillId="6" borderId="4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5" fillId="6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6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6" borderId="4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3" fontId="5" fillId="0" borderId="4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4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4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3" fontId="5" fillId="0" borderId="3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1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3" fillId="0" borderId="5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3" fontId="18" fillId="8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5" fillId="8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8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8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8" borderId="5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8" borderId="5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8" borderId="5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8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8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8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5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5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5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9" borderId="5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5" fillId="6" borderId="5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5" fillId="6" borderId="5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6" borderId="4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5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8" borderId="6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8" borderId="6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3" fillId="8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7" borderId="3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7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4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9" fillId="7" borderId="3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7" borderId="3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7" borderId="3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4" fillId="0" borderId="4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3" fillId="6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4" fillId="0" borderId="1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4" fillId="0" borderId="3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4" fillId="0" borderId="4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4" fillId="0" borderId="4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" fillId="0" borderId="3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3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3" fillId="8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3" fillId="1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5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9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6" borderId="6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6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5" fillId="6" borderId="6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8" fillId="6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6" borderId="4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3" fontId="18" fillId="8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6" borderId="2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6" borderId="4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3" fillId="0" borderId="5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8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3" fillId="8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8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5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5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7" borderId="3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7" borderId="3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6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4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6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3" fillId="0" borderId="6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4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3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6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6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6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13" fillId="0" borderId="6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3" fontId="5" fillId="0" borderId="1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3" fillId="0" borderId="3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3" fontId="5" fillId="0" borderId="3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0" borderId="4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6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8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3" fillId="5" borderId="5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5" borderId="6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5" fillId="0" borderId="3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4" fontId="5" fillId="0" borderId="3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6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4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4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4" fontId="5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3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0" borderId="5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3" fillId="0" borderId="3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4" fontId="5" fillId="0" borderId="1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3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4" fontId="5" fillId="0" borderId="4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4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4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3" fontId="5" fillId="0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3" fontId="5" fillId="0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3" fillId="0" borderId="4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3" fontId="18" fillId="8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5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6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3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6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7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8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6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5" fillId="6" borderId="7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5" fillId="6" borderId="3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3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6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3" fontId="5" fillId="6" borderId="3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" fillId="6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6" borderId="6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7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7" borderId="2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7" borderId="7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4" fillId="7" borderId="7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3" fontId="18" fillId="8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5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8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8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5" fillId="4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5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4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4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4" borderId="6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3" fillId="4" borderId="3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4" borderId="5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3" fontId="5" fillId="4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4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3" fillId="4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4" fillId="0" borderId="2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7" fontId="4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EF2CB"/>
      <rgbColor rgb="FFDEEAF6"/>
      <rgbColor rgb="FF660066"/>
      <rgbColor rgb="FFFF8080"/>
      <rgbColor rgb="FF0066CC"/>
      <rgbColor rgb="FFECEC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EFD9"/>
      <rgbColor rgb="FFE2F0D9"/>
      <rgbColor rgb="FFF2F2F2"/>
      <rgbColor rgb="FF99CCFF"/>
      <rgbColor rgb="FFFF99CC"/>
      <rgbColor rgb="FFCC99FF"/>
      <rgbColor rgb="FFEDEDED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247680</xdr:colOff>
      <xdr:row>0</xdr:row>
      <xdr:rowOff>76320</xdr:rowOff>
    </xdr:from>
    <xdr:to>
      <xdr:col>1</xdr:col>
      <xdr:colOff>807120</xdr:colOff>
      <xdr:row>8</xdr:row>
      <xdr:rowOff>111240</xdr:rowOff>
    </xdr:to>
    <xdr:pic>
      <xdr:nvPicPr>
        <xdr:cNvPr id="0" name="image1.png" descr="Mac SSD:Users:andrew:Desktop:logo.png"/>
        <xdr:cNvPicPr/>
      </xdr:nvPicPr>
      <xdr:blipFill>
        <a:blip r:embed="rId1"/>
        <a:stretch/>
      </xdr:blipFill>
      <xdr:spPr>
        <a:xfrm>
          <a:off x="247680" y="76320"/>
          <a:ext cx="1797480" cy="1539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000"/>
    <pageSetUpPr fitToPage="true"/>
  </sheetPr>
  <dimension ref="A1:AE1000"/>
  <sheetViews>
    <sheetView showFormulas="false" showGridLines="true" showRowColHeaders="true" showZeros="true" rightToLeft="false" tabSelected="true" showOutlineSymbols="true" defaultGridColor="true" view="normal" topLeftCell="A4" colorId="64" zoomScale="85" zoomScaleNormal="85" zoomScalePageLayoutView="100" workbookViewId="0">
      <selection pane="topLeft" activeCell="C13" activeCellId="0" sqref="C13"/>
    </sheetView>
  </sheetViews>
  <sheetFormatPr defaultColWidth="12.54296875" defaultRowHeight="15" zeroHeight="false" outlineLevelRow="0" outlineLevelCol="0"/>
  <cols>
    <col collapsed="false" customWidth="true" hidden="false" outlineLevel="0" max="1" min="1" style="0" width="16"/>
    <col collapsed="false" customWidth="true" hidden="false" outlineLevel="0" max="2" min="2" style="0" width="14.51"/>
    <col collapsed="false" customWidth="true" hidden="false" outlineLevel="0" max="8" min="3" style="0" width="20.38"/>
    <col collapsed="false" customWidth="true" hidden="false" outlineLevel="0" max="9" min="9" style="0" width="14.51"/>
    <col collapsed="false" customWidth="true" hidden="false" outlineLevel="0" max="10" min="10" style="0" width="20.38"/>
    <col collapsed="false" customWidth="true" hidden="false" outlineLevel="0" max="11" min="11" style="0" width="14.51"/>
    <col collapsed="false" customWidth="true" hidden="false" outlineLevel="0" max="12" min="12" style="0" width="20.38"/>
    <col collapsed="false" customWidth="true" hidden="false" outlineLevel="0" max="13" min="13" style="0" width="14.51"/>
    <col collapsed="false" customWidth="true" hidden="false" outlineLevel="0" max="14" min="14" style="0" width="20.38"/>
    <col collapsed="false" customWidth="true" hidden="false" outlineLevel="0" max="23" min="15" style="0" width="4.87"/>
    <col collapsed="false" customWidth="true" hidden="false" outlineLevel="0" max="26" min="24" style="0" width="9.61"/>
    <col collapsed="false" customWidth="true" hidden="false" outlineLevel="0" max="31" min="27" style="0" width="11"/>
  </cols>
  <sheetData>
    <row r="1" customFormat="false" ht="15" hidden="false" customHeight="true" outlineLevel="0" collapsed="false">
      <c r="A1" s="1" t="s">
        <v>0</v>
      </c>
      <c r="B1" s="1"/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5" hidden="false" customHeight="true" outlineLevel="0" collapsed="false">
      <c r="A2" s="4"/>
      <c r="B2" s="2"/>
      <c r="C2" s="2"/>
      <c r="D2" s="3"/>
      <c r="E2" s="2"/>
      <c r="F2" s="2"/>
      <c r="G2" s="2"/>
      <c r="H2" s="1" t="s">
        <v>2</v>
      </c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5" hidden="false" customHeight="true" outlineLevel="0" collapsed="false">
      <c r="A3" s="4"/>
      <c r="B3" s="2"/>
      <c r="C3" s="2"/>
      <c r="D3" s="3"/>
      <c r="E3" s="2"/>
      <c r="F3" s="2"/>
      <c r="G3" s="2"/>
      <c r="H3" s="1" t="s">
        <v>3</v>
      </c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5" hidden="false" customHeight="true" outlineLevel="0" collapsed="false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5" hidden="false" customHeight="true" outlineLevel="0" collapsed="false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5" hidden="false" customHeight="true" outlineLevel="0" collapsed="false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4.25" hidden="false" customHeight="true" outlineLevel="0" collapsed="false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4.25" hidden="false" customHeight="true" outlineLevel="0" collapsed="false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4.25" hidden="false" customHeight="true" outlineLevel="0" collapsed="false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4.25" hidden="false" customHeight="true" outlineLevel="0" collapsed="false">
      <c r="A10" s="5" t="s">
        <v>4</v>
      </c>
      <c r="B10" s="2"/>
      <c r="C10" s="6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customFormat="false" ht="14.25" hidden="false" customHeight="true" outlineLevel="0" collapsed="false">
      <c r="A11" s="4" t="s">
        <v>6</v>
      </c>
      <c r="B11" s="2"/>
      <c r="C11" s="6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customFormat="false" ht="14.25" hidden="false" customHeight="true" outlineLevel="0" collapsed="false">
      <c r="A12" s="4" t="s">
        <v>8</v>
      </c>
      <c r="B12" s="2"/>
      <c r="C12" s="6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customFormat="false" ht="14.25" hidden="false" customHeight="true" outlineLevel="0" collapsed="false">
      <c r="A13" s="4" t="s">
        <v>10</v>
      </c>
      <c r="B13" s="2"/>
      <c r="C13" s="6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customFormat="false" ht="14.25" hidden="false" customHeight="true" outlineLevel="0" collapsed="false">
      <c r="A14" s="4" t="s">
        <v>12</v>
      </c>
      <c r="B14" s="2"/>
      <c r="C14" s="8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customFormat="false" ht="14.25" hidden="false" customHeight="true" outlineLevel="0" collapsed="false">
      <c r="A15" s="4" t="s">
        <v>14</v>
      </c>
      <c r="B15" s="2"/>
      <c r="C15" s="8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 customFormat="false" ht="14.25" hidden="false" customHeight="tru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30" hidden="false" customHeight="true" outlineLevel="0" collapsed="false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customFormat="false" ht="14.25" hidden="false" customHeight="true" outlineLevel="0" collapsed="false">
      <c r="A18" s="10"/>
      <c r="B18" s="11" t="s">
        <v>16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customFormat="false" ht="14.25" hidden="false" customHeight="true" outlineLevel="0" collapsed="false">
      <c r="A19" s="10"/>
      <c r="B19" s="11" t="s">
        <v>17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customFormat="false" ht="14.25" hidden="false" customHeight="true" outlineLevel="0" collapsed="false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customFormat="false" ht="14.25" hidden="false" customHeight="true" outlineLevel="0" collapsed="false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customFormat="false" ht="14.25" hidden="false" customHeight="true" outlineLevel="0" collapsed="false">
      <c r="A22" s="7"/>
      <c r="B22" s="7"/>
      <c r="C22" s="7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customFormat="false" ht="30" hidden="false" customHeight="true" outlineLevel="0" collapsed="false">
      <c r="A23" s="19"/>
      <c r="B23" s="20" t="s">
        <v>19</v>
      </c>
      <c r="C23" s="20"/>
      <c r="D23" s="20" t="s">
        <v>20</v>
      </c>
      <c r="E23" s="20"/>
      <c r="F23" s="20"/>
      <c r="G23" s="20"/>
      <c r="H23" s="20"/>
      <c r="I23" s="20"/>
      <c r="J23" s="20"/>
      <c r="K23" s="20" t="s">
        <v>21</v>
      </c>
      <c r="L23" s="20"/>
      <c r="M23" s="20" t="s">
        <v>22</v>
      </c>
      <c r="N23" s="20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customFormat="false" ht="135" hidden="false" customHeight="true" outlineLevel="0" collapsed="false">
      <c r="A24" s="19"/>
      <c r="B24" s="20"/>
      <c r="C24" s="20"/>
      <c r="D24" s="22" t="s">
        <v>23</v>
      </c>
      <c r="E24" s="23" t="s">
        <v>24</v>
      </c>
      <c r="F24" s="23" t="s">
        <v>25</v>
      </c>
      <c r="G24" s="23" t="s">
        <v>26</v>
      </c>
      <c r="H24" s="23" t="s">
        <v>27</v>
      </c>
      <c r="I24" s="24" t="s">
        <v>28</v>
      </c>
      <c r="J24" s="24"/>
      <c r="K24" s="20"/>
      <c r="L24" s="20"/>
      <c r="M24" s="20"/>
      <c r="N24" s="20"/>
      <c r="O24" s="7"/>
      <c r="P24" s="7"/>
      <c r="Q24" s="25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customFormat="false" ht="40.35" hidden="false" customHeight="true" outlineLevel="0" collapsed="false">
      <c r="A25" s="19"/>
      <c r="B25" s="26" t="s">
        <v>29</v>
      </c>
      <c r="C25" s="27" t="s">
        <v>30</v>
      </c>
      <c r="D25" s="26" t="s">
        <v>30</v>
      </c>
      <c r="E25" s="28" t="s">
        <v>30</v>
      </c>
      <c r="F25" s="28" t="s">
        <v>30</v>
      </c>
      <c r="G25" s="28" t="s">
        <v>30</v>
      </c>
      <c r="H25" s="28" t="s">
        <v>30</v>
      </c>
      <c r="I25" s="28" t="s">
        <v>29</v>
      </c>
      <c r="J25" s="29" t="s">
        <v>31</v>
      </c>
      <c r="K25" s="26" t="s">
        <v>29</v>
      </c>
      <c r="L25" s="27" t="s">
        <v>30</v>
      </c>
      <c r="M25" s="30" t="s">
        <v>29</v>
      </c>
      <c r="N25" s="31" t="s">
        <v>30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customFormat="false" ht="30" hidden="false" customHeight="true" outlineLevel="0" collapsed="false">
      <c r="A26" s="33" t="s">
        <v>32</v>
      </c>
      <c r="B26" s="34" t="s">
        <v>33</v>
      </c>
      <c r="C26" s="35" t="s">
        <v>34</v>
      </c>
      <c r="D26" s="34" t="s">
        <v>35</v>
      </c>
      <c r="E26" s="36" t="s">
        <v>36</v>
      </c>
      <c r="F26" s="36" t="s">
        <v>37</v>
      </c>
      <c r="G26" s="36" t="s">
        <v>38</v>
      </c>
      <c r="H26" s="36" t="s">
        <v>39</v>
      </c>
      <c r="I26" s="36" t="s">
        <v>40</v>
      </c>
      <c r="J26" s="35" t="s">
        <v>41</v>
      </c>
      <c r="K26" s="34" t="s">
        <v>42</v>
      </c>
      <c r="L26" s="35" t="s">
        <v>43</v>
      </c>
      <c r="M26" s="34" t="s">
        <v>44</v>
      </c>
      <c r="N26" s="35" t="s">
        <v>45</v>
      </c>
      <c r="O26" s="37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customFormat="false" ht="30" hidden="false" customHeight="true" outlineLevel="0" collapsed="false">
      <c r="A27" s="39" t="s">
        <v>46</v>
      </c>
      <c r="B27" s="40" t="n">
        <f aca="false">C27/N27</f>
        <v>1</v>
      </c>
      <c r="C27" s="41" t="n">
        <f aca="false">'Кошторис  витрат'!H193</f>
        <v>1380006.4472</v>
      </c>
      <c r="D27" s="42" t="n">
        <v>0</v>
      </c>
      <c r="E27" s="43" t="n">
        <v>0</v>
      </c>
      <c r="F27" s="43" t="n">
        <v>0</v>
      </c>
      <c r="G27" s="43" t="n">
        <v>0</v>
      </c>
      <c r="H27" s="43" t="n">
        <v>0</v>
      </c>
      <c r="I27" s="44" t="n">
        <f aca="false">J27/N27</f>
        <v>0</v>
      </c>
      <c r="J27" s="41" t="n">
        <f aca="false">D27+E27+F27+G27+H27</f>
        <v>0</v>
      </c>
      <c r="K27" s="40" t="n">
        <f aca="false">L27/N27</f>
        <v>0</v>
      </c>
      <c r="L27" s="41" t="n">
        <f aca="false">'Кошторис  витрат'!T193</f>
        <v>0</v>
      </c>
      <c r="M27" s="45" t="n">
        <v>1</v>
      </c>
      <c r="N27" s="46" t="n">
        <f aca="false">C27+J27+L27</f>
        <v>1380006.4472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customFormat="false" ht="30" hidden="false" customHeight="true" outlineLevel="0" collapsed="false">
      <c r="A28" s="47" t="s">
        <v>47</v>
      </c>
      <c r="B28" s="48" t="n">
        <f aca="false">C28/N28</f>
        <v>0.97603242230772</v>
      </c>
      <c r="C28" s="49" t="n">
        <f aca="false">'Кошторис  витрат'!K193</f>
        <v>1282775.49352</v>
      </c>
      <c r="D28" s="50" t="n">
        <v>0</v>
      </c>
      <c r="E28" s="51" t="n">
        <v>0</v>
      </c>
      <c r="F28" s="51" t="n">
        <v>0</v>
      </c>
      <c r="G28" s="51" t="n">
        <v>0</v>
      </c>
      <c r="H28" s="51" t="n">
        <f aca="false">'Кошторис  витрат'!Q193</f>
        <v>31500</v>
      </c>
      <c r="I28" s="52" t="n">
        <f aca="false">J28/N28</f>
        <v>0.0239675776922798</v>
      </c>
      <c r="J28" s="49" t="n">
        <f aca="false">D28+E28+F28+G28+H28</f>
        <v>31500</v>
      </c>
      <c r="K28" s="48" t="n">
        <f aca="false">L28/N28</f>
        <v>0</v>
      </c>
      <c r="L28" s="49" t="n">
        <f aca="false">'Кошторис  витрат'!W193</f>
        <v>0</v>
      </c>
      <c r="M28" s="53" t="n">
        <v>1</v>
      </c>
      <c r="N28" s="54" t="n">
        <f aca="false">C28+J28+L28</f>
        <v>1314275.49352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customFormat="false" ht="30" hidden="false" customHeight="true" outlineLevel="0" collapsed="false">
      <c r="A29" s="55" t="s">
        <v>48</v>
      </c>
      <c r="B29" s="56" t="n">
        <f aca="false">C29/C28</f>
        <v>0.806846564522292</v>
      </c>
      <c r="C29" s="57" t="n">
        <f aca="false">621002+414001</f>
        <v>1035003</v>
      </c>
      <c r="D29" s="58" t="n">
        <v>0</v>
      </c>
      <c r="E29" s="59" t="n">
        <v>0</v>
      </c>
      <c r="F29" s="59" t="n">
        <v>0</v>
      </c>
      <c r="G29" s="59" t="n">
        <v>0</v>
      </c>
      <c r="H29" s="59" t="n">
        <v>31500</v>
      </c>
      <c r="I29" s="60" t="n">
        <f aca="false">J29/N29</f>
        <v>0.0295357818965347</v>
      </c>
      <c r="J29" s="57" t="n">
        <f aca="false">D29+E29+F29+G29+H29</f>
        <v>31500</v>
      </c>
      <c r="K29" s="56" t="n">
        <f aca="false">L29/N29</f>
        <v>0</v>
      </c>
      <c r="L29" s="57" t="n">
        <v>0</v>
      </c>
      <c r="M29" s="61" t="n">
        <f aca="false">(N29*M28)/N28</f>
        <v>0.811475984493635</v>
      </c>
      <c r="N29" s="62" t="n">
        <f aca="false">C29+J29+L29</f>
        <v>1066503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customFormat="false" ht="30" hidden="false" customHeight="true" outlineLevel="0" collapsed="false">
      <c r="A30" s="63" t="s">
        <v>49</v>
      </c>
      <c r="B30" s="64" t="n">
        <f aca="false">B28-B29</f>
        <v>0.169185857785428</v>
      </c>
      <c r="C30" s="65" t="n">
        <f aca="false">C28-C29</f>
        <v>247772.49352</v>
      </c>
      <c r="D30" s="66" t="n">
        <f aca="false">D28-D29</f>
        <v>0</v>
      </c>
      <c r="E30" s="67" t="n">
        <f aca="false">E28-E29</f>
        <v>0</v>
      </c>
      <c r="F30" s="67" t="n">
        <f aca="false">F28-F29</f>
        <v>0</v>
      </c>
      <c r="G30" s="67" t="n">
        <f aca="false">G28-G29</f>
        <v>0</v>
      </c>
      <c r="H30" s="67" t="n">
        <f aca="false">H28-H29</f>
        <v>0</v>
      </c>
      <c r="I30" s="68" t="n">
        <f aca="false">I28-I29</f>
        <v>-0.00556820420425493</v>
      </c>
      <c r="J30" s="65" t="n">
        <f aca="false">J28-J29</f>
        <v>0</v>
      </c>
      <c r="K30" s="69" t="n">
        <f aca="false">K28-K29</f>
        <v>0</v>
      </c>
      <c r="L30" s="65" t="n">
        <f aca="false">L28-L29</f>
        <v>0</v>
      </c>
      <c r="M30" s="70" t="n">
        <f aca="false">M28-M29</f>
        <v>0.188524015506365</v>
      </c>
      <c r="N30" s="71" t="n">
        <f aca="false">N28-N29</f>
        <v>247772.49352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customFormat="false" ht="15.75" hidden="false" customHeight="true" outlineLevel="0" collapsed="false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5.75" hidden="false" customHeight="true" outlineLevel="0" collapsed="false">
      <c r="A32" s="72"/>
      <c r="B32" s="72" t="s">
        <v>50</v>
      </c>
      <c r="C32" s="73" t="s">
        <v>51</v>
      </c>
      <c r="D32" s="73"/>
      <c r="E32" s="73"/>
      <c r="F32" s="72"/>
      <c r="G32" s="74"/>
      <c r="H32" s="74"/>
      <c r="I32" s="75"/>
      <c r="J32" s="73" t="s">
        <v>52</v>
      </c>
      <c r="K32" s="73"/>
      <c r="L32" s="73"/>
      <c r="M32" s="73"/>
      <c r="N32" s="73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</row>
    <row r="33" customFormat="false" ht="15.75" hidden="false" customHeight="true" outlineLevel="0" collapsed="false">
      <c r="A33" s="7"/>
      <c r="B33" s="7"/>
      <c r="C33" s="7"/>
      <c r="D33" s="76" t="s">
        <v>53</v>
      </c>
      <c r="E33" s="7"/>
      <c r="F33" s="77"/>
      <c r="G33" s="78" t="s">
        <v>54</v>
      </c>
      <c r="H33" s="78"/>
      <c r="I33" s="17"/>
      <c r="J33" s="78" t="s">
        <v>55</v>
      </c>
      <c r="K33" s="78"/>
      <c r="L33" s="78"/>
      <c r="M33" s="78"/>
      <c r="N33" s="7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customFormat="false" ht="15.7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5.75" hidden="false" customHeight="tru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5.75" hidden="false" customHeight="tru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5.7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5.7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5.7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5.7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5.7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5.7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5.7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5.7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5.7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5.7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5.7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5.7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5.7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5.7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5.7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5.7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5.7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5.7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5.7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5.7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5.7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5.7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5.7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5.7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5.7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5.7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5.7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5.7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5.7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5.7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5.7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5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5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5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5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5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5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5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5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5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5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5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5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5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5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5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5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5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5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5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5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5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5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5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5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5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5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5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5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5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5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5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5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5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5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5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5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5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5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5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5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5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5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5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5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5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5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5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5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5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5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5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5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5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5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5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5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5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5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5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5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5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5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5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5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5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5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5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5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5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5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5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5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5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5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5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5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5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5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5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5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5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5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5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5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5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5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5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5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5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5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5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5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5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5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5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5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5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5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5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5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5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5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5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5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5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5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5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5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5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5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5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5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5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5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5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5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5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5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5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5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5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5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5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5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5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5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5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5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5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5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5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5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5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5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5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5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5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5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5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5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5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5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5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5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5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5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5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5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5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5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5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5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5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5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5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5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5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5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5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5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5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5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5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5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5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5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16"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C32:E32"/>
    <mergeCell ref="J32:N32"/>
    <mergeCell ref="G33:H33"/>
    <mergeCell ref="J33:N33"/>
  </mergeCells>
  <printOptions headings="false" gridLines="false" gridLinesSet="true" horizontalCentered="false" verticalCentered="false"/>
  <pageMargins left="1.09027777777778" right="0.708333333333333" top="0.747916666666667" bottom="0.57986111111111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030A0"/>
    <pageSetUpPr fitToPage="false"/>
  </sheetPr>
  <dimension ref="B1:AH100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Q57" activeCellId="0" sqref="Q57"/>
    </sheetView>
  </sheetViews>
  <sheetFormatPr defaultColWidth="12.54296875" defaultRowHeight="13.8" zeroHeight="false" outlineLevelRow="0" outlineLevelCol="1"/>
  <cols>
    <col collapsed="false" customWidth="true" hidden="false" outlineLevel="0" max="1" min="1" style="0" width="5.81"/>
    <col collapsed="false" customWidth="true" hidden="false" outlineLevel="0" max="2" min="2" style="0" width="10.43"/>
    <col collapsed="false" customWidth="true" hidden="false" outlineLevel="0" max="3" min="3" style="0" width="11.92"/>
    <col collapsed="false" customWidth="true" hidden="false" outlineLevel="0" max="4" min="4" style="0" width="30.4"/>
    <col collapsed="false" customWidth="true" hidden="false" outlineLevel="0" max="5" min="5" style="0" width="8.49"/>
    <col collapsed="false" customWidth="true" hidden="false" outlineLevel="0" max="6" min="6" style="0" width="9.09"/>
    <col collapsed="false" customWidth="true" hidden="false" outlineLevel="0" max="7" min="7" style="0" width="9.24"/>
    <col collapsed="false" customWidth="true" hidden="false" outlineLevel="0" max="8" min="8" style="0" width="10.43"/>
    <col collapsed="false" customWidth="true" hidden="false" outlineLevel="0" max="10" min="9" style="0" width="8.79"/>
    <col collapsed="false" customWidth="true" hidden="false" outlineLevel="0" max="11" min="11" style="0" width="9.99"/>
    <col collapsed="false" customWidth="true" hidden="false" outlineLevel="1" max="15" min="12" style="0" width="5.51"/>
    <col collapsed="false" customWidth="true" hidden="false" outlineLevel="1" max="16" min="16" style="0" width="6.85"/>
    <col collapsed="false" customWidth="true" hidden="false" outlineLevel="1" max="17" min="17" style="0" width="8.49"/>
    <col collapsed="false" customWidth="true" hidden="false" outlineLevel="1" max="23" min="18" style="0" width="5.51"/>
    <col collapsed="false" customWidth="true" hidden="false" outlineLevel="0" max="24" min="24" style="0" width="10.28"/>
    <col collapsed="false" customWidth="true" hidden="false" outlineLevel="0" max="25" min="25" style="0" width="10.58"/>
    <col collapsed="false" customWidth="true" hidden="false" outlineLevel="0" max="26" min="26" style="0" width="8.64"/>
    <col collapsed="false" customWidth="true" hidden="false" outlineLevel="0" max="27" min="27" style="0" width="7.89"/>
    <col collapsed="false" customWidth="true" hidden="false" outlineLevel="0" max="28" min="28" style="0" width="8.49"/>
    <col collapsed="false" customWidth="true" hidden="false" outlineLevel="0" max="29" min="29" style="0" width="14"/>
    <col collapsed="false" customWidth="true" hidden="false" outlineLevel="0" max="34" min="30" style="0" width="5.13"/>
  </cols>
  <sheetData>
    <row r="1" customFormat="false" ht="15" hidden="false" customHeight="false" outlineLevel="0" collapsed="false">
      <c r="B1" s="79" t="s">
        <v>56</v>
      </c>
      <c r="C1" s="79"/>
      <c r="D1" s="79"/>
      <c r="E1" s="79"/>
      <c r="F1" s="79"/>
      <c r="G1" s="80"/>
      <c r="H1" s="80"/>
      <c r="I1" s="80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2"/>
      <c r="Y1" s="82"/>
      <c r="Z1" s="82"/>
      <c r="AA1" s="82"/>
      <c r="AB1" s="3"/>
      <c r="AC1" s="2"/>
      <c r="AD1" s="2"/>
      <c r="AE1" s="2"/>
      <c r="AF1" s="2"/>
      <c r="AG1" s="2"/>
      <c r="AH1" s="2"/>
    </row>
    <row r="2" customFormat="false" ht="13.8" hidden="false" customHeight="false" outlineLevel="0" collapsed="false">
      <c r="B2" s="83" t="str">
        <f aca="false">Фінансування!A12</f>
        <v>Назва Грантоотримувача:</v>
      </c>
      <c r="C2" s="84"/>
      <c r="D2" s="83" t="s">
        <v>9</v>
      </c>
      <c r="E2" s="85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7"/>
      <c r="Y2" s="87"/>
      <c r="Z2" s="87"/>
      <c r="AA2" s="87"/>
      <c r="AB2" s="9"/>
      <c r="AC2" s="2"/>
      <c r="AD2" s="2"/>
      <c r="AE2" s="2"/>
      <c r="AF2" s="2"/>
      <c r="AG2" s="2"/>
      <c r="AH2" s="2"/>
    </row>
    <row r="3" customFormat="false" ht="13.8" hidden="false" customHeight="false" outlineLevel="0" collapsed="false">
      <c r="B3" s="4" t="str">
        <f aca="false">Фінансування!A13</f>
        <v>Назва проєкту:</v>
      </c>
      <c r="C3" s="84"/>
      <c r="D3" s="83" t="s">
        <v>11</v>
      </c>
      <c r="E3" s="85"/>
      <c r="F3" s="86"/>
      <c r="G3" s="86"/>
      <c r="H3" s="86"/>
      <c r="I3" s="86"/>
      <c r="J3" s="86"/>
      <c r="K3" s="86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9"/>
      <c r="Y3" s="89"/>
      <c r="Z3" s="89"/>
      <c r="AA3" s="89"/>
      <c r="AB3" s="9"/>
      <c r="AC3" s="2"/>
      <c r="AD3" s="2"/>
      <c r="AE3" s="2"/>
      <c r="AF3" s="2"/>
      <c r="AG3" s="2"/>
      <c r="AH3" s="2"/>
    </row>
    <row r="4" customFormat="false" ht="13.8" hidden="false" customHeight="false" outlineLevel="0" collapsed="false">
      <c r="B4" s="4" t="str">
        <f aca="false">Фінансування!A14</f>
        <v>Дата початку проєкту:</v>
      </c>
      <c r="C4" s="2"/>
      <c r="D4" s="83" t="s">
        <v>13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customFormat="false" ht="13.8" hidden="false" customHeight="false" outlineLevel="0" collapsed="false">
      <c r="B5" s="4" t="str">
        <f aca="false">Фінансування!A15</f>
        <v>Дата завершення проєкту:</v>
      </c>
      <c r="C5" s="2"/>
      <c r="D5" s="83" t="s">
        <v>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customFormat="false" ht="13.8" hidden="false" customHeight="false" outlineLevel="0" collapsed="false">
      <c r="B6" s="4"/>
      <c r="C6" s="84"/>
      <c r="D6" s="90"/>
      <c r="E6" s="85"/>
      <c r="F6" s="91"/>
      <c r="G6" s="91"/>
      <c r="H6" s="91"/>
      <c r="I6" s="91"/>
      <c r="J6" s="91"/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93"/>
      <c r="Z6" s="93"/>
      <c r="AA6" s="93"/>
      <c r="AB6" s="94"/>
      <c r="AC6" s="2"/>
      <c r="AD6" s="2"/>
      <c r="AE6" s="2"/>
      <c r="AF6" s="2"/>
      <c r="AG6" s="2"/>
      <c r="AH6" s="2"/>
    </row>
    <row r="7" customFormat="false" ht="25.45" hidden="false" customHeight="true" outlineLevel="0" collapsed="false">
      <c r="B7" s="95" t="s">
        <v>57</v>
      </c>
      <c r="C7" s="96" t="s">
        <v>58</v>
      </c>
      <c r="D7" s="97" t="s">
        <v>59</v>
      </c>
      <c r="E7" s="97" t="s">
        <v>60</v>
      </c>
      <c r="F7" s="98" t="s">
        <v>61</v>
      </c>
      <c r="G7" s="98"/>
      <c r="H7" s="98"/>
      <c r="I7" s="98"/>
      <c r="J7" s="98"/>
      <c r="K7" s="98"/>
      <c r="L7" s="98" t="s">
        <v>62</v>
      </c>
      <c r="M7" s="98"/>
      <c r="N7" s="98"/>
      <c r="O7" s="98"/>
      <c r="P7" s="98"/>
      <c r="Q7" s="98"/>
      <c r="R7" s="98" t="s">
        <v>63</v>
      </c>
      <c r="S7" s="98"/>
      <c r="T7" s="98"/>
      <c r="U7" s="98"/>
      <c r="V7" s="98"/>
      <c r="W7" s="98"/>
      <c r="X7" s="99" t="s">
        <v>64</v>
      </c>
      <c r="Y7" s="99"/>
      <c r="Z7" s="99"/>
      <c r="AA7" s="99"/>
      <c r="AB7" s="99" t="s">
        <v>65</v>
      </c>
      <c r="AC7" s="2"/>
      <c r="AD7" s="2"/>
      <c r="AE7" s="2"/>
      <c r="AF7" s="2"/>
      <c r="AG7" s="2"/>
      <c r="AH7" s="2"/>
    </row>
    <row r="8" customFormat="false" ht="37.75" hidden="false" customHeight="true" outlineLevel="0" collapsed="false">
      <c r="B8" s="95"/>
      <c r="C8" s="96"/>
      <c r="D8" s="97"/>
      <c r="E8" s="97"/>
      <c r="F8" s="100" t="s">
        <v>66</v>
      </c>
      <c r="G8" s="100"/>
      <c r="H8" s="100"/>
      <c r="I8" s="100" t="s">
        <v>67</v>
      </c>
      <c r="J8" s="100"/>
      <c r="K8" s="100"/>
      <c r="L8" s="100" t="s">
        <v>66</v>
      </c>
      <c r="M8" s="100"/>
      <c r="N8" s="100"/>
      <c r="O8" s="100" t="s">
        <v>67</v>
      </c>
      <c r="P8" s="100"/>
      <c r="Q8" s="100"/>
      <c r="R8" s="100" t="s">
        <v>66</v>
      </c>
      <c r="S8" s="100"/>
      <c r="T8" s="100"/>
      <c r="U8" s="100" t="s">
        <v>67</v>
      </c>
      <c r="V8" s="100"/>
      <c r="W8" s="100"/>
      <c r="X8" s="99" t="s">
        <v>68</v>
      </c>
      <c r="Y8" s="99" t="s">
        <v>69</v>
      </c>
      <c r="Z8" s="99" t="s">
        <v>70</v>
      </c>
      <c r="AA8" s="99"/>
      <c r="AB8" s="99"/>
      <c r="AC8" s="2"/>
      <c r="AD8" s="2"/>
      <c r="AE8" s="2"/>
      <c r="AF8" s="2"/>
      <c r="AG8" s="2"/>
      <c r="AH8" s="2"/>
    </row>
    <row r="9" customFormat="false" ht="77.25" hidden="false" customHeight="true" outlineLevel="0" collapsed="false">
      <c r="B9" s="95"/>
      <c r="C9" s="96"/>
      <c r="D9" s="97"/>
      <c r="E9" s="97"/>
      <c r="F9" s="101" t="s">
        <v>71</v>
      </c>
      <c r="G9" s="102" t="s">
        <v>72</v>
      </c>
      <c r="H9" s="103" t="s">
        <v>73</v>
      </c>
      <c r="I9" s="101" t="s">
        <v>71</v>
      </c>
      <c r="J9" s="102" t="s">
        <v>72</v>
      </c>
      <c r="K9" s="103" t="s">
        <v>74</v>
      </c>
      <c r="L9" s="101" t="s">
        <v>71</v>
      </c>
      <c r="M9" s="102" t="s">
        <v>75</v>
      </c>
      <c r="N9" s="103" t="s">
        <v>76</v>
      </c>
      <c r="O9" s="101" t="s">
        <v>71</v>
      </c>
      <c r="P9" s="102" t="s">
        <v>75</v>
      </c>
      <c r="Q9" s="103" t="s">
        <v>77</v>
      </c>
      <c r="R9" s="101" t="s">
        <v>71</v>
      </c>
      <c r="S9" s="102" t="s">
        <v>75</v>
      </c>
      <c r="T9" s="103" t="s">
        <v>78</v>
      </c>
      <c r="U9" s="101" t="s">
        <v>71</v>
      </c>
      <c r="V9" s="102" t="s">
        <v>75</v>
      </c>
      <c r="W9" s="103" t="s">
        <v>79</v>
      </c>
      <c r="X9" s="99"/>
      <c r="Y9" s="99"/>
      <c r="Z9" s="104" t="s">
        <v>80</v>
      </c>
      <c r="AA9" s="105" t="s">
        <v>29</v>
      </c>
      <c r="AB9" s="99"/>
      <c r="AC9" s="2"/>
      <c r="AD9" s="2"/>
      <c r="AE9" s="2"/>
      <c r="AF9" s="2"/>
      <c r="AG9" s="2"/>
      <c r="AH9" s="2"/>
    </row>
    <row r="10" customFormat="false" ht="13.8" hidden="false" customHeight="false" outlineLevel="0" collapsed="false">
      <c r="B10" s="106" t="n">
        <v>1</v>
      </c>
      <c r="C10" s="106" t="n">
        <v>2</v>
      </c>
      <c r="D10" s="107" t="n">
        <v>3</v>
      </c>
      <c r="E10" s="107" t="n">
        <v>4</v>
      </c>
      <c r="F10" s="108" t="n">
        <v>5</v>
      </c>
      <c r="G10" s="108" t="n">
        <v>6</v>
      </c>
      <c r="H10" s="108" t="n">
        <v>7</v>
      </c>
      <c r="I10" s="108" t="n">
        <v>8</v>
      </c>
      <c r="J10" s="108" t="n">
        <v>9</v>
      </c>
      <c r="K10" s="108" t="n">
        <v>10</v>
      </c>
      <c r="L10" s="108" t="n">
        <v>11</v>
      </c>
      <c r="M10" s="108" t="n">
        <v>12</v>
      </c>
      <c r="N10" s="108" t="n">
        <v>13</v>
      </c>
      <c r="O10" s="108" t="n">
        <v>14</v>
      </c>
      <c r="P10" s="108" t="n">
        <v>15</v>
      </c>
      <c r="Q10" s="108" t="n">
        <v>16</v>
      </c>
      <c r="R10" s="108" t="n">
        <v>17</v>
      </c>
      <c r="S10" s="108" t="n">
        <v>18</v>
      </c>
      <c r="T10" s="108" t="n">
        <v>19</v>
      </c>
      <c r="U10" s="108" t="n">
        <v>20</v>
      </c>
      <c r="V10" s="108" t="n">
        <v>21</v>
      </c>
      <c r="W10" s="108" t="n">
        <v>22</v>
      </c>
      <c r="X10" s="108" t="n">
        <v>23</v>
      </c>
      <c r="Y10" s="108" t="n">
        <v>24</v>
      </c>
      <c r="Z10" s="108" t="n">
        <v>25</v>
      </c>
      <c r="AA10" s="108" t="n">
        <v>26</v>
      </c>
      <c r="AB10" s="109" t="n">
        <v>27</v>
      </c>
      <c r="AC10" s="2"/>
      <c r="AD10" s="2"/>
      <c r="AE10" s="2"/>
      <c r="AF10" s="2"/>
      <c r="AG10" s="2"/>
      <c r="AH10" s="2"/>
    </row>
    <row r="11" customFormat="false" ht="14.15" hidden="false" customHeight="false" outlineLevel="0" collapsed="false">
      <c r="B11" s="110" t="s">
        <v>81</v>
      </c>
      <c r="C11" s="111"/>
      <c r="D11" s="112" t="s">
        <v>82</v>
      </c>
      <c r="E11" s="113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5"/>
      <c r="Y11" s="115"/>
      <c r="Z11" s="115"/>
      <c r="AA11" s="115"/>
      <c r="AB11" s="116"/>
      <c r="AC11" s="117"/>
      <c r="AD11" s="117"/>
      <c r="AE11" s="117"/>
      <c r="AF11" s="117"/>
      <c r="AG11" s="117"/>
      <c r="AH11" s="117"/>
    </row>
    <row r="12" customFormat="false" ht="13.8" hidden="false" customHeight="false" outlineLevel="0" collapsed="false">
      <c r="B12" s="118" t="s">
        <v>83</v>
      </c>
      <c r="C12" s="119" t="n">
        <v>1</v>
      </c>
      <c r="D12" s="120" t="s">
        <v>84</v>
      </c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  <c r="Y12" s="123"/>
      <c r="Z12" s="123"/>
      <c r="AA12" s="123"/>
      <c r="AB12" s="124"/>
      <c r="AC12" s="9"/>
      <c r="AD12" s="9"/>
      <c r="AE12" s="9"/>
      <c r="AF12" s="9"/>
      <c r="AG12" s="9"/>
      <c r="AH12" s="9"/>
    </row>
    <row r="13" customFormat="false" ht="35.05" hidden="false" customHeight="false" outlineLevel="0" collapsed="false">
      <c r="B13" s="125" t="s">
        <v>85</v>
      </c>
      <c r="C13" s="126" t="s">
        <v>86</v>
      </c>
      <c r="D13" s="127" t="s">
        <v>87</v>
      </c>
      <c r="E13" s="128"/>
      <c r="F13" s="129" t="n">
        <f aca="false">SUM(F14:F16)</f>
        <v>9</v>
      </c>
      <c r="G13" s="130"/>
      <c r="H13" s="131" t="n">
        <f aca="false">SUM(H14:H16)</f>
        <v>56937.89</v>
      </c>
      <c r="I13" s="129" t="n">
        <f aca="false">SUM(I14:I16)</f>
        <v>7</v>
      </c>
      <c r="J13" s="130"/>
      <c r="K13" s="131" t="n">
        <f aca="false">SUM(K14:K16)</f>
        <v>36700.857</v>
      </c>
      <c r="L13" s="129" t="n">
        <f aca="false">SUM(L14:L16)</f>
        <v>0</v>
      </c>
      <c r="M13" s="130"/>
      <c r="N13" s="131" t="n">
        <f aca="false">SUM(N14:N16)</f>
        <v>0</v>
      </c>
      <c r="O13" s="129" t="n">
        <f aca="false">SUM(O14:O16)</f>
        <v>0</v>
      </c>
      <c r="P13" s="130"/>
      <c r="Q13" s="131" t="n">
        <f aca="false">SUM(Q14:Q16)</f>
        <v>0</v>
      </c>
      <c r="R13" s="129" t="n">
        <f aca="false">SUM(R14:R16)</f>
        <v>0</v>
      </c>
      <c r="S13" s="130"/>
      <c r="T13" s="131" t="n">
        <f aca="false">SUM(T14:T16)</f>
        <v>0</v>
      </c>
      <c r="U13" s="129" t="n">
        <f aca="false">SUM(U14:U16)</f>
        <v>0</v>
      </c>
      <c r="V13" s="130"/>
      <c r="W13" s="131" t="n">
        <f aca="false">SUM(W14:W16)</f>
        <v>0</v>
      </c>
      <c r="X13" s="131" t="n">
        <f aca="false">SUM(X14:X16)</f>
        <v>56937.89</v>
      </c>
      <c r="Y13" s="131" t="n">
        <f aca="false">SUM(Y14:Y16)</f>
        <v>36700.857</v>
      </c>
      <c r="Z13" s="132" t="n">
        <f aca="false">X13-Y13</f>
        <v>20237.033</v>
      </c>
      <c r="AA13" s="133" t="n">
        <f aca="false">Z13/X13</f>
        <v>0.355422952975602</v>
      </c>
      <c r="AB13" s="134"/>
      <c r="AC13" s="135"/>
      <c r="AD13" s="135"/>
      <c r="AE13" s="135"/>
      <c r="AF13" s="135"/>
      <c r="AG13" s="135"/>
      <c r="AH13" s="135"/>
    </row>
    <row r="14" customFormat="false" ht="24.55" hidden="false" customHeight="false" outlineLevel="0" collapsed="false">
      <c r="B14" s="136" t="s">
        <v>88</v>
      </c>
      <c r="C14" s="137" t="s">
        <v>89</v>
      </c>
      <c r="D14" s="138" t="s">
        <v>90</v>
      </c>
      <c r="E14" s="139" t="s">
        <v>91</v>
      </c>
      <c r="F14" s="140" t="n">
        <v>4</v>
      </c>
      <c r="G14" s="140" t="n">
        <v>6500</v>
      </c>
      <c r="H14" s="141" t="n">
        <f aca="false">F14*G14</f>
        <v>26000</v>
      </c>
      <c r="I14" s="142" t="n">
        <v>3</v>
      </c>
      <c r="J14" s="140" t="n">
        <v>5908.364</v>
      </c>
      <c r="K14" s="141" t="n">
        <f aca="false">I14*J14</f>
        <v>17725.092</v>
      </c>
      <c r="L14" s="142"/>
      <c r="M14" s="140"/>
      <c r="N14" s="141" t="n">
        <f aca="false">L14*M14</f>
        <v>0</v>
      </c>
      <c r="O14" s="142"/>
      <c r="P14" s="140"/>
      <c r="Q14" s="141" t="n">
        <f aca="false">O14*P14</f>
        <v>0</v>
      </c>
      <c r="R14" s="142"/>
      <c r="S14" s="140"/>
      <c r="T14" s="141" t="n">
        <f aca="false">R14*S14</f>
        <v>0</v>
      </c>
      <c r="U14" s="142"/>
      <c r="V14" s="140"/>
      <c r="W14" s="141" t="n">
        <f aca="false">U14*V14</f>
        <v>0</v>
      </c>
      <c r="X14" s="143" t="n">
        <f aca="false">H14+N14+T14</f>
        <v>26000</v>
      </c>
      <c r="Y14" s="144" t="n">
        <f aca="false">K14+Q14+W14</f>
        <v>17725.092</v>
      </c>
      <c r="Z14" s="144" t="n">
        <f aca="false">X14-Y14</f>
        <v>8274.908</v>
      </c>
      <c r="AA14" s="145" t="n">
        <f aca="false">Z14/X14</f>
        <v>0.318265692307692</v>
      </c>
      <c r="AB14" s="146"/>
      <c r="AC14" s="147"/>
      <c r="AD14" s="147"/>
      <c r="AE14" s="147"/>
      <c r="AF14" s="147"/>
      <c r="AG14" s="147"/>
      <c r="AH14" s="147"/>
    </row>
    <row r="15" customFormat="false" ht="13.8" hidden="false" customHeight="false" outlineLevel="0" collapsed="false">
      <c r="B15" s="136" t="s">
        <v>88</v>
      </c>
      <c r="C15" s="137" t="s">
        <v>92</v>
      </c>
      <c r="D15" s="148" t="s">
        <v>93</v>
      </c>
      <c r="E15" s="139" t="s">
        <v>91</v>
      </c>
      <c r="F15" s="140" t="n">
        <v>4</v>
      </c>
      <c r="G15" s="140" t="n">
        <v>5250</v>
      </c>
      <c r="H15" s="141" t="n">
        <f aca="false">G15*F15</f>
        <v>21000</v>
      </c>
      <c r="I15" s="142" t="n">
        <v>3</v>
      </c>
      <c r="J15" s="140" t="n">
        <v>3841.255</v>
      </c>
      <c r="K15" s="141" t="n">
        <f aca="false">I15*J15</f>
        <v>11523.765</v>
      </c>
      <c r="L15" s="142"/>
      <c r="M15" s="140"/>
      <c r="N15" s="141" t="n">
        <f aca="false">L15*M15</f>
        <v>0</v>
      </c>
      <c r="O15" s="142"/>
      <c r="P15" s="140"/>
      <c r="Q15" s="141" t="n">
        <f aca="false">O15*P15</f>
        <v>0</v>
      </c>
      <c r="R15" s="142"/>
      <c r="S15" s="140"/>
      <c r="T15" s="141" t="n">
        <f aca="false">R15*S15</f>
        <v>0</v>
      </c>
      <c r="U15" s="142"/>
      <c r="V15" s="140"/>
      <c r="W15" s="141" t="n">
        <f aca="false">U15*V15</f>
        <v>0</v>
      </c>
      <c r="X15" s="143" t="n">
        <f aca="false">H15+N15+T15</f>
        <v>21000</v>
      </c>
      <c r="Y15" s="144" t="n">
        <f aca="false">K15+Q15+W15</f>
        <v>11523.765</v>
      </c>
      <c r="Z15" s="144" t="n">
        <f aca="false">X15-Y15</f>
        <v>9476.235</v>
      </c>
      <c r="AA15" s="145" t="n">
        <f aca="false">Z15/X15</f>
        <v>0.451249285714286</v>
      </c>
      <c r="AB15" s="146"/>
      <c r="AC15" s="147"/>
      <c r="AD15" s="147"/>
      <c r="AE15" s="147"/>
      <c r="AF15" s="147"/>
      <c r="AG15" s="147"/>
      <c r="AH15" s="147"/>
    </row>
    <row r="16" customFormat="false" ht="24.55" hidden="false" customHeight="false" outlineLevel="0" collapsed="false">
      <c r="B16" s="149" t="s">
        <v>88</v>
      </c>
      <c r="C16" s="150" t="s">
        <v>94</v>
      </c>
      <c r="D16" s="151" t="s">
        <v>95</v>
      </c>
      <c r="E16" s="152" t="s">
        <v>91</v>
      </c>
      <c r="F16" s="153" t="n">
        <v>1</v>
      </c>
      <c r="G16" s="154" t="n">
        <v>9937.89</v>
      </c>
      <c r="H16" s="155" t="n">
        <f aca="false">F16*G16</f>
        <v>9937.89</v>
      </c>
      <c r="I16" s="156" t="n">
        <v>1</v>
      </c>
      <c r="J16" s="157" t="n">
        <v>7452</v>
      </c>
      <c r="K16" s="158" t="n">
        <f aca="false">I16*J16</f>
        <v>7452</v>
      </c>
      <c r="L16" s="156"/>
      <c r="M16" s="157"/>
      <c r="N16" s="158" t="n">
        <f aca="false">L16*M16</f>
        <v>0</v>
      </c>
      <c r="O16" s="156"/>
      <c r="P16" s="157"/>
      <c r="Q16" s="158" t="n">
        <f aca="false">O16*P16</f>
        <v>0</v>
      </c>
      <c r="R16" s="156"/>
      <c r="S16" s="140"/>
      <c r="T16" s="158" t="n">
        <f aca="false">R16*S16</f>
        <v>0</v>
      </c>
      <c r="U16" s="156"/>
      <c r="V16" s="140"/>
      <c r="W16" s="158" t="n">
        <f aca="false">U16*V16</f>
        <v>0</v>
      </c>
      <c r="X16" s="159" t="n">
        <f aca="false">H16+N16+T16</f>
        <v>9937.89</v>
      </c>
      <c r="Y16" s="144" t="n">
        <f aca="false">K16+Q16+W16</f>
        <v>7452</v>
      </c>
      <c r="Z16" s="144" t="n">
        <f aca="false">X16-Y16</f>
        <v>2485.89</v>
      </c>
      <c r="AA16" s="145" t="n">
        <f aca="false">Z16/X16</f>
        <v>0.250142635911647</v>
      </c>
      <c r="AB16" s="160"/>
      <c r="AC16" s="147"/>
      <c r="AD16" s="147"/>
      <c r="AE16" s="147"/>
      <c r="AF16" s="147"/>
      <c r="AG16" s="147"/>
      <c r="AH16" s="147"/>
    </row>
    <row r="17" customFormat="false" ht="13.8" hidden="false" customHeight="false" outlineLevel="0" collapsed="false">
      <c r="B17" s="125" t="s">
        <v>85</v>
      </c>
      <c r="C17" s="126" t="s">
        <v>96</v>
      </c>
      <c r="D17" s="161" t="s">
        <v>97</v>
      </c>
      <c r="E17" s="162"/>
      <c r="F17" s="163" t="n">
        <f aca="false">SUM(F18:F20)</f>
        <v>3</v>
      </c>
      <c r="G17" s="164"/>
      <c r="H17" s="165" t="n">
        <f aca="false">SUM(H18:H20)</f>
        <v>99378.87</v>
      </c>
      <c r="I17" s="163" t="n">
        <f aca="false">SUM(I18:I20)</f>
        <v>3</v>
      </c>
      <c r="J17" s="164"/>
      <c r="K17" s="165" t="n">
        <f aca="false">SUM(K18:K20)</f>
        <v>97970.859</v>
      </c>
      <c r="L17" s="163" t="n">
        <f aca="false">SUM(L18:L20)</f>
        <v>0</v>
      </c>
      <c r="M17" s="164"/>
      <c r="N17" s="165" t="n">
        <f aca="false">SUM(N18:N20)</f>
        <v>0</v>
      </c>
      <c r="O17" s="163" t="n">
        <f aca="false">SUM(O18:O20)</f>
        <v>0</v>
      </c>
      <c r="P17" s="164"/>
      <c r="Q17" s="165" t="n">
        <f aca="false">SUM(Q18:Q20)</f>
        <v>0</v>
      </c>
      <c r="R17" s="163" t="n">
        <f aca="false">SUM(R18:R20)</f>
        <v>0</v>
      </c>
      <c r="S17" s="164"/>
      <c r="T17" s="165" t="n">
        <f aca="false">SUM(T18:T20)</f>
        <v>0</v>
      </c>
      <c r="U17" s="163" t="n">
        <f aca="false">SUM(U18:U20)</f>
        <v>0</v>
      </c>
      <c r="V17" s="164"/>
      <c r="W17" s="165" t="n">
        <f aca="false">SUM(W18:W20)</f>
        <v>0</v>
      </c>
      <c r="X17" s="165" t="n">
        <f aca="false">SUM(X18:X20)</f>
        <v>99378.87</v>
      </c>
      <c r="Y17" s="166" t="n">
        <f aca="false">SUM(Y18:Y20)</f>
        <v>97970.859</v>
      </c>
      <c r="Z17" s="166" t="n">
        <f aca="false">X17-Y17</f>
        <v>1408.011</v>
      </c>
      <c r="AA17" s="166" t="n">
        <f aca="false">Z17/X17</f>
        <v>0.0141681123965285</v>
      </c>
      <c r="AB17" s="167"/>
      <c r="AC17" s="135"/>
      <c r="AD17" s="135"/>
      <c r="AE17" s="135"/>
      <c r="AF17" s="135"/>
      <c r="AG17" s="135"/>
      <c r="AH17" s="135"/>
    </row>
    <row r="18" customFormat="false" ht="23.85" hidden="false" customHeight="false" outlineLevel="0" collapsed="false">
      <c r="B18" s="136" t="s">
        <v>88</v>
      </c>
      <c r="C18" s="137" t="s">
        <v>98</v>
      </c>
      <c r="D18" s="151" t="s">
        <v>99</v>
      </c>
      <c r="E18" s="139" t="s">
        <v>91</v>
      </c>
      <c r="F18" s="153" t="n">
        <v>3</v>
      </c>
      <c r="G18" s="154" t="n">
        <v>33126.29</v>
      </c>
      <c r="H18" s="141" t="n">
        <f aca="false">F18*G18</f>
        <v>99378.87</v>
      </c>
      <c r="I18" s="142" t="n">
        <v>3</v>
      </c>
      <c r="J18" s="140" t="n">
        <v>32656.953</v>
      </c>
      <c r="K18" s="141" t="n">
        <f aca="false">I18*J18</f>
        <v>97970.859</v>
      </c>
      <c r="L18" s="142"/>
      <c r="M18" s="140"/>
      <c r="N18" s="141" t="n">
        <f aca="false">L18*M18</f>
        <v>0</v>
      </c>
      <c r="O18" s="142"/>
      <c r="P18" s="140"/>
      <c r="Q18" s="141" t="n">
        <f aca="false">O18*P18</f>
        <v>0</v>
      </c>
      <c r="R18" s="142"/>
      <c r="S18" s="140"/>
      <c r="T18" s="141" t="n">
        <f aca="false">R18*S18</f>
        <v>0</v>
      </c>
      <c r="U18" s="142"/>
      <c r="V18" s="140"/>
      <c r="W18" s="141" t="n">
        <f aca="false">U18*V18</f>
        <v>0</v>
      </c>
      <c r="X18" s="143" t="n">
        <f aca="false">H18+N18+T18</f>
        <v>99378.87</v>
      </c>
      <c r="Y18" s="144" t="n">
        <f aca="false">K18+Q18+W18</f>
        <v>97970.859</v>
      </c>
      <c r="Z18" s="144" t="n">
        <f aca="false">X18-Y18</f>
        <v>1408.011</v>
      </c>
      <c r="AA18" s="145" t="n">
        <f aca="false">Z18/X18</f>
        <v>0.0141681123965285</v>
      </c>
      <c r="AB18" s="146"/>
      <c r="AC18" s="147"/>
      <c r="AD18" s="147"/>
      <c r="AE18" s="147"/>
      <c r="AF18" s="147"/>
      <c r="AG18" s="147"/>
      <c r="AH18" s="147"/>
    </row>
    <row r="19" customFormat="false" ht="13.8" hidden="false" customHeight="false" outlineLevel="0" collapsed="false">
      <c r="B19" s="136" t="s">
        <v>88</v>
      </c>
      <c r="C19" s="137" t="s">
        <v>100</v>
      </c>
      <c r="D19" s="151" t="s">
        <v>101</v>
      </c>
      <c r="E19" s="139" t="s">
        <v>91</v>
      </c>
      <c r="F19" s="142"/>
      <c r="G19" s="140"/>
      <c r="H19" s="141" t="n">
        <f aca="false">F19*G19</f>
        <v>0</v>
      </c>
      <c r="I19" s="142"/>
      <c r="J19" s="140"/>
      <c r="K19" s="141" t="n">
        <f aca="false">I19*J19</f>
        <v>0</v>
      </c>
      <c r="L19" s="142"/>
      <c r="M19" s="140"/>
      <c r="N19" s="141" t="n">
        <f aca="false">L19*M19</f>
        <v>0</v>
      </c>
      <c r="O19" s="142"/>
      <c r="P19" s="140"/>
      <c r="Q19" s="141" t="n">
        <f aca="false">O19*P19</f>
        <v>0</v>
      </c>
      <c r="R19" s="142"/>
      <c r="S19" s="140"/>
      <c r="T19" s="141" t="n">
        <f aca="false">R19*S19</f>
        <v>0</v>
      </c>
      <c r="U19" s="142"/>
      <c r="V19" s="140"/>
      <c r="W19" s="141" t="n">
        <f aca="false">U19*V19</f>
        <v>0</v>
      </c>
      <c r="X19" s="143" t="n">
        <f aca="false">H19+N19+T19</f>
        <v>0</v>
      </c>
      <c r="Y19" s="144" t="n">
        <f aca="false">K19+Q19+W19</f>
        <v>0</v>
      </c>
      <c r="Z19" s="144" t="n">
        <f aca="false">X19-Y19</f>
        <v>0</v>
      </c>
      <c r="AA19" s="145" t="e">
        <f aca="false">Z19/X19</f>
        <v>#DIV/0!</v>
      </c>
      <c r="AB19" s="146"/>
      <c r="AC19" s="147"/>
      <c r="AD19" s="147"/>
      <c r="AE19" s="147"/>
      <c r="AF19" s="147"/>
      <c r="AG19" s="147"/>
      <c r="AH19" s="147"/>
    </row>
    <row r="20" customFormat="false" ht="13.8" hidden="false" customHeight="false" outlineLevel="0" collapsed="false">
      <c r="B20" s="168" t="s">
        <v>88</v>
      </c>
      <c r="C20" s="150" t="s">
        <v>102</v>
      </c>
      <c r="D20" s="151" t="s">
        <v>101</v>
      </c>
      <c r="E20" s="169" t="s">
        <v>91</v>
      </c>
      <c r="F20" s="170"/>
      <c r="G20" s="171"/>
      <c r="H20" s="172" t="n">
        <f aca="false">F20*G20</f>
        <v>0</v>
      </c>
      <c r="I20" s="170"/>
      <c r="J20" s="171"/>
      <c r="K20" s="172" t="n">
        <f aca="false">I20*J20</f>
        <v>0</v>
      </c>
      <c r="L20" s="170"/>
      <c r="M20" s="171"/>
      <c r="N20" s="172" t="n">
        <f aca="false">L20*M20</f>
        <v>0</v>
      </c>
      <c r="O20" s="170"/>
      <c r="P20" s="171"/>
      <c r="Q20" s="172" t="n">
        <f aca="false">O20*P20</f>
        <v>0</v>
      </c>
      <c r="R20" s="170"/>
      <c r="S20" s="171"/>
      <c r="T20" s="172" t="n">
        <f aca="false">R20*S20</f>
        <v>0</v>
      </c>
      <c r="U20" s="170"/>
      <c r="V20" s="171"/>
      <c r="W20" s="172" t="n">
        <f aca="false">U20*V20</f>
        <v>0</v>
      </c>
      <c r="X20" s="159" t="n">
        <f aca="false">H20+N20+T20</f>
        <v>0</v>
      </c>
      <c r="Y20" s="144" t="n">
        <f aca="false">K20+Q20+W20</f>
        <v>0</v>
      </c>
      <c r="Z20" s="144" t="n">
        <f aca="false">X20-Y20</f>
        <v>0</v>
      </c>
      <c r="AA20" s="145" t="e">
        <f aca="false">Z20/X20</f>
        <v>#DIV/0!</v>
      </c>
      <c r="AB20" s="173"/>
      <c r="AC20" s="147"/>
      <c r="AD20" s="147"/>
      <c r="AE20" s="147"/>
      <c r="AF20" s="147"/>
      <c r="AG20" s="147"/>
      <c r="AH20" s="147"/>
    </row>
    <row r="21" customFormat="false" ht="13.8" hidden="false" customHeight="false" outlineLevel="0" collapsed="false">
      <c r="B21" s="125" t="s">
        <v>85</v>
      </c>
      <c r="C21" s="126" t="s">
        <v>103</v>
      </c>
      <c r="D21" s="161" t="s">
        <v>104</v>
      </c>
      <c r="E21" s="162"/>
      <c r="F21" s="163" t="n">
        <f aca="false">SUM(F22:F24)</f>
        <v>0</v>
      </c>
      <c r="G21" s="164"/>
      <c r="H21" s="165" t="n">
        <f aca="false">SUM(H22:H24)</f>
        <v>0</v>
      </c>
      <c r="I21" s="163" t="n">
        <f aca="false">SUM(I22:I24)</f>
        <v>0</v>
      </c>
      <c r="J21" s="164"/>
      <c r="K21" s="165" t="n">
        <f aca="false">SUM(K22:K24)</f>
        <v>0</v>
      </c>
      <c r="L21" s="163" t="n">
        <f aca="false">SUM(L22:L24)</f>
        <v>0</v>
      </c>
      <c r="M21" s="164"/>
      <c r="N21" s="165" t="n">
        <f aca="false">SUM(N22:N24)</f>
        <v>0</v>
      </c>
      <c r="O21" s="163" t="n">
        <f aca="false">SUM(O22:O24)</f>
        <v>0</v>
      </c>
      <c r="P21" s="164"/>
      <c r="Q21" s="165" t="n">
        <f aca="false">SUM(Q22:Q24)</f>
        <v>0</v>
      </c>
      <c r="R21" s="163" t="n">
        <f aca="false">SUM(R22:R24)</f>
        <v>0</v>
      </c>
      <c r="S21" s="164"/>
      <c r="T21" s="165" t="n">
        <f aca="false">SUM(T22:T24)</f>
        <v>0</v>
      </c>
      <c r="U21" s="163" t="n">
        <f aca="false">SUM(U22:U24)</f>
        <v>0</v>
      </c>
      <c r="V21" s="164"/>
      <c r="W21" s="165" t="n">
        <f aca="false">SUM(W22:W24)</f>
        <v>0</v>
      </c>
      <c r="X21" s="165" t="n">
        <f aca="false">SUM(X22:X24)</f>
        <v>0</v>
      </c>
      <c r="Y21" s="165" t="n">
        <f aca="false">SUM(Y22:Y24)</f>
        <v>0</v>
      </c>
      <c r="Z21" s="132" t="n">
        <f aca="false">X21-Y21</f>
        <v>0</v>
      </c>
      <c r="AA21" s="133" t="e">
        <f aca="false">Z21/X21</f>
        <v>#DIV/0!</v>
      </c>
      <c r="AB21" s="167"/>
      <c r="AC21" s="135"/>
      <c r="AD21" s="135"/>
      <c r="AE21" s="135"/>
      <c r="AF21" s="135"/>
      <c r="AG21" s="135"/>
      <c r="AH21" s="135"/>
    </row>
    <row r="22" customFormat="false" ht="23.85" hidden="false" customHeight="false" outlineLevel="0" collapsed="false">
      <c r="B22" s="136" t="s">
        <v>88</v>
      </c>
      <c r="C22" s="137" t="s">
        <v>105</v>
      </c>
      <c r="D22" s="151" t="s">
        <v>106</v>
      </c>
      <c r="E22" s="139" t="s">
        <v>91</v>
      </c>
      <c r="F22" s="142"/>
      <c r="G22" s="140"/>
      <c r="H22" s="141" t="n">
        <f aca="false">F22*G22</f>
        <v>0</v>
      </c>
      <c r="I22" s="142"/>
      <c r="J22" s="140"/>
      <c r="K22" s="141" t="n">
        <f aca="false">I22*J22</f>
        <v>0</v>
      </c>
      <c r="L22" s="142"/>
      <c r="M22" s="140"/>
      <c r="N22" s="141" t="n">
        <f aca="false">L22*M22</f>
        <v>0</v>
      </c>
      <c r="O22" s="142"/>
      <c r="P22" s="140"/>
      <c r="Q22" s="141" t="n">
        <f aca="false">O22*P22</f>
        <v>0</v>
      </c>
      <c r="R22" s="142"/>
      <c r="S22" s="140"/>
      <c r="T22" s="141" t="n">
        <f aca="false">R22*S22</f>
        <v>0</v>
      </c>
      <c r="U22" s="142"/>
      <c r="V22" s="140"/>
      <c r="W22" s="141" t="n">
        <f aca="false">U22*V22</f>
        <v>0</v>
      </c>
      <c r="X22" s="143" t="n">
        <f aca="false">H22+N22+T22</f>
        <v>0</v>
      </c>
      <c r="Y22" s="144" t="n">
        <f aca="false">K22+Q22+W22</f>
        <v>0</v>
      </c>
      <c r="Z22" s="144" t="n">
        <f aca="false">X22-Y22</f>
        <v>0</v>
      </c>
      <c r="AA22" s="145" t="e">
        <f aca="false">Z22/X22</f>
        <v>#DIV/0!</v>
      </c>
      <c r="AB22" s="146"/>
      <c r="AC22" s="147"/>
      <c r="AD22" s="147"/>
      <c r="AE22" s="147"/>
      <c r="AF22" s="147"/>
      <c r="AG22" s="147"/>
      <c r="AH22" s="147"/>
    </row>
    <row r="23" customFormat="false" ht="23.85" hidden="false" customHeight="false" outlineLevel="0" collapsed="false">
      <c r="B23" s="136" t="s">
        <v>88</v>
      </c>
      <c r="C23" s="137" t="s">
        <v>107</v>
      </c>
      <c r="D23" s="151" t="s">
        <v>106</v>
      </c>
      <c r="E23" s="139" t="s">
        <v>91</v>
      </c>
      <c r="F23" s="142"/>
      <c r="G23" s="140"/>
      <c r="H23" s="141" t="n">
        <f aca="false">F23*G23</f>
        <v>0</v>
      </c>
      <c r="I23" s="142"/>
      <c r="J23" s="140"/>
      <c r="K23" s="141" t="n">
        <f aca="false">I23*J23</f>
        <v>0</v>
      </c>
      <c r="L23" s="142"/>
      <c r="M23" s="140"/>
      <c r="N23" s="141" t="n">
        <f aca="false">L23*M23</f>
        <v>0</v>
      </c>
      <c r="O23" s="142"/>
      <c r="P23" s="140"/>
      <c r="Q23" s="141" t="n">
        <f aca="false">O23*P23</f>
        <v>0</v>
      </c>
      <c r="R23" s="142"/>
      <c r="S23" s="140"/>
      <c r="T23" s="141" t="n">
        <f aca="false">R23*S23</f>
        <v>0</v>
      </c>
      <c r="U23" s="142"/>
      <c r="V23" s="140"/>
      <c r="W23" s="141" t="n">
        <f aca="false">U23*V23</f>
        <v>0</v>
      </c>
      <c r="X23" s="143" t="n">
        <f aca="false">H23+N23+T23</f>
        <v>0</v>
      </c>
      <c r="Y23" s="144" t="n">
        <f aca="false">K23+Q23+W23</f>
        <v>0</v>
      </c>
      <c r="Z23" s="144" t="n">
        <f aca="false">X23-Y23</f>
        <v>0</v>
      </c>
      <c r="AA23" s="145" t="e">
        <f aca="false">Z23/X23</f>
        <v>#DIV/0!</v>
      </c>
      <c r="AB23" s="146"/>
      <c r="AC23" s="147"/>
      <c r="AD23" s="147"/>
      <c r="AE23" s="147"/>
      <c r="AF23" s="147"/>
      <c r="AG23" s="147"/>
      <c r="AH23" s="147"/>
    </row>
    <row r="24" customFormat="false" ht="23.85" hidden="false" customHeight="false" outlineLevel="0" collapsed="false">
      <c r="B24" s="149" t="s">
        <v>88</v>
      </c>
      <c r="C24" s="174" t="s">
        <v>108</v>
      </c>
      <c r="D24" s="151" t="s">
        <v>106</v>
      </c>
      <c r="E24" s="152" t="s">
        <v>91</v>
      </c>
      <c r="F24" s="156"/>
      <c r="G24" s="157"/>
      <c r="H24" s="158" t="n">
        <f aca="false">F24*G24</f>
        <v>0</v>
      </c>
      <c r="I24" s="156"/>
      <c r="J24" s="157"/>
      <c r="K24" s="158" t="n">
        <f aca="false">I24*J24</f>
        <v>0</v>
      </c>
      <c r="L24" s="170"/>
      <c r="M24" s="171"/>
      <c r="N24" s="172" t="n">
        <f aca="false">L24*M24</f>
        <v>0</v>
      </c>
      <c r="O24" s="170"/>
      <c r="P24" s="171"/>
      <c r="Q24" s="172" t="n">
        <f aca="false">O24*P24</f>
        <v>0</v>
      </c>
      <c r="R24" s="170"/>
      <c r="S24" s="171"/>
      <c r="T24" s="172" t="n">
        <f aca="false">R24*S24</f>
        <v>0</v>
      </c>
      <c r="U24" s="170"/>
      <c r="V24" s="171"/>
      <c r="W24" s="172" t="n">
        <f aca="false">U24*V24</f>
        <v>0</v>
      </c>
      <c r="X24" s="159" t="n">
        <f aca="false">H24+N24+T24</f>
        <v>0</v>
      </c>
      <c r="Y24" s="144" t="n">
        <f aca="false">K24+Q24+W24</f>
        <v>0</v>
      </c>
      <c r="Z24" s="144" t="n">
        <f aca="false">X24-Y24</f>
        <v>0</v>
      </c>
      <c r="AA24" s="145" t="e">
        <f aca="false">Z24/X24</f>
        <v>#DIV/0!</v>
      </c>
      <c r="AB24" s="173"/>
      <c r="AC24" s="147"/>
      <c r="AD24" s="147"/>
      <c r="AE24" s="147"/>
      <c r="AF24" s="147"/>
      <c r="AG24" s="147"/>
      <c r="AH24" s="147"/>
    </row>
    <row r="25" customFormat="false" ht="23.85" hidden="false" customHeight="false" outlineLevel="0" collapsed="false">
      <c r="B25" s="125" t="s">
        <v>83</v>
      </c>
      <c r="C25" s="126" t="s">
        <v>109</v>
      </c>
      <c r="D25" s="161" t="s">
        <v>110</v>
      </c>
      <c r="E25" s="162"/>
      <c r="F25" s="163" t="n">
        <f aca="false">SUM(F26:F28)</f>
        <v>156316.76</v>
      </c>
      <c r="G25" s="164"/>
      <c r="H25" s="165" t="n">
        <f aca="false">SUM(H26:H28)</f>
        <v>34389.6872</v>
      </c>
      <c r="I25" s="163" t="n">
        <f aca="false">SUM(I26:I28)</f>
        <v>134671.716</v>
      </c>
      <c r="J25" s="164"/>
      <c r="K25" s="165" t="n">
        <f aca="false">SUM(K26:K28)</f>
        <v>29627.76752</v>
      </c>
      <c r="L25" s="163" t="n">
        <f aca="false">SUM(L26:L28)</f>
        <v>0</v>
      </c>
      <c r="M25" s="164"/>
      <c r="N25" s="165" t="n">
        <f aca="false">SUM(N26:N28)</f>
        <v>0</v>
      </c>
      <c r="O25" s="163" t="n">
        <f aca="false">SUM(O26:O28)</f>
        <v>0</v>
      </c>
      <c r="P25" s="164"/>
      <c r="Q25" s="165" t="n">
        <f aca="false">SUM(Q26:Q28)</f>
        <v>0</v>
      </c>
      <c r="R25" s="163" t="n">
        <f aca="false">SUM(R26:R28)</f>
        <v>0</v>
      </c>
      <c r="S25" s="164"/>
      <c r="T25" s="165" t="n">
        <f aca="false">SUM(T26:T28)</f>
        <v>0</v>
      </c>
      <c r="U25" s="163" t="n">
        <f aca="false">SUM(U26:U28)</f>
        <v>0</v>
      </c>
      <c r="V25" s="164"/>
      <c r="W25" s="165" t="n">
        <f aca="false">SUM(W26:W28)</f>
        <v>0</v>
      </c>
      <c r="X25" s="165" t="n">
        <f aca="false">SUM(X26:X28)</f>
        <v>34389.6872</v>
      </c>
      <c r="Y25" s="165" t="n">
        <f aca="false">SUM(Y26:Y28)</f>
        <v>29627.76752</v>
      </c>
      <c r="Z25" s="132" t="n">
        <f aca="false">X25-Y25</f>
        <v>4761.91968</v>
      </c>
      <c r="AA25" s="133" t="n">
        <f aca="false">Z25/X25</f>
        <v>0.138469409515304</v>
      </c>
      <c r="AB25" s="167"/>
      <c r="AC25" s="9"/>
      <c r="AD25" s="9"/>
      <c r="AE25" s="9"/>
      <c r="AF25" s="9"/>
      <c r="AG25" s="9"/>
      <c r="AH25" s="9"/>
    </row>
    <row r="26" customFormat="false" ht="13.8" hidden="false" customHeight="false" outlineLevel="0" collapsed="false">
      <c r="B26" s="175" t="s">
        <v>88</v>
      </c>
      <c r="C26" s="176" t="s">
        <v>111</v>
      </c>
      <c r="D26" s="151" t="s">
        <v>112</v>
      </c>
      <c r="E26" s="177"/>
      <c r="F26" s="178" t="n">
        <f aca="false">H13</f>
        <v>56937.89</v>
      </c>
      <c r="G26" s="179" t="n">
        <v>0.22</v>
      </c>
      <c r="H26" s="180" t="n">
        <f aca="false">F26*G26</f>
        <v>12526.3358</v>
      </c>
      <c r="I26" s="178" t="n">
        <f aca="false">K13</f>
        <v>36700.857</v>
      </c>
      <c r="J26" s="179" t="n">
        <v>0.22</v>
      </c>
      <c r="K26" s="180" t="n">
        <f aca="false">I26*J26-0.01</f>
        <v>8074.17854</v>
      </c>
      <c r="L26" s="178" t="n">
        <f aca="false">N13</f>
        <v>0</v>
      </c>
      <c r="M26" s="179" t="n">
        <v>0.22</v>
      </c>
      <c r="N26" s="180" t="n">
        <f aca="false">L26*M26</f>
        <v>0</v>
      </c>
      <c r="O26" s="178" t="n">
        <f aca="false">Q13</f>
        <v>0</v>
      </c>
      <c r="P26" s="179" t="n">
        <v>0.22</v>
      </c>
      <c r="Q26" s="180" t="n">
        <f aca="false">O26*P26</f>
        <v>0</v>
      </c>
      <c r="R26" s="178" t="n">
        <f aca="false">T13</f>
        <v>0</v>
      </c>
      <c r="S26" s="179" t="n">
        <v>0.22</v>
      </c>
      <c r="T26" s="180" t="n">
        <f aca="false">R26*S26</f>
        <v>0</v>
      </c>
      <c r="U26" s="178" t="n">
        <f aca="false">W13</f>
        <v>0</v>
      </c>
      <c r="V26" s="179" t="n">
        <v>0.22</v>
      </c>
      <c r="W26" s="180" t="n">
        <f aca="false">U26*V26</f>
        <v>0</v>
      </c>
      <c r="X26" s="144" t="n">
        <f aca="false">H26+N26+T26</f>
        <v>12526.3358</v>
      </c>
      <c r="Y26" s="144" t="n">
        <f aca="false">K26+Q26+W26</f>
        <v>8074.17854</v>
      </c>
      <c r="Z26" s="144" t="n">
        <f aca="false">X26-Y26</f>
        <v>4452.15726</v>
      </c>
      <c r="AA26" s="145" t="n">
        <f aca="false">Z26/X26</f>
        <v>0.355423751293655</v>
      </c>
      <c r="AB26" s="181"/>
      <c r="AC26" s="147"/>
      <c r="AD26" s="147"/>
      <c r="AE26" s="147"/>
      <c r="AF26" s="147"/>
      <c r="AG26" s="147"/>
      <c r="AH26" s="147"/>
    </row>
    <row r="27" customFormat="false" ht="13.8" hidden="false" customHeight="false" outlineLevel="0" collapsed="false">
      <c r="B27" s="136" t="s">
        <v>88</v>
      </c>
      <c r="C27" s="137" t="s">
        <v>113</v>
      </c>
      <c r="D27" s="151" t="s">
        <v>114</v>
      </c>
      <c r="E27" s="139"/>
      <c r="F27" s="142" t="n">
        <f aca="false">H17</f>
        <v>99378.87</v>
      </c>
      <c r="G27" s="140" t="n">
        <v>0.22</v>
      </c>
      <c r="H27" s="141" t="n">
        <f aca="false">F27*G27</f>
        <v>21863.3514</v>
      </c>
      <c r="I27" s="142" t="n">
        <f aca="false">K17</f>
        <v>97970.859</v>
      </c>
      <c r="J27" s="140" t="n">
        <v>0.22</v>
      </c>
      <c r="K27" s="141" t="n">
        <f aca="false">I27*J27</f>
        <v>21553.58898</v>
      </c>
      <c r="L27" s="142" t="n">
        <f aca="false">N17</f>
        <v>0</v>
      </c>
      <c r="M27" s="140" t="n">
        <v>0.22</v>
      </c>
      <c r="N27" s="141" t="n">
        <f aca="false">L27*M27</f>
        <v>0</v>
      </c>
      <c r="O27" s="142" t="n">
        <f aca="false">Q17</f>
        <v>0</v>
      </c>
      <c r="P27" s="140" t="n">
        <v>0.22</v>
      </c>
      <c r="Q27" s="141" t="n">
        <f aca="false">O27*P27</f>
        <v>0</v>
      </c>
      <c r="R27" s="142" t="n">
        <f aca="false">T17</f>
        <v>0</v>
      </c>
      <c r="S27" s="140" t="n">
        <v>0.22</v>
      </c>
      <c r="T27" s="141" t="n">
        <f aca="false">R27*S27</f>
        <v>0</v>
      </c>
      <c r="U27" s="142" t="n">
        <f aca="false">W17</f>
        <v>0</v>
      </c>
      <c r="V27" s="140" t="n">
        <v>0.22</v>
      </c>
      <c r="W27" s="141" t="n">
        <f aca="false">U27*V27</f>
        <v>0</v>
      </c>
      <c r="X27" s="143" t="n">
        <f aca="false">H27+N27+T27</f>
        <v>21863.3514</v>
      </c>
      <c r="Y27" s="144" t="n">
        <f aca="false">K27+Q27+W27</f>
        <v>21553.58898</v>
      </c>
      <c r="Z27" s="144" t="n">
        <f aca="false">X27-Y27</f>
        <v>309.762419999999</v>
      </c>
      <c r="AA27" s="145" t="n">
        <f aca="false">Z27/X27</f>
        <v>0.0141681123965285</v>
      </c>
      <c r="AB27" s="146"/>
      <c r="AC27" s="147"/>
      <c r="AD27" s="147"/>
      <c r="AE27" s="147"/>
      <c r="AF27" s="147"/>
      <c r="AG27" s="147"/>
      <c r="AH27" s="147"/>
    </row>
    <row r="28" customFormat="false" ht="13.8" hidden="false" customHeight="false" outlineLevel="0" collapsed="false">
      <c r="B28" s="149" t="s">
        <v>88</v>
      </c>
      <c r="C28" s="174" t="s">
        <v>115</v>
      </c>
      <c r="D28" s="182" t="s">
        <v>104</v>
      </c>
      <c r="E28" s="152"/>
      <c r="F28" s="156" t="n">
        <f aca="false">H21</f>
        <v>0</v>
      </c>
      <c r="G28" s="157" t="n">
        <v>0.22</v>
      </c>
      <c r="H28" s="158" t="n">
        <f aca="false">F28*G28</f>
        <v>0</v>
      </c>
      <c r="I28" s="156" t="n">
        <f aca="false">K21</f>
        <v>0</v>
      </c>
      <c r="J28" s="157" t="n">
        <v>0.22</v>
      </c>
      <c r="K28" s="158" t="n">
        <f aca="false">I28*J28</f>
        <v>0</v>
      </c>
      <c r="L28" s="156" t="n">
        <f aca="false">N21</f>
        <v>0</v>
      </c>
      <c r="M28" s="157" t="n">
        <v>0.22</v>
      </c>
      <c r="N28" s="158" t="n">
        <f aca="false">L28*M28</f>
        <v>0</v>
      </c>
      <c r="O28" s="156" t="n">
        <f aca="false">Q21</f>
        <v>0</v>
      </c>
      <c r="P28" s="157" t="n">
        <v>0.22</v>
      </c>
      <c r="Q28" s="158" t="n">
        <f aca="false">O28*P28</f>
        <v>0</v>
      </c>
      <c r="R28" s="156" t="n">
        <f aca="false">T21</f>
        <v>0</v>
      </c>
      <c r="S28" s="157" t="n">
        <v>0.22</v>
      </c>
      <c r="T28" s="158" t="n">
        <f aca="false">R28*S28</f>
        <v>0</v>
      </c>
      <c r="U28" s="156" t="n">
        <f aca="false">W21</f>
        <v>0</v>
      </c>
      <c r="V28" s="157" t="n">
        <v>0.22</v>
      </c>
      <c r="W28" s="158" t="n">
        <f aca="false">U28*V28</f>
        <v>0</v>
      </c>
      <c r="X28" s="159" t="n">
        <f aca="false">H28+N28+T28</f>
        <v>0</v>
      </c>
      <c r="Y28" s="144" t="n">
        <f aca="false">K28+Q28+W28</f>
        <v>0</v>
      </c>
      <c r="Z28" s="144" t="n">
        <f aca="false">X28-Y28</f>
        <v>0</v>
      </c>
      <c r="AA28" s="145" t="e">
        <f aca="false">Z28/X28</f>
        <v>#DIV/0!</v>
      </c>
      <c r="AB28" s="160"/>
      <c r="AC28" s="147"/>
      <c r="AD28" s="147"/>
      <c r="AE28" s="147"/>
      <c r="AF28" s="147"/>
      <c r="AG28" s="147"/>
      <c r="AH28" s="147"/>
    </row>
    <row r="29" customFormat="false" ht="13.8" hidden="false" customHeight="false" outlineLevel="0" collapsed="false">
      <c r="B29" s="125" t="s">
        <v>85</v>
      </c>
      <c r="C29" s="126" t="s">
        <v>116</v>
      </c>
      <c r="D29" s="161" t="s">
        <v>117</v>
      </c>
      <c r="E29" s="162"/>
      <c r="F29" s="163" t="n">
        <f aca="false">SUM(F30:F32)</f>
        <v>0</v>
      </c>
      <c r="G29" s="164"/>
      <c r="H29" s="165" t="n">
        <f aca="false">SUM(H30:H32)</f>
        <v>0</v>
      </c>
      <c r="I29" s="163" t="n">
        <f aca="false">SUM(I30:I32)</f>
        <v>0</v>
      </c>
      <c r="J29" s="164"/>
      <c r="K29" s="165" t="n">
        <f aca="false">SUM(K30:K32)</f>
        <v>0</v>
      </c>
      <c r="L29" s="163" t="n">
        <f aca="false">SUM(L30:L32)</f>
        <v>0</v>
      </c>
      <c r="M29" s="164"/>
      <c r="N29" s="165" t="n">
        <f aca="false">SUM(N30:N32)</f>
        <v>0</v>
      </c>
      <c r="O29" s="163" t="n">
        <f aca="false">SUM(O30:O32)</f>
        <v>0</v>
      </c>
      <c r="P29" s="164"/>
      <c r="Q29" s="165" t="n">
        <f aca="false">SUM(Q30:Q32)</f>
        <v>0</v>
      </c>
      <c r="R29" s="163" t="n">
        <f aca="false">SUM(R30:R32)</f>
        <v>0</v>
      </c>
      <c r="S29" s="164"/>
      <c r="T29" s="165" t="n">
        <f aca="false">SUM(T30:T32)</f>
        <v>0</v>
      </c>
      <c r="U29" s="163" t="n">
        <f aca="false">SUM(U30:U32)</f>
        <v>0</v>
      </c>
      <c r="V29" s="164"/>
      <c r="W29" s="165" t="n">
        <f aca="false">SUM(W30:W32)</f>
        <v>0</v>
      </c>
      <c r="X29" s="165" t="n">
        <f aca="false">SUM(X30:X32)</f>
        <v>0</v>
      </c>
      <c r="Y29" s="165" t="n">
        <f aca="false">SUM(Y30:Y32)</f>
        <v>0</v>
      </c>
      <c r="Z29" s="165" t="n">
        <f aca="false">X29-Y29</f>
        <v>0</v>
      </c>
      <c r="AA29" s="165" t="e">
        <f aca="false">Z29/X29</f>
        <v>#DIV/0!</v>
      </c>
      <c r="AB29" s="167"/>
      <c r="AC29" s="9"/>
      <c r="AD29" s="9"/>
      <c r="AE29" s="9"/>
      <c r="AF29" s="9"/>
      <c r="AG29" s="9"/>
      <c r="AH29" s="9"/>
    </row>
    <row r="30" customFormat="false" ht="23.85" hidden="false" customHeight="false" outlineLevel="0" collapsed="false">
      <c r="B30" s="136" t="s">
        <v>88</v>
      </c>
      <c r="C30" s="176" t="s">
        <v>118</v>
      </c>
      <c r="D30" s="151" t="s">
        <v>106</v>
      </c>
      <c r="E30" s="139" t="s">
        <v>91</v>
      </c>
      <c r="F30" s="142"/>
      <c r="G30" s="140"/>
      <c r="H30" s="141" t="n">
        <f aca="false">F30*G30</f>
        <v>0</v>
      </c>
      <c r="I30" s="142"/>
      <c r="J30" s="140"/>
      <c r="K30" s="141" t="n">
        <f aca="false">I30*J30</f>
        <v>0</v>
      </c>
      <c r="L30" s="142"/>
      <c r="M30" s="140"/>
      <c r="N30" s="141" t="n">
        <f aca="false">L30*M30</f>
        <v>0</v>
      </c>
      <c r="O30" s="142"/>
      <c r="P30" s="140"/>
      <c r="Q30" s="141" t="n">
        <f aca="false">O30*P30</f>
        <v>0</v>
      </c>
      <c r="R30" s="142"/>
      <c r="S30" s="140"/>
      <c r="T30" s="141" t="n">
        <f aca="false">R30*S30</f>
        <v>0</v>
      </c>
      <c r="U30" s="142"/>
      <c r="V30" s="140"/>
      <c r="W30" s="141" t="n">
        <f aca="false">U30*V30</f>
        <v>0</v>
      </c>
      <c r="X30" s="143" t="n">
        <f aca="false">H30+N30+T30</f>
        <v>0</v>
      </c>
      <c r="Y30" s="144" t="n">
        <f aca="false">K30+Q30+W30</f>
        <v>0</v>
      </c>
      <c r="Z30" s="144" t="n">
        <f aca="false">X30-Y30</f>
        <v>0</v>
      </c>
      <c r="AA30" s="145" t="e">
        <f aca="false">Z30/X30</f>
        <v>#DIV/0!</v>
      </c>
      <c r="AB30" s="146"/>
      <c r="AC30" s="9"/>
      <c r="AD30" s="9"/>
      <c r="AE30" s="9"/>
      <c r="AF30" s="9"/>
      <c r="AG30" s="9"/>
      <c r="AH30" s="9"/>
    </row>
    <row r="31" customFormat="false" ht="23.85" hidden="false" customHeight="false" outlineLevel="0" collapsed="false">
      <c r="B31" s="136" t="s">
        <v>88</v>
      </c>
      <c r="C31" s="137" t="s">
        <v>119</v>
      </c>
      <c r="D31" s="151" t="s">
        <v>106</v>
      </c>
      <c r="E31" s="139" t="s">
        <v>91</v>
      </c>
      <c r="F31" s="142"/>
      <c r="G31" s="140"/>
      <c r="H31" s="141" t="n">
        <f aca="false">F31*G31</f>
        <v>0</v>
      </c>
      <c r="I31" s="142"/>
      <c r="J31" s="140"/>
      <c r="K31" s="141" t="n">
        <f aca="false">I31*J31</f>
        <v>0</v>
      </c>
      <c r="L31" s="142"/>
      <c r="M31" s="140"/>
      <c r="N31" s="141" t="n">
        <f aca="false">L31*M31</f>
        <v>0</v>
      </c>
      <c r="O31" s="142"/>
      <c r="P31" s="140"/>
      <c r="Q31" s="141" t="n">
        <f aca="false">O31*P31</f>
        <v>0</v>
      </c>
      <c r="R31" s="142"/>
      <c r="S31" s="140"/>
      <c r="T31" s="141" t="n">
        <f aca="false">R31*S31</f>
        <v>0</v>
      </c>
      <c r="U31" s="142"/>
      <c r="V31" s="140"/>
      <c r="W31" s="141" t="n">
        <f aca="false">U31*V31</f>
        <v>0</v>
      </c>
      <c r="X31" s="143" t="n">
        <f aca="false">H31+N31+T31</f>
        <v>0</v>
      </c>
      <c r="Y31" s="144" t="n">
        <f aca="false">K31+Q31+W31</f>
        <v>0</v>
      </c>
      <c r="Z31" s="144" t="n">
        <f aca="false">X31-Y31</f>
        <v>0</v>
      </c>
      <c r="AA31" s="145" t="e">
        <f aca="false">Z31/X31</f>
        <v>#DIV/0!</v>
      </c>
      <c r="AB31" s="146"/>
      <c r="AC31" s="9"/>
      <c r="AD31" s="9"/>
      <c r="AE31" s="9"/>
      <c r="AF31" s="9"/>
      <c r="AG31" s="9"/>
      <c r="AH31" s="9"/>
    </row>
    <row r="32" customFormat="false" ht="23.85" hidden="false" customHeight="false" outlineLevel="0" collapsed="false">
      <c r="B32" s="149" t="s">
        <v>88</v>
      </c>
      <c r="C32" s="150" t="s">
        <v>120</v>
      </c>
      <c r="D32" s="182" t="s">
        <v>106</v>
      </c>
      <c r="E32" s="152" t="s">
        <v>91</v>
      </c>
      <c r="F32" s="156"/>
      <c r="G32" s="157"/>
      <c r="H32" s="158" t="n">
        <f aca="false">F32*G32</f>
        <v>0</v>
      </c>
      <c r="I32" s="156"/>
      <c r="J32" s="157"/>
      <c r="K32" s="158" t="n">
        <f aca="false">I32*J32</f>
        <v>0</v>
      </c>
      <c r="L32" s="170"/>
      <c r="M32" s="171"/>
      <c r="N32" s="172" t="n">
        <f aca="false">L32*M32</f>
        <v>0</v>
      </c>
      <c r="O32" s="170"/>
      <c r="P32" s="171"/>
      <c r="Q32" s="172" t="n">
        <f aca="false">O32*P32</f>
        <v>0</v>
      </c>
      <c r="R32" s="170"/>
      <c r="S32" s="171"/>
      <c r="T32" s="172" t="n">
        <f aca="false">R32*S32</f>
        <v>0</v>
      </c>
      <c r="U32" s="170"/>
      <c r="V32" s="171"/>
      <c r="W32" s="172" t="n">
        <f aca="false">U32*V32</f>
        <v>0</v>
      </c>
      <c r="X32" s="159" t="n">
        <f aca="false">H32+N32+T32</f>
        <v>0</v>
      </c>
      <c r="Y32" s="144" t="n">
        <f aca="false">K32+Q32+W32</f>
        <v>0</v>
      </c>
      <c r="Z32" s="183" t="n">
        <f aca="false">X32-Y32</f>
        <v>0</v>
      </c>
      <c r="AA32" s="145" t="e">
        <f aca="false">Z32/X32</f>
        <v>#DIV/0!</v>
      </c>
      <c r="AB32" s="173"/>
      <c r="AC32" s="9"/>
      <c r="AD32" s="9"/>
      <c r="AE32" s="9"/>
      <c r="AF32" s="9"/>
      <c r="AG32" s="9"/>
      <c r="AH32" s="9"/>
    </row>
    <row r="33" customFormat="false" ht="13.8" hidden="false" customHeight="false" outlineLevel="0" collapsed="false">
      <c r="B33" s="184" t="s">
        <v>121</v>
      </c>
      <c r="C33" s="185"/>
      <c r="D33" s="186"/>
      <c r="E33" s="187"/>
      <c r="F33" s="188"/>
      <c r="G33" s="189"/>
      <c r="H33" s="190" t="n">
        <f aca="false">H13+H17+H21+H25+H29</f>
        <v>190706.4472</v>
      </c>
      <c r="I33" s="188"/>
      <c r="J33" s="189"/>
      <c r="K33" s="190" t="n">
        <f aca="false">K13+K17+K21+K25+K29+0.01</f>
        <v>164299.49352</v>
      </c>
      <c r="L33" s="188"/>
      <c r="M33" s="191"/>
      <c r="N33" s="190" t="n">
        <f aca="false">N13+N17+N21+N25+N29</f>
        <v>0</v>
      </c>
      <c r="O33" s="188"/>
      <c r="P33" s="191"/>
      <c r="Q33" s="190" t="n">
        <f aca="false">Q13+Q17+Q21+Q25+Q29</f>
        <v>0</v>
      </c>
      <c r="R33" s="188"/>
      <c r="S33" s="191"/>
      <c r="T33" s="190" t="n">
        <f aca="false">T13+T17+T21+T25+T29</f>
        <v>0</v>
      </c>
      <c r="U33" s="188"/>
      <c r="V33" s="191"/>
      <c r="W33" s="190" t="n">
        <f aca="false">W13+W17+W21+W25+W29</f>
        <v>0</v>
      </c>
      <c r="X33" s="190" t="n">
        <f aca="false">X13+X17+X21+X25+X29</f>
        <v>190706.4472</v>
      </c>
      <c r="Y33" s="192" t="n">
        <f aca="false">Y13+Y17+Y21+Y25+Y29+0.01</f>
        <v>164299.49352</v>
      </c>
      <c r="Z33" s="193" t="n">
        <f aca="false">X33-Y33</f>
        <v>26406.95368</v>
      </c>
      <c r="AA33" s="194" t="n">
        <f aca="false">Z33/X33</f>
        <v>0.138469118730455</v>
      </c>
      <c r="AB33" s="195"/>
      <c r="AC33" s="9"/>
      <c r="AD33" s="9"/>
      <c r="AE33" s="9"/>
      <c r="AF33" s="9"/>
      <c r="AG33" s="9"/>
      <c r="AH33" s="9"/>
    </row>
    <row r="34" customFormat="false" ht="13.8" hidden="false" customHeight="false" outlineLevel="0" collapsed="false">
      <c r="B34" s="196" t="s">
        <v>83</v>
      </c>
      <c r="C34" s="197" t="n">
        <v>2</v>
      </c>
      <c r="D34" s="198" t="s">
        <v>122</v>
      </c>
      <c r="E34" s="199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3"/>
      <c r="Y34" s="123"/>
      <c r="Z34" s="200"/>
      <c r="AA34" s="123"/>
      <c r="AB34" s="124"/>
      <c r="AC34" s="9"/>
      <c r="AD34" s="9"/>
      <c r="AE34" s="9"/>
      <c r="AF34" s="9"/>
      <c r="AG34" s="9"/>
      <c r="AH34" s="9"/>
    </row>
    <row r="35" customFormat="false" ht="23.85" hidden="false" customHeight="false" outlineLevel="0" collapsed="false">
      <c r="B35" s="125" t="s">
        <v>85</v>
      </c>
      <c r="C35" s="126" t="s">
        <v>123</v>
      </c>
      <c r="D35" s="127" t="s">
        <v>124</v>
      </c>
      <c r="E35" s="128"/>
      <c r="F35" s="129" t="n">
        <f aca="false">SUM(F36:F38)</f>
        <v>0</v>
      </c>
      <c r="G35" s="130"/>
      <c r="H35" s="131" t="n">
        <f aca="false">SUM(H36:H38)</f>
        <v>0</v>
      </c>
      <c r="I35" s="129" t="n">
        <f aca="false">SUM(I36:I38)</f>
        <v>0</v>
      </c>
      <c r="J35" s="130"/>
      <c r="K35" s="131" t="n">
        <f aca="false">SUM(K36:K38)</f>
        <v>0</v>
      </c>
      <c r="L35" s="129" t="n">
        <f aca="false">SUM(L36:L38)</f>
        <v>0</v>
      </c>
      <c r="M35" s="130"/>
      <c r="N35" s="131" t="n">
        <f aca="false">SUM(N36:N38)</f>
        <v>0</v>
      </c>
      <c r="O35" s="129" t="n">
        <f aca="false">SUM(O36:O38)</f>
        <v>0</v>
      </c>
      <c r="P35" s="130"/>
      <c r="Q35" s="131" t="n">
        <f aca="false">SUM(Q36:Q38)</f>
        <v>0</v>
      </c>
      <c r="R35" s="129" t="n">
        <f aca="false">SUM(R36:R38)</f>
        <v>0</v>
      </c>
      <c r="S35" s="130"/>
      <c r="T35" s="131" t="n">
        <f aca="false">SUM(T36:T38)</f>
        <v>0</v>
      </c>
      <c r="U35" s="129" t="n">
        <f aca="false">SUM(U36:U38)</f>
        <v>0</v>
      </c>
      <c r="V35" s="130"/>
      <c r="W35" s="131" t="n">
        <f aca="false">SUM(W36:W38)</f>
        <v>0</v>
      </c>
      <c r="X35" s="131" t="n">
        <f aca="false">SUM(X36:X38)</f>
        <v>0</v>
      </c>
      <c r="Y35" s="201" t="n">
        <f aca="false">SUM(Y36:Y38)</f>
        <v>0</v>
      </c>
      <c r="Z35" s="164" t="n">
        <f aca="false">X35-Y35</f>
        <v>0</v>
      </c>
      <c r="AA35" s="202" t="e">
        <f aca="false">Z35/X35</f>
        <v>#DIV/0!</v>
      </c>
      <c r="AB35" s="134"/>
      <c r="AC35" s="135"/>
      <c r="AD35" s="135"/>
      <c r="AE35" s="135"/>
      <c r="AF35" s="135"/>
      <c r="AG35" s="135"/>
      <c r="AH35" s="135"/>
    </row>
    <row r="36" customFormat="false" ht="35.05" hidden="false" customHeight="false" outlineLevel="0" collapsed="false">
      <c r="B36" s="136" t="s">
        <v>88</v>
      </c>
      <c r="C36" s="137" t="s">
        <v>125</v>
      </c>
      <c r="D36" s="151" t="s">
        <v>126</v>
      </c>
      <c r="E36" s="139" t="s">
        <v>127</v>
      </c>
      <c r="F36" s="142"/>
      <c r="G36" s="140"/>
      <c r="H36" s="141" t="n">
        <f aca="false">F36*G36</f>
        <v>0</v>
      </c>
      <c r="I36" s="142"/>
      <c r="J36" s="140"/>
      <c r="K36" s="141" t="n">
        <f aca="false">I36*J36</f>
        <v>0</v>
      </c>
      <c r="L36" s="142"/>
      <c r="M36" s="140"/>
      <c r="N36" s="141" t="n">
        <f aca="false">L36*M36</f>
        <v>0</v>
      </c>
      <c r="O36" s="142"/>
      <c r="P36" s="140"/>
      <c r="Q36" s="141" t="n">
        <f aca="false">O36*P36</f>
        <v>0</v>
      </c>
      <c r="R36" s="142"/>
      <c r="S36" s="140"/>
      <c r="T36" s="141" t="n">
        <f aca="false">R36*S36</f>
        <v>0</v>
      </c>
      <c r="U36" s="142"/>
      <c r="V36" s="140"/>
      <c r="W36" s="141" t="n">
        <f aca="false">U36*V36</f>
        <v>0</v>
      </c>
      <c r="X36" s="143" t="n">
        <f aca="false">H36+N36+T36</f>
        <v>0</v>
      </c>
      <c r="Y36" s="144" t="n">
        <f aca="false">K36+Q36+W36</f>
        <v>0</v>
      </c>
      <c r="Z36" s="144" t="n">
        <f aca="false">X36-Y36</f>
        <v>0</v>
      </c>
      <c r="AA36" s="145" t="e">
        <f aca="false">Z36/X36</f>
        <v>#DIV/0!</v>
      </c>
      <c r="AB36" s="146"/>
      <c r="AC36" s="147"/>
      <c r="AD36" s="147"/>
      <c r="AE36" s="147"/>
      <c r="AF36" s="147"/>
      <c r="AG36" s="147"/>
      <c r="AH36" s="147"/>
    </row>
    <row r="37" customFormat="false" ht="35.05" hidden="false" customHeight="false" outlineLevel="0" collapsed="false">
      <c r="B37" s="136" t="s">
        <v>88</v>
      </c>
      <c r="C37" s="137" t="s">
        <v>128</v>
      </c>
      <c r="D37" s="151" t="s">
        <v>126</v>
      </c>
      <c r="E37" s="139" t="s">
        <v>127</v>
      </c>
      <c r="F37" s="142"/>
      <c r="G37" s="140"/>
      <c r="H37" s="141" t="n">
        <f aca="false">F37*G37</f>
        <v>0</v>
      </c>
      <c r="I37" s="142"/>
      <c r="J37" s="140"/>
      <c r="K37" s="141" t="n">
        <f aca="false">I37*J37</f>
        <v>0</v>
      </c>
      <c r="L37" s="142"/>
      <c r="M37" s="140"/>
      <c r="N37" s="141" t="n">
        <f aca="false">L37*M37</f>
        <v>0</v>
      </c>
      <c r="O37" s="142"/>
      <c r="P37" s="140"/>
      <c r="Q37" s="141" t="n">
        <f aca="false">O37*P37</f>
        <v>0</v>
      </c>
      <c r="R37" s="142"/>
      <c r="S37" s="140"/>
      <c r="T37" s="141" t="n">
        <f aca="false">R37*S37</f>
        <v>0</v>
      </c>
      <c r="U37" s="142"/>
      <c r="V37" s="140"/>
      <c r="W37" s="141" t="n">
        <f aca="false">U37*V37</f>
        <v>0</v>
      </c>
      <c r="X37" s="143" t="n">
        <f aca="false">H37+N37+T37</f>
        <v>0</v>
      </c>
      <c r="Y37" s="144" t="n">
        <f aca="false">K37+Q37+W37</f>
        <v>0</v>
      </c>
      <c r="Z37" s="144" t="n">
        <f aca="false">X37-Y37</f>
        <v>0</v>
      </c>
      <c r="AA37" s="145" t="e">
        <f aca="false">Z37/X37</f>
        <v>#DIV/0!</v>
      </c>
      <c r="AB37" s="146"/>
      <c r="AC37" s="147"/>
      <c r="AD37" s="147"/>
      <c r="AE37" s="147"/>
      <c r="AF37" s="147"/>
      <c r="AG37" s="147"/>
      <c r="AH37" s="147"/>
    </row>
    <row r="38" customFormat="false" ht="35.05" hidden="false" customHeight="false" outlineLevel="0" collapsed="false">
      <c r="B38" s="168" t="s">
        <v>88</v>
      </c>
      <c r="C38" s="174" t="s">
        <v>129</v>
      </c>
      <c r="D38" s="151" t="s">
        <v>126</v>
      </c>
      <c r="E38" s="169" t="s">
        <v>127</v>
      </c>
      <c r="F38" s="170"/>
      <c r="G38" s="171"/>
      <c r="H38" s="172" t="n">
        <f aca="false">F38*G38</f>
        <v>0</v>
      </c>
      <c r="I38" s="170"/>
      <c r="J38" s="171"/>
      <c r="K38" s="172" t="n">
        <f aca="false">I38*J38</f>
        <v>0</v>
      </c>
      <c r="L38" s="170"/>
      <c r="M38" s="171"/>
      <c r="N38" s="172" t="n">
        <f aca="false">L38*M38</f>
        <v>0</v>
      </c>
      <c r="O38" s="170"/>
      <c r="P38" s="171"/>
      <c r="Q38" s="172" t="n">
        <f aca="false">O38*P38</f>
        <v>0</v>
      </c>
      <c r="R38" s="170"/>
      <c r="S38" s="171"/>
      <c r="T38" s="172" t="n">
        <f aca="false">R38*S38</f>
        <v>0</v>
      </c>
      <c r="U38" s="170"/>
      <c r="V38" s="171"/>
      <c r="W38" s="172" t="n">
        <f aca="false">U38*V38</f>
        <v>0</v>
      </c>
      <c r="X38" s="159" t="n">
        <f aca="false">H38+N38+T38</f>
        <v>0</v>
      </c>
      <c r="Y38" s="144" t="n">
        <f aca="false">K38+Q38+W38</f>
        <v>0</v>
      </c>
      <c r="Z38" s="144" t="n">
        <f aca="false">X38-Y38</f>
        <v>0</v>
      </c>
      <c r="AA38" s="145" t="e">
        <f aca="false">Z38/X38</f>
        <v>#DIV/0!</v>
      </c>
      <c r="AB38" s="173"/>
      <c r="AC38" s="147"/>
      <c r="AD38" s="147"/>
      <c r="AE38" s="147"/>
      <c r="AF38" s="147"/>
      <c r="AG38" s="147"/>
      <c r="AH38" s="147"/>
    </row>
    <row r="39" customFormat="false" ht="23.85" hidden="false" customHeight="false" outlineLevel="0" collapsed="false">
      <c r="B39" s="125" t="s">
        <v>85</v>
      </c>
      <c r="C39" s="126" t="s">
        <v>130</v>
      </c>
      <c r="D39" s="161" t="s">
        <v>131</v>
      </c>
      <c r="E39" s="162"/>
      <c r="F39" s="163" t="n">
        <f aca="false">SUM(F40:F42)</f>
        <v>0</v>
      </c>
      <c r="G39" s="164"/>
      <c r="H39" s="165" t="n">
        <f aca="false">SUM(H40:H42)</f>
        <v>0</v>
      </c>
      <c r="I39" s="163" t="n">
        <f aca="false">SUM(I40:I42)</f>
        <v>0</v>
      </c>
      <c r="J39" s="164"/>
      <c r="K39" s="165" t="n">
        <f aca="false">SUM(K40:K42)</f>
        <v>0</v>
      </c>
      <c r="L39" s="163" t="n">
        <f aca="false">SUM(L40:L42)</f>
        <v>0</v>
      </c>
      <c r="M39" s="164"/>
      <c r="N39" s="165" t="n">
        <f aca="false">SUM(N40:N42)</f>
        <v>0</v>
      </c>
      <c r="O39" s="163" t="n">
        <f aca="false">SUM(O40:O42)</f>
        <v>0</v>
      </c>
      <c r="P39" s="164"/>
      <c r="Q39" s="165" t="n">
        <f aca="false">SUM(Q40:Q42)</f>
        <v>0</v>
      </c>
      <c r="R39" s="163" t="n">
        <f aca="false">SUM(R40:R42)</f>
        <v>0</v>
      </c>
      <c r="S39" s="164"/>
      <c r="T39" s="165" t="n">
        <f aca="false">SUM(T40:T42)</f>
        <v>0</v>
      </c>
      <c r="U39" s="163" t="n">
        <f aca="false">SUM(U40:U42)</f>
        <v>0</v>
      </c>
      <c r="V39" s="164"/>
      <c r="W39" s="165" t="n">
        <f aca="false">SUM(W40:W42)</f>
        <v>0</v>
      </c>
      <c r="X39" s="165" t="n">
        <f aca="false">SUM(X40:X42)</f>
        <v>0</v>
      </c>
      <c r="Y39" s="165" t="n">
        <f aca="false">SUM(Y40:Y42)</f>
        <v>0</v>
      </c>
      <c r="Z39" s="203" t="n">
        <f aca="false">X39-Y39</f>
        <v>0</v>
      </c>
      <c r="AA39" s="203" t="e">
        <f aca="false">Z39/X39</f>
        <v>#DIV/0!</v>
      </c>
      <c r="AB39" s="167"/>
      <c r="AC39" s="135"/>
      <c r="AD39" s="135"/>
      <c r="AE39" s="135"/>
      <c r="AF39" s="135"/>
      <c r="AG39" s="135"/>
      <c r="AH39" s="135"/>
    </row>
    <row r="40" customFormat="false" ht="23.85" hidden="false" customHeight="false" outlineLevel="0" collapsed="false">
      <c r="B40" s="136" t="s">
        <v>88</v>
      </c>
      <c r="C40" s="137" t="s">
        <v>132</v>
      </c>
      <c r="D40" s="151" t="s">
        <v>133</v>
      </c>
      <c r="E40" s="139" t="s">
        <v>134</v>
      </c>
      <c r="F40" s="142"/>
      <c r="G40" s="140"/>
      <c r="H40" s="141" t="n">
        <f aca="false">F40*G40</f>
        <v>0</v>
      </c>
      <c r="I40" s="142"/>
      <c r="J40" s="140"/>
      <c r="K40" s="141" t="n">
        <f aca="false">I40*J40</f>
        <v>0</v>
      </c>
      <c r="L40" s="142"/>
      <c r="M40" s="140"/>
      <c r="N40" s="141" t="n">
        <f aca="false">L40*M40</f>
        <v>0</v>
      </c>
      <c r="O40" s="142"/>
      <c r="P40" s="140"/>
      <c r="Q40" s="141" t="n">
        <f aca="false">O40*P40</f>
        <v>0</v>
      </c>
      <c r="R40" s="142"/>
      <c r="S40" s="140"/>
      <c r="T40" s="141" t="n">
        <f aca="false">R40*S40</f>
        <v>0</v>
      </c>
      <c r="U40" s="142"/>
      <c r="V40" s="140"/>
      <c r="W40" s="141" t="n">
        <f aca="false">U40*V40</f>
        <v>0</v>
      </c>
      <c r="X40" s="143" t="n">
        <f aca="false">H40+N40+T40</f>
        <v>0</v>
      </c>
      <c r="Y40" s="144" t="n">
        <f aca="false">K40+Q40+W40</f>
        <v>0</v>
      </c>
      <c r="Z40" s="144" t="n">
        <f aca="false">X40-Y40</f>
        <v>0</v>
      </c>
      <c r="AA40" s="145" t="e">
        <f aca="false">Z40/X40</f>
        <v>#DIV/0!</v>
      </c>
      <c r="AB40" s="146"/>
      <c r="AC40" s="147"/>
      <c r="AD40" s="147"/>
      <c r="AE40" s="147"/>
      <c r="AF40" s="147"/>
      <c r="AG40" s="147"/>
      <c r="AH40" s="147"/>
    </row>
    <row r="41" customFormat="false" ht="23.85" hidden="false" customHeight="false" outlineLevel="0" collapsed="false">
      <c r="B41" s="136" t="s">
        <v>88</v>
      </c>
      <c r="C41" s="137" t="s">
        <v>135</v>
      </c>
      <c r="D41" s="151" t="s">
        <v>133</v>
      </c>
      <c r="E41" s="139" t="s">
        <v>134</v>
      </c>
      <c r="F41" s="142"/>
      <c r="G41" s="140"/>
      <c r="H41" s="141" t="n">
        <f aca="false">F41*G41</f>
        <v>0</v>
      </c>
      <c r="I41" s="142"/>
      <c r="J41" s="140"/>
      <c r="K41" s="141" t="n">
        <f aca="false">I41*J41</f>
        <v>0</v>
      </c>
      <c r="L41" s="142"/>
      <c r="M41" s="140"/>
      <c r="N41" s="141" t="n">
        <f aca="false">L41*M41</f>
        <v>0</v>
      </c>
      <c r="O41" s="142"/>
      <c r="P41" s="140"/>
      <c r="Q41" s="141" t="n">
        <f aca="false">O41*P41</f>
        <v>0</v>
      </c>
      <c r="R41" s="142"/>
      <c r="S41" s="140"/>
      <c r="T41" s="141" t="n">
        <f aca="false">R41*S41</f>
        <v>0</v>
      </c>
      <c r="U41" s="142"/>
      <c r="V41" s="140"/>
      <c r="W41" s="141" t="n">
        <f aca="false">U41*V41</f>
        <v>0</v>
      </c>
      <c r="X41" s="143" t="n">
        <f aca="false">H41+N41+T41</f>
        <v>0</v>
      </c>
      <c r="Y41" s="144" t="n">
        <f aca="false">K41+Q41+W41</f>
        <v>0</v>
      </c>
      <c r="Z41" s="144" t="n">
        <f aca="false">X41-Y41</f>
        <v>0</v>
      </c>
      <c r="AA41" s="145" t="e">
        <f aca="false">Z41/X41</f>
        <v>#DIV/0!</v>
      </c>
      <c r="AB41" s="146"/>
      <c r="AC41" s="147"/>
      <c r="AD41" s="147"/>
      <c r="AE41" s="147"/>
      <c r="AF41" s="147"/>
      <c r="AG41" s="147"/>
      <c r="AH41" s="147"/>
    </row>
    <row r="42" customFormat="false" ht="23.85" hidden="false" customHeight="false" outlineLevel="0" collapsed="false">
      <c r="B42" s="168" t="s">
        <v>88</v>
      </c>
      <c r="C42" s="174" t="s">
        <v>136</v>
      </c>
      <c r="D42" s="204" t="s">
        <v>133</v>
      </c>
      <c r="E42" s="169" t="s">
        <v>134</v>
      </c>
      <c r="F42" s="170"/>
      <c r="G42" s="171"/>
      <c r="H42" s="172" t="n">
        <f aca="false">F42*G42</f>
        <v>0</v>
      </c>
      <c r="I42" s="170"/>
      <c r="J42" s="171"/>
      <c r="K42" s="172" t="n">
        <f aca="false">I42*J42</f>
        <v>0</v>
      </c>
      <c r="L42" s="170"/>
      <c r="M42" s="171"/>
      <c r="N42" s="172" t="n">
        <f aca="false">L42*M42</f>
        <v>0</v>
      </c>
      <c r="O42" s="170"/>
      <c r="P42" s="171"/>
      <c r="Q42" s="172" t="n">
        <f aca="false">O42*P42</f>
        <v>0</v>
      </c>
      <c r="R42" s="170"/>
      <c r="S42" s="171"/>
      <c r="T42" s="172" t="n">
        <f aca="false">R42*S42</f>
        <v>0</v>
      </c>
      <c r="U42" s="170"/>
      <c r="V42" s="171"/>
      <c r="W42" s="172" t="n">
        <f aca="false">U42*V42</f>
        <v>0</v>
      </c>
      <c r="X42" s="159" t="n">
        <f aca="false">H42+N42+T42</f>
        <v>0</v>
      </c>
      <c r="Y42" s="144" t="n">
        <f aca="false">K42+Q42+W42</f>
        <v>0</v>
      </c>
      <c r="Z42" s="144" t="n">
        <f aca="false">X42-Y42</f>
        <v>0</v>
      </c>
      <c r="AA42" s="145" t="e">
        <f aca="false">Z42/X42</f>
        <v>#DIV/0!</v>
      </c>
      <c r="AB42" s="173"/>
      <c r="AC42" s="147"/>
      <c r="AD42" s="147"/>
      <c r="AE42" s="147"/>
      <c r="AF42" s="147"/>
      <c r="AG42" s="147"/>
      <c r="AH42" s="147"/>
    </row>
    <row r="43" customFormat="false" ht="13.8" hidden="false" customHeight="false" outlineLevel="0" collapsed="false">
      <c r="B43" s="125" t="s">
        <v>85</v>
      </c>
      <c r="C43" s="126" t="s">
        <v>137</v>
      </c>
      <c r="D43" s="161" t="s">
        <v>138</v>
      </c>
      <c r="E43" s="162"/>
      <c r="F43" s="163" t="n">
        <f aca="false">SUM(F44:F46)</f>
        <v>0</v>
      </c>
      <c r="G43" s="164"/>
      <c r="H43" s="165" t="n">
        <f aca="false">SUM(H44:H46)</f>
        <v>0</v>
      </c>
      <c r="I43" s="163" t="n">
        <f aca="false">SUM(I44:I46)</f>
        <v>0</v>
      </c>
      <c r="J43" s="164"/>
      <c r="K43" s="165" t="n">
        <f aca="false">SUM(K44:K46)</f>
        <v>0</v>
      </c>
      <c r="L43" s="163" t="n">
        <f aca="false">SUM(L44:L46)</f>
        <v>0</v>
      </c>
      <c r="M43" s="164"/>
      <c r="N43" s="165" t="n">
        <f aca="false">SUM(N44:N46)</f>
        <v>0</v>
      </c>
      <c r="O43" s="163" t="n">
        <f aca="false">SUM(O44:O46)</f>
        <v>0</v>
      </c>
      <c r="P43" s="164"/>
      <c r="Q43" s="165" t="n">
        <f aca="false">SUM(Q44:Q46)</f>
        <v>0</v>
      </c>
      <c r="R43" s="163" t="n">
        <f aca="false">SUM(R44:R46)</f>
        <v>0</v>
      </c>
      <c r="S43" s="164"/>
      <c r="T43" s="165" t="n">
        <f aca="false">SUM(T44:T46)</f>
        <v>0</v>
      </c>
      <c r="U43" s="163" t="n">
        <f aca="false">SUM(U44:U46)</f>
        <v>0</v>
      </c>
      <c r="V43" s="164"/>
      <c r="W43" s="165" t="n">
        <f aca="false">SUM(W44:W46)</f>
        <v>0</v>
      </c>
      <c r="X43" s="165" t="n">
        <f aca="false">SUM(X44:X46)</f>
        <v>0</v>
      </c>
      <c r="Y43" s="165" t="n">
        <f aca="false">SUM(Y44:Y46)</f>
        <v>0</v>
      </c>
      <c r="Z43" s="164" t="n">
        <f aca="false">X43-Y43</f>
        <v>0</v>
      </c>
      <c r="AA43" s="164" t="e">
        <f aca="false">Z43/X43</f>
        <v>#DIV/0!</v>
      </c>
      <c r="AB43" s="167"/>
      <c r="AC43" s="135"/>
      <c r="AD43" s="135"/>
      <c r="AE43" s="135"/>
      <c r="AF43" s="135"/>
      <c r="AG43" s="135"/>
      <c r="AH43" s="135"/>
    </row>
    <row r="44" customFormat="false" ht="23.85" hidden="false" customHeight="false" outlineLevel="0" collapsed="false">
      <c r="B44" s="136" t="s">
        <v>88</v>
      </c>
      <c r="C44" s="137" t="s">
        <v>139</v>
      </c>
      <c r="D44" s="151" t="s">
        <v>140</v>
      </c>
      <c r="E44" s="139" t="s">
        <v>134</v>
      </c>
      <c r="F44" s="142"/>
      <c r="G44" s="140"/>
      <c r="H44" s="141" t="n">
        <f aca="false">F44*G44</f>
        <v>0</v>
      </c>
      <c r="I44" s="142"/>
      <c r="J44" s="140"/>
      <c r="K44" s="141" t="n">
        <f aca="false">I44*J44</f>
        <v>0</v>
      </c>
      <c r="L44" s="142"/>
      <c r="M44" s="140"/>
      <c r="N44" s="141" t="n">
        <f aca="false">L44*M44</f>
        <v>0</v>
      </c>
      <c r="O44" s="142"/>
      <c r="P44" s="140"/>
      <c r="Q44" s="141" t="n">
        <f aca="false">O44*P44</f>
        <v>0</v>
      </c>
      <c r="R44" s="142"/>
      <c r="S44" s="140"/>
      <c r="T44" s="141" t="n">
        <f aca="false">R44*S44</f>
        <v>0</v>
      </c>
      <c r="U44" s="142"/>
      <c r="V44" s="140"/>
      <c r="W44" s="141" t="n">
        <f aca="false">U44*V44</f>
        <v>0</v>
      </c>
      <c r="X44" s="143" t="n">
        <f aca="false">H44+N44+T44</f>
        <v>0</v>
      </c>
      <c r="Y44" s="144" t="n">
        <f aca="false">K44+Q44+W44</f>
        <v>0</v>
      </c>
      <c r="Z44" s="144" t="n">
        <f aca="false">X44-Y44</f>
        <v>0</v>
      </c>
      <c r="AA44" s="145" t="e">
        <f aca="false">Z44/X44</f>
        <v>#DIV/0!</v>
      </c>
      <c r="AB44" s="146"/>
      <c r="AC44" s="147"/>
      <c r="AD44" s="147"/>
      <c r="AE44" s="147"/>
      <c r="AF44" s="147"/>
      <c r="AG44" s="147"/>
      <c r="AH44" s="147"/>
    </row>
    <row r="45" customFormat="false" ht="23.85" hidden="false" customHeight="false" outlineLevel="0" collapsed="false">
      <c r="B45" s="136" t="s">
        <v>88</v>
      </c>
      <c r="C45" s="137" t="s">
        <v>141</v>
      </c>
      <c r="D45" s="151" t="s">
        <v>142</v>
      </c>
      <c r="E45" s="139" t="s">
        <v>134</v>
      </c>
      <c r="F45" s="142"/>
      <c r="G45" s="140"/>
      <c r="H45" s="141" t="n">
        <f aca="false">F45*G45</f>
        <v>0</v>
      </c>
      <c r="I45" s="142"/>
      <c r="J45" s="140"/>
      <c r="K45" s="141" t="n">
        <f aca="false">I45*J45</f>
        <v>0</v>
      </c>
      <c r="L45" s="142"/>
      <c r="M45" s="140"/>
      <c r="N45" s="141" t="n">
        <f aca="false">L45*M45</f>
        <v>0</v>
      </c>
      <c r="O45" s="142"/>
      <c r="P45" s="140"/>
      <c r="Q45" s="141" t="n">
        <f aca="false">O45*P45</f>
        <v>0</v>
      </c>
      <c r="R45" s="142"/>
      <c r="S45" s="140"/>
      <c r="T45" s="141" t="n">
        <f aca="false">R45*S45</f>
        <v>0</v>
      </c>
      <c r="U45" s="142"/>
      <c r="V45" s="140"/>
      <c r="W45" s="141" t="n">
        <f aca="false">U45*V45</f>
        <v>0</v>
      </c>
      <c r="X45" s="143" t="n">
        <f aca="false">H45+N45+T45</f>
        <v>0</v>
      </c>
      <c r="Y45" s="144" t="n">
        <f aca="false">K45+Q45+W45</f>
        <v>0</v>
      </c>
      <c r="Z45" s="144" t="n">
        <f aca="false">X45-Y45</f>
        <v>0</v>
      </c>
      <c r="AA45" s="145" t="e">
        <f aca="false">Z45/X45</f>
        <v>#DIV/0!</v>
      </c>
      <c r="AB45" s="146"/>
      <c r="AC45" s="147"/>
      <c r="AD45" s="147"/>
      <c r="AE45" s="147"/>
      <c r="AF45" s="147"/>
      <c r="AG45" s="147"/>
      <c r="AH45" s="147"/>
    </row>
    <row r="46" customFormat="false" ht="23.85" hidden="false" customHeight="false" outlineLevel="0" collapsed="false">
      <c r="B46" s="149" t="s">
        <v>88</v>
      </c>
      <c r="C46" s="150" t="s">
        <v>143</v>
      </c>
      <c r="D46" s="182" t="s">
        <v>140</v>
      </c>
      <c r="E46" s="152" t="s">
        <v>134</v>
      </c>
      <c r="F46" s="170"/>
      <c r="G46" s="171"/>
      <c r="H46" s="172" t="n">
        <f aca="false">F46*G46</f>
        <v>0</v>
      </c>
      <c r="I46" s="170"/>
      <c r="J46" s="171"/>
      <c r="K46" s="172" t="n">
        <f aca="false">I46*J46</f>
        <v>0</v>
      </c>
      <c r="L46" s="170"/>
      <c r="M46" s="171"/>
      <c r="N46" s="172" t="n">
        <f aca="false">L46*M46</f>
        <v>0</v>
      </c>
      <c r="O46" s="170"/>
      <c r="P46" s="171"/>
      <c r="Q46" s="172" t="n">
        <f aca="false">O46*P46</f>
        <v>0</v>
      </c>
      <c r="R46" s="170"/>
      <c r="S46" s="171"/>
      <c r="T46" s="172" t="n">
        <f aca="false">R46*S46</f>
        <v>0</v>
      </c>
      <c r="U46" s="170"/>
      <c r="V46" s="171"/>
      <c r="W46" s="172" t="n">
        <f aca="false">U46*V46</f>
        <v>0</v>
      </c>
      <c r="X46" s="159" t="n">
        <f aca="false">H46+N46+T46</f>
        <v>0</v>
      </c>
      <c r="Y46" s="144" t="n">
        <f aca="false">K46+Q46+W46</f>
        <v>0</v>
      </c>
      <c r="Z46" s="144" t="n">
        <f aca="false">X46-Y46</f>
        <v>0</v>
      </c>
      <c r="AA46" s="145" t="e">
        <f aca="false">Z46/X46</f>
        <v>#DIV/0!</v>
      </c>
      <c r="AB46" s="173"/>
      <c r="AC46" s="147"/>
      <c r="AD46" s="147"/>
      <c r="AE46" s="147"/>
      <c r="AF46" s="147"/>
      <c r="AG46" s="147"/>
      <c r="AH46" s="147"/>
    </row>
    <row r="47" customFormat="false" ht="13.8" hidden="false" customHeight="false" outlineLevel="0" collapsed="false">
      <c r="B47" s="184" t="s">
        <v>144</v>
      </c>
      <c r="C47" s="185"/>
      <c r="D47" s="186"/>
      <c r="E47" s="187"/>
      <c r="F47" s="191" t="n">
        <f aca="false">F43+F39+F35</f>
        <v>0</v>
      </c>
      <c r="G47" s="205"/>
      <c r="H47" s="190" t="n">
        <f aca="false">H43+H39+H35</f>
        <v>0</v>
      </c>
      <c r="I47" s="191" t="n">
        <f aca="false">I43+I39+I35</f>
        <v>0</v>
      </c>
      <c r="J47" s="205"/>
      <c r="K47" s="190" t="n">
        <f aca="false">K43+K39+K35</f>
        <v>0</v>
      </c>
      <c r="L47" s="206" t="n">
        <f aca="false">L43+L39+L35</f>
        <v>0</v>
      </c>
      <c r="M47" s="205"/>
      <c r="N47" s="190" t="n">
        <f aca="false">N43+N39+N35</f>
        <v>0</v>
      </c>
      <c r="O47" s="206" t="n">
        <f aca="false">O43+O39+O35</f>
        <v>0</v>
      </c>
      <c r="P47" s="205"/>
      <c r="Q47" s="190" t="n">
        <f aca="false">Q43+Q39+Q35</f>
        <v>0</v>
      </c>
      <c r="R47" s="206" t="n">
        <f aca="false">R43+R39+R35</f>
        <v>0</v>
      </c>
      <c r="S47" s="205"/>
      <c r="T47" s="190" t="n">
        <f aca="false">T43+T39+T35</f>
        <v>0</v>
      </c>
      <c r="U47" s="206" t="n">
        <f aca="false">U43+U39+U35</f>
        <v>0</v>
      </c>
      <c r="V47" s="205"/>
      <c r="W47" s="190" t="n">
        <f aca="false">W43+W39+W35</f>
        <v>0</v>
      </c>
      <c r="X47" s="207" t="n">
        <f aca="false">X43+X39+X35</f>
        <v>0</v>
      </c>
      <c r="Y47" s="207" t="n">
        <f aca="false">Y43+Y39+Y35</f>
        <v>0</v>
      </c>
      <c r="Z47" s="207" t="n">
        <f aca="false">X47-Y47</f>
        <v>0</v>
      </c>
      <c r="AA47" s="207" t="e">
        <f aca="false">Z47/X47</f>
        <v>#DIV/0!</v>
      </c>
      <c r="AB47" s="195"/>
      <c r="AC47" s="9"/>
      <c r="AD47" s="9"/>
      <c r="AE47" s="9"/>
      <c r="AF47" s="9"/>
      <c r="AG47" s="9"/>
      <c r="AH47" s="9"/>
    </row>
    <row r="48" customFormat="false" ht="13.8" hidden="false" customHeight="false" outlineLevel="0" collapsed="false">
      <c r="B48" s="196" t="s">
        <v>83</v>
      </c>
      <c r="C48" s="197" t="n">
        <v>3</v>
      </c>
      <c r="D48" s="198" t="s">
        <v>145</v>
      </c>
      <c r="E48" s="199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3"/>
      <c r="Y48" s="123"/>
      <c r="Z48" s="123"/>
      <c r="AA48" s="123"/>
      <c r="AB48" s="124"/>
      <c r="AC48" s="9"/>
      <c r="AD48" s="9"/>
      <c r="AE48" s="9"/>
      <c r="AF48" s="9"/>
      <c r="AG48" s="9"/>
      <c r="AH48" s="9"/>
    </row>
    <row r="49" customFormat="false" ht="46.25" hidden="false" customHeight="false" outlineLevel="0" collapsed="false">
      <c r="B49" s="125" t="s">
        <v>85</v>
      </c>
      <c r="C49" s="126" t="s">
        <v>146</v>
      </c>
      <c r="D49" s="127" t="s">
        <v>147</v>
      </c>
      <c r="E49" s="128"/>
      <c r="F49" s="129" t="n">
        <f aca="false">SUM(F50:F67)</f>
        <v>46</v>
      </c>
      <c r="G49" s="130"/>
      <c r="H49" s="131" t="n">
        <f aca="false">SUM(H50:H67)</f>
        <v>204800</v>
      </c>
      <c r="I49" s="129" t="n">
        <f aca="false">SUM(I50:I67)</f>
        <v>42</v>
      </c>
      <c r="J49" s="130"/>
      <c r="K49" s="131" t="n">
        <f aca="false">SUM(K50:K67)</f>
        <v>172500</v>
      </c>
      <c r="L49" s="129" t="n">
        <f aca="false">SUM(L50:L67)</f>
        <v>0</v>
      </c>
      <c r="M49" s="130"/>
      <c r="N49" s="131" t="n">
        <f aca="false">SUM(N50:N67)</f>
        <v>0</v>
      </c>
      <c r="O49" s="129" t="n">
        <f aca="false">SUM(O50:O67)</f>
        <v>7</v>
      </c>
      <c r="P49" s="130"/>
      <c r="Q49" s="131" t="n">
        <f aca="false">SUM(Q50:Q67)</f>
        <v>31500</v>
      </c>
      <c r="R49" s="129" t="n">
        <f aca="false">SUM(R50:R67)</f>
        <v>0</v>
      </c>
      <c r="S49" s="130"/>
      <c r="T49" s="131" t="n">
        <f aca="false">SUM(T50:T67)</f>
        <v>0</v>
      </c>
      <c r="U49" s="129" t="n">
        <f aca="false">SUM(U50:U67)</f>
        <v>0</v>
      </c>
      <c r="V49" s="130"/>
      <c r="W49" s="131" t="n">
        <f aca="false">SUM(W50:W67)</f>
        <v>0</v>
      </c>
      <c r="X49" s="131" t="n">
        <f aca="false">SUM(X50:X67)</f>
        <v>204800</v>
      </c>
      <c r="Y49" s="131" t="n">
        <f aca="false">SUM(Y50:Y67)</f>
        <v>204000</v>
      </c>
      <c r="Z49" s="132" t="n">
        <f aca="false">X49-Y49</f>
        <v>800</v>
      </c>
      <c r="AA49" s="133" t="n">
        <f aca="false">Z49/X49</f>
        <v>0.00390625</v>
      </c>
      <c r="AB49" s="134"/>
      <c r="AC49" s="135"/>
      <c r="AD49" s="135"/>
      <c r="AE49" s="135"/>
      <c r="AF49" s="135"/>
      <c r="AG49" s="135"/>
      <c r="AH49" s="135"/>
    </row>
    <row r="50" customFormat="false" ht="35.05" hidden="false" customHeight="false" outlineLevel="0" collapsed="false">
      <c r="B50" s="136" t="s">
        <v>88</v>
      </c>
      <c r="C50" s="137" t="s">
        <v>148</v>
      </c>
      <c r="D50" s="208" t="s">
        <v>149</v>
      </c>
      <c r="E50" s="139" t="s">
        <v>127</v>
      </c>
      <c r="F50" s="142" t="n">
        <v>6</v>
      </c>
      <c r="G50" s="140" t="n">
        <v>6000</v>
      </c>
      <c r="H50" s="141" t="n">
        <f aca="false">F50*G50</f>
        <v>36000</v>
      </c>
      <c r="I50" s="179" t="n">
        <v>8</v>
      </c>
      <c r="J50" s="179" t="n">
        <v>6000</v>
      </c>
      <c r="K50" s="141" t="n">
        <f aca="false">I50*J50</f>
        <v>48000</v>
      </c>
      <c r="L50" s="142"/>
      <c r="M50" s="140"/>
      <c r="N50" s="141" t="n">
        <f aca="false">L50*M50</f>
        <v>0</v>
      </c>
      <c r="O50" s="142"/>
      <c r="P50" s="140"/>
      <c r="Q50" s="141" t="n">
        <f aca="false">O50*P50</f>
        <v>0</v>
      </c>
      <c r="R50" s="142"/>
      <c r="S50" s="140"/>
      <c r="T50" s="141" t="n">
        <f aca="false">R50*S50</f>
        <v>0</v>
      </c>
      <c r="U50" s="142"/>
      <c r="V50" s="140"/>
      <c r="W50" s="141" t="n">
        <f aca="false">U50*V50</f>
        <v>0</v>
      </c>
      <c r="X50" s="143" t="n">
        <f aca="false">H50+N50+T50</f>
        <v>36000</v>
      </c>
      <c r="Y50" s="144" t="n">
        <f aca="false">K50+Q50+W50</f>
        <v>48000</v>
      </c>
      <c r="Z50" s="144" t="n">
        <f aca="false">X50-Y50</f>
        <v>-12000</v>
      </c>
      <c r="AA50" s="145" t="n">
        <f aca="false">Z50/X50</f>
        <v>-0.333333333333333</v>
      </c>
      <c r="AB50" s="146"/>
      <c r="AC50" s="147"/>
      <c r="AD50" s="147"/>
      <c r="AE50" s="147"/>
      <c r="AF50" s="147"/>
      <c r="AG50" s="147"/>
      <c r="AH50" s="147"/>
    </row>
    <row r="51" customFormat="false" ht="35.05" hidden="false" customHeight="false" outlineLevel="0" collapsed="false">
      <c r="B51" s="136" t="s">
        <v>88</v>
      </c>
      <c r="C51" s="137" t="s">
        <v>150</v>
      </c>
      <c r="D51" s="208" t="s">
        <v>151</v>
      </c>
      <c r="E51" s="139" t="s">
        <v>127</v>
      </c>
      <c r="F51" s="142" t="n">
        <v>6</v>
      </c>
      <c r="G51" s="140" t="n">
        <v>1000</v>
      </c>
      <c r="H51" s="141" t="n">
        <f aca="false">F51*G51</f>
        <v>6000</v>
      </c>
      <c r="I51" s="140" t="n">
        <v>8</v>
      </c>
      <c r="J51" s="140" t="n">
        <v>700</v>
      </c>
      <c r="K51" s="141" t="n">
        <f aca="false">I51*J51</f>
        <v>5600</v>
      </c>
      <c r="L51" s="142"/>
      <c r="M51" s="140"/>
      <c r="N51" s="141" t="n">
        <f aca="false">L51*M51</f>
        <v>0</v>
      </c>
      <c r="O51" s="142"/>
      <c r="P51" s="140"/>
      <c r="Q51" s="141" t="n">
        <f aca="false">O51*P51</f>
        <v>0</v>
      </c>
      <c r="R51" s="142"/>
      <c r="S51" s="140"/>
      <c r="T51" s="141" t="n">
        <f aca="false">R51*S51</f>
        <v>0</v>
      </c>
      <c r="U51" s="142"/>
      <c r="V51" s="140"/>
      <c r="W51" s="141" t="n">
        <f aca="false">U51*V51</f>
        <v>0</v>
      </c>
      <c r="X51" s="143" t="n">
        <f aca="false">H51+N51+T51</f>
        <v>6000</v>
      </c>
      <c r="Y51" s="144" t="n">
        <f aca="false">K51+Q51+W51</f>
        <v>5600</v>
      </c>
      <c r="Z51" s="144" t="n">
        <f aca="false">X51-Y51</f>
        <v>400</v>
      </c>
      <c r="AA51" s="145" t="n">
        <f aca="false">Z51/X51</f>
        <v>0.0666666666666667</v>
      </c>
      <c r="AB51" s="146"/>
      <c r="AC51" s="147"/>
      <c r="AD51" s="147"/>
      <c r="AE51" s="147"/>
      <c r="AF51" s="147"/>
      <c r="AG51" s="147"/>
      <c r="AH51" s="147"/>
    </row>
    <row r="52" customFormat="false" ht="23.85" hidden="false" customHeight="false" outlineLevel="0" collapsed="false">
      <c r="B52" s="136" t="s">
        <v>88</v>
      </c>
      <c r="C52" s="137" t="s">
        <v>152</v>
      </c>
      <c r="D52" s="138" t="s">
        <v>153</v>
      </c>
      <c r="E52" s="209" t="s">
        <v>127</v>
      </c>
      <c r="F52" s="156" t="n">
        <v>6</v>
      </c>
      <c r="G52" s="157" t="n">
        <v>6000</v>
      </c>
      <c r="H52" s="141" t="n">
        <f aca="false">F52*G52</f>
        <v>36000</v>
      </c>
      <c r="I52" s="140" t="n">
        <v>4</v>
      </c>
      <c r="J52" s="140" t="n">
        <v>6000</v>
      </c>
      <c r="K52" s="141" t="n">
        <f aca="false">I52*J52</f>
        <v>24000</v>
      </c>
      <c r="L52" s="142"/>
      <c r="M52" s="140"/>
      <c r="N52" s="141" t="n">
        <f aca="false">L52*M52</f>
        <v>0</v>
      </c>
      <c r="O52" s="142"/>
      <c r="P52" s="140"/>
      <c r="Q52" s="141" t="n">
        <f aca="false">O52*P52</f>
        <v>0</v>
      </c>
      <c r="R52" s="142"/>
      <c r="S52" s="140"/>
      <c r="T52" s="141" t="n">
        <f aca="false">R52*S52</f>
        <v>0</v>
      </c>
      <c r="U52" s="142"/>
      <c r="V52" s="140"/>
      <c r="W52" s="141" t="n">
        <f aca="false">U52*V52</f>
        <v>0</v>
      </c>
      <c r="X52" s="143" t="n">
        <f aca="false">H52+N52+T52</f>
        <v>36000</v>
      </c>
      <c r="Y52" s="144" t="n">
        <f aca="false">K52+Q52+W52</f>
        <v>24000</v>
      </c>
      <c r="Z52" s="144" t="n">
        <f aca="false">X52-Y52</f>
        <v>12000</v>
      </c>
      <c r="AA52" s="145" t="n">
        <f aca="false">Z52/X52</f>
        <v>0.333333333333333</v>
      </c>
      <c r="AB52" s="146"/>
      <c r="AC52" s="147"/>
      <c r="AD52" s="147"/>
      <c r="AE52" s="147"/>
      <c r="AF52" s="147"/>
      <c r="AG52" s="147"/>
      <c r="AH52" s="147"/>
    </row>
    <row r="53" customFormat="false" ht="35.05" hidden="false" customHeight="false" outlineLevel="0" collapsed="false">
      <c r="B53" s="136" t="s">
        <v>88</v>
      </c>
      <c r="C53" s="137" t="s">
        <v>154</v>
      </c>
      <c r="D53" s="138" t="s">
        <v>155</v>
      </c>
      <c r="E53" s="209" t="s">
        <v>127</v>
      </c>
      <c r="F53" s="156" t="n">
        <v>6</v>
      </c>
      <c r="G53" s="157" t="n">
        <v>6000</v>
      </c>
      <c r="H53" s="141" t="n">
        <f aca="false">F53*G53</f>
        <v>36000</v>
      </c>
      <c r="I53" s="140" t="n">
        <v>4</v>
      </c>
      <c r="J53" s="140" t="n">
        <v>6000</v>
      </c>
      <c r="K53" s="141" t="n">
        <f aca="false">I53*J53</f>
        <v>24000</v>
      </c>
      <c r="L53" s="142"/>
      <c r="M53" s="140"/>
      <c r="N53" s="141" t="n">
        <f aca="false">L53*M53</f>
        <v>0</v>
      </c>
      <c r="O53" s="142"/>
      <c r="P53" s="140"/>
      <c r="Q53" s="141" t="n">
        <f aca="false">O53*P53</f>
        <v>0</v>
      </c>
      <c r="R53" s="142"/>
      <c r="S53" s="140"/>
      <c r="T53" s="141" t="n">
        <f aca="false">R53*S53</f>
        <v>0</v>
      </c>
      <c r="U53" s="142"/>
      <c r="V53" s="140"/>
      <c r="W53" s="141" t="n">
        <f aca="false">U53*V53</f>
        <v>0</v>
      </c>
      <c r="X53" s="143" t="n">
        <f aca="false">H53+N53+T53</f>
        <v>36000</v>
      </c>
      <c r="Y53" s="144" t="n">
        <f aca="false">K53+Q53+W53</f>
        <v>24000</v>
      </c>
      <c r="Z53" s="144" t="n">
        <f aca="false">X53-Y53</f>
        <v>12000</v>
      </c>
      <c r="AA53" s="145" t="n">
        <f aca="false">Z53/X53</f>
        <v>0.333333333333333</v>
      </c>
      <c r="AB53" s="146"/>
      <c r="AC53" s="147"/>
      <c r="AD53" s="147"/>
      <c r="AE53" s="147"/>
      <c r="AF53" s="147"/>
      <c r="AG53" s="147"/>
      <c r="AH53" s="147"/>
    </row>
    <row r="54" customFormat="false" ht="23.85" hidden="false" customHeight="false" outlineLevel="0" collapsed="false">
      <c r="B54" s="136" t="s">
        <v>88</v>
      </c>
      <c r="C54" s="137" t="s">
        <v>156</v>
      </c>
      <c r="D54" s="210" t="s">
        <v>157</v>
      </c>
      <c r="E54" s="211" t="s">
        <v>127</v>
      </c>
      <c r="F54" s="212" t="n">
        <v>6</v>
      </c>
      <c r="G54" s="157" t="n">
        <v>1300</v>
      </c>
      <c r="H54" s="141" t="n">
        <f aca="false">F54*G54</f>
        <v>7800</v>
      </c>
      <c r="I54" s="140" t="n">
        <v>7</v>
      </c>
      <c r="J54" s="140" t="n">
        <v>2700</v>
      </c>
      <c r="K54" s="141" t="n">
        <f aca="false">I54*J54</f>
        <v>18900</v>
      </c>
      <c r="L54" s="142"/>
      <c r="M54" s="140"/>
      <c r="N54" s="141" t="n">
        <f aca="false">L54*M54</f>
        <v>0</v>
      </c>
      <c r="O54" s="142"/>
      <c r="P54" s="140"/>
      <c r="Q54" s="141" t="n">
        <f aca="false">O54*P54</f>
        <v>0</v>
      </c>
      <c r="R54" s="142"/>
      <c r="S54" s="140"/>
      <c r="T54" s="141" t="n">
        <f aca="false">R54*S54</f>
        <v>0</v>
      </c>
      <c r="U54" s="142"/>
      <c r="V54" s="140"/>
      <c r="W54" s="141" t="n">
        <f aca="false">U54*V54</f>
        <v>0</v>
      </c>
      <c r="X54" s="143" t="n">
        <f aca="false">H54+N54+T54</f>
        <v>7800</v>
      </c>
      <c r="Y54" s="144" t="n">
        <f aca="false">K54+Q54+W54</f>
        <v>18900</v>
      </c>
      <c r="Z54" s="144" t="n">
        <f aca="false">X54-Y54</f>
        <v>-11100</v>
      </c>
      <c r="AA54" s="145" t="n">
        <f aca="false">Z54/X54</f>
        <v>-1.42307692307692</v>
      </c>
      <c r="AB54" s="146"/>
      <c r="AC54" s="147"/>
      <c r="AD54" s="147"/>
      <c r="AE54" s="147"/>
      <c r="AF54" s="147"/>
      <c r="AG54" s="147"/>
      <c r="AH54" s="147"/>
    </row>
    <row r="55" customFormat="false" ht="23.85" hidden="false" customHeight="false" outlineLevel="0" collapsed="false">
      <c r="B55" s="136" t="s">
        <v>88</v>
      </c>
      <c r="C55" s="137" t="s">
        <v>158</v>
      </c>
      <c r="D55" s="208" t="s">
        <v>159</v>
      </c>
      <c r="E55" s="152" t="s">
        <v>127</v>
      </c>
      <c r="F55" s="156" t="n">
        <v>1</v>
      </c>
      <c r="G55" s="157" t="n">
        <v>6000</v>
      </c>
      <c r="H55" s="141" t="n">
        <f aca="false">F55*G55</f>
        <v>6000</v>
      </c>
      <c r="I55" s="140" t="n">
        <v>1</v>
      </c>
      <c r="J55" s="140" t="n">
        <v>6000</v>
      </c>
      <c r="K55" s="141" t="n">
        <f aca="false">I55*J55</f>
        <v>6000</v>
      </c>
      <c r="L55" s="142"/>
      <c r="M55" s="140"/>
      <c r="N55" s="141" t="n">
        <f aca="false">L55*M55</f>
        <v>0</v>
      </c>
      <c r="O55" s="142"/>
      <c r="P55" s="140"/>
      <c r="Q55" s="141" t="n">
        <f aca="false">O55*P55</f>
        <v>0</v>
      </c>
      <c r="R55" s="142"/>
      <c r="S55" s="140"/>
      <c r="T55" s="141" t="n">
        <f aca="false">R55*S55</f>
        <v>0</v>
      </c>
      <c r="U55" s="142"/>
      <c r="V55" s="140"/>
      <c r="W55" s="141" t="n">
        <f aca="false">U55*V55</f>
        <v>0</v>
      </c>
      <c r="X55" s="143" t="n">
        <f aca="false">H55+N55+T55</f>
        <v>6000</v>
      </c>
      <c r="Y55" s="144" t="n">
        <f aca="false">K55+Q55+W55</f>
        <v>6000</v>
      </c>
      <c r="Z55" s="144" t="n">
        <f aca="false">X55-Y55</f>
        <v>0</v>
      </c>
      <c r="AA55" s="145" t="n">
        <f aca="false">Z55/X55</f>
        <v>0</v>
      </c>
      <c r="AB55" s="146"/>
      <c r="AC55" s="147"/>
      <c r="AD55" s="147"/>
      <c r="AE55" s="147"/>
      <c r="AF55" s="147"/>
      <c r="AG55" s="147"/>
      <c r="AH55" s="147"/>
    </row>
    <row r="56" customFormat="false" ht="35.05" hidden="false" customHeight="false" outlineLevel="0" collapsed="false">
      <c r="B56" s="136" t="s">
        <v>88</v>
      </c>
      <c r="C56" s="137" t="s">
        <v>160</v>
      </c>
      <c r="D56" s="208" t="s">
        <v>161</v>
      </c>
      <c r="E56" s="152" t="s">
        <v>127</v>
      </c>
      <c r="F56" s="142" t="n">
        <v>2</v>
      </c>
      <c r="G56" s="140" t="n">
        <v>3000</v>
      </c>
      <c r="H56" s="141" t="n">
        <f aca="false">F56*G56</f>
        <v>6000</v>
      </c>
      <c r="I56" s="140" t="n">
        <v>2</v>
      </c>
      <c r="J56" s="140" t="n">
        <v>4500</v>
      </c>
      <c r="K56" s="141" t="n">
        <f aca="false">I56*J56</f>
        <v>9000</v>
      </c>
      <c r="L56" s="142"/>
      <c r="M56" s="140"/>
      <c r="N56" s="141" t="n">
        <f aca="false">L56*M56</f>
        <v>0</v>
      </c>
      <c r="O56" s="142"/>
      <c r="P56" s="140"/>
      <c r="Q56" s="141" t="n">
        <f aca="false">O56*P56</f>
        <v>0</v>
      </c>
      <c r="R56" s="142"/>
      <c r="S56" s="140"/>
      <c r="T56" s="141" t="n">
        <f aca="false">R56*S56</f>
        <v>0</v>
      </c>
      <c r="U56" s="142"/>
      <c r="V56" s="140"/>
      <c r="W56" s="141" t="n">
        <f aca="false">U56*V56</f>
        <v>0</v>
      </c>
      <c r="X56" s="143" t="n">
        <f aca="false">H56+N56+T56</f>
        <v>6000</v>
      </c>
      <c r="Y56" s="144" t="n">
        <f aca="false">K56+Q56+W56</f>
        <v>9000</v>
      </c>
      <c r="Z56" s="144" t="n">
        <f aca="false">X56-Y56</f>
        <v>-3000</v>
      </c>
      <c r="AA56" s="145" t="n">
        <f aca="false">Z56/X56</f>
        <v>-0.5</v>
      </c>
      <c r="AB56" s="146"/>
      <c r="AC56" s="147"/>
      <c r="AD56" s="147"/>
      <c r="AE56" s="147"/>
      <c r="AF56" s="147"/>
      <c r="AG56" s="147"/>
      <c r="AH56" s="147"/>
    </row>
    <row r="57" customFormat="false" ht="35.1" hidden="false" customHeight="true" outlineLevel="0" collapsed="false">
      <c r="B57" s="136" t="s">
        <v>88</v>
      </c>
      <c r="C57" s="137" t="s">
        <v>162</v>
      </c>
      <c r="D57" s="208" t="s">
        <v>163</v>
      </c>
      <c r="E57" s="152" t="s">
        <v>127</v>
      </c>
      <c r="F57" s="142" t="n">
        <v>1</v>
      </c>
      <c r="G57" s="140" t="n">
        <v>6000</v>
      </c>
      <c r="H57" s="141" t="n">
        <f aca="false">F57*G57</f>
        <v>6000</v>
      </c>
      <c r="I57" s="140" t="n">
        <v>0</v>
      </c>
      <c r="J57" s="140" t="n">
        <v>0</v>
      </c>
      <c r="K57" s="141" t="n">
        <f aca="false">I57*J57</f>
        <v>0</v>
      </c>
      <c r="L57" s="142" t="n">
        <v>0</v>
      </c>
      <c r="M57" s="140" t="n">
        <v>0</v>
      </c>
      <c r="N57" s="141" t="n">
        <f aca="false">L57*M57</f>
        <v>0</v>
      </c>
      <c r="O57" s="140" t="n">
        <v>1</v>
      </c>
      <c r="P57" s="140" t="n">
        <v>6000</v>
      </c>
      <c r="Q57" s="141" t="n">
        <f aca="false">O57*P57</f>
        <v>6000</v>
      </c>
      <c r="R57" s="142"/>
      <c r="S57" s="140"/>
      <c r="T57" s="141" t="n">
        <f aca="false">R57*S57</f>
        <v>0</v>
      </c>
      <c r="U57" s="142"/>
      <c r="V57" s="140"/>
      <c r="W57" s="141" t="n">
        <f aca="false">U57*V57</f>
        <v>0</v>
      </c>
      <c r="X57" s="143" t="n">
        <f aca="false">H57+N57+T57</f>
        <v>6000</v>
      </c>
      <c r="Y57" s="144" t="n">
        <f aca="false">K57+Q57+W57</f>
        <v>6000</v>
      </c>
      <c r="Z57" s="144" t="n">
        <f aca="false">X57-Y57</f>
        <v>0</v>
      </c>
      <c r="AA57" s="145" t="n">
        <f aca="false">Z57/X57</f>
        <v>0</v>
      </c>
      <c r="AB57" s="146" t="s">
        <v>164</v>
      </c>
      <c r="AC57" s="147"/>
      <c r="AD57" s="147"/>
      <c r="AE57" s="147"/>
      <c r="AF57" s="147"/>
      <c r="AG57" s="147"/>
      <c r="AH57" s="147"/>
    </row>
    <row r="58" customFormat="false" ht="18.4" hidden="false" customHeight="true" outlineLevel="0" collapsed="false">
      <c r="B58" s="136"/>
      <c r="C58" s="137"/>
      <c r="D58" s="213" t="s">
        <v>165</v>
      </c>
      <c r="E58" s="152" t="s">
        <v>127</v>
      </c>
      <c r="F58" s="142" t="n">
        <v>1</v>
      </c>
      <c r="G58" s="140" t="n">
        <v>6000</v>
      </c>
      <c r="H58" s="141" t="n">
        <f aca="false">F58*G58</f>
        <v>6000</v>
      </c>
      <c r="I58" s="140" t="n">
        <v>0</v>
      </c>
      <c r="J58" s="140" t="n">
        <v>0</v>
      </c>
      <c r="K58" s="141" t="n">
        <f aca="false">I58*J58</f>
        <v>0</v>
      </c>
      <c r="L58" s="142" t="n">
        <v>0</v>
      </c>
      <c r="M58" s="140" t="n">
        <v>0</v>
      </c>
      <c r="N58" s="141" t="n">
        <f aca="false">L58*M58</f>
        <v>0</v>
      </c>
      <c r="O58" s="140" t="n">
        <v>1</v>
      </c>
      <c r="P58" s="140" t="n">
        <v>6000</v>
      </c>
      <c r="Q58" s="141" t="n">
        <f aca="false">O58*P58</f>
        <v>6000</v>
      </c>
      <c r="R58" s="142"/>
      <c r="S58" s="140"/>
      <c r="T58" s="141" t="n">
        <f aca="false">R58*S58</f>
        <v>0</v>
      </c>
      <c r="U58" s="142"/>
      <c r="V58" s="140"/>
      <c r="W58" s="141" t="n">
        <f aca="false">U58*V58</f>
        <v>0</v>
      </c>
      <c r="X58" s="143" t="n">
        <f aca="false">H58+N58+T58</f>
        <v>6000</v>
      </c>
      <c r="Y58" s="144" t="n">
        <f aca="false">K58+Q58+W58</f>
        <v>6000</v>
      </c>
      <c r="Z58" s="144" t="n">
        <f aca="false">X58-Y58</f>
        <v>0</v>
      </c>
      <c r="AA58" s="145" t="n">
        <f aca="false">Z58/X58</f>
        <v>0</v>
      </c>
      <c r="AB58" s="146"/>
      <c r="AC58" s="147"/>
      <c r="AD58" s="147"/>
      <c r="AE58" s="147"/>
      <c r="AF58" s="147"/>
      <c r="AG58" s="147"/>
      <c r="AH58" s="147"/>
    </row>
    <row r="59" customFormat="false" ht="36.85" hidden="false" customHeight="true" outlineLevel="0" collapsed="false">
      <c r="B59" s="136"/>
      <c r="C59" s="137"/>
      <c r="D59" s="213" t="s">
        <v>166</v>
      </c>
      <c r="E59" s="152" t="s">
        <v>127</v>
      </c>
      <c r="F59" s="142" t="n">
        <v>1</v>
      </c>
      <c r="G59" s="140" t="n">
        <v>6000</v>
      </c>
      <c r="H59" s="141" t="n">
        <f aca="false">F59*G59</f>
        <v>6000</v>
      </c>
      <c r="I59" s="140" t="n">
        <v>0</v>
      </c>
      <c r="J59" s="140" t="n">
        <v>0</v>
      </c>
      <c r="K59" s="141" t="n">
        <f aca="false">I59*J59</f>
        <v>0</v>
      </c>
      <c r="L59" s="142" t="n">
        <v>0</v>
      </c>
      <c r="M59" s="140" t="n">
        <v>0</v>
      </c>
      <c r="N59" s="141" t="n">
        <f aca="false">L59*M59</f>
        <v>0</v>
      </c>
      <c r="O59" s="140" t="n">
        <v>1</v>
      </c>
      <c r="P59" s="140" t="n">
        <v>4500</v>
      </c>
      <c r="Q59" s="141" t="n">
        <f aca="false">O59*P59</f>
        <v>4500</v>
      </c>
      <c r="R59" s="142"/>
      <c r="S59" s="140"/>
      <c r="T59" s="141" t="n">
        <f aca="false">R59*S59</f>
        <v>0</v>
      </c>
      <c r="U59" s="142"/>
      <c r="V59" s="140"/>
      <c r="W59" s="141" t="n">
        <f aca="false">U59*V59</f>
        <v>0</v>
      </c>
      <c r="X59" s="143" t="n">
        <f aca="false">H59+N59+T59</f>
        <v>6000</v>
      </c>
      <c r="Y59" s="144" t="n">
        <f aca="false">K59+Q59+W59</f>
        <v>4500</v>
      </c>
      <c r="Z59" s="144" t="n">
        <f aca="false">X59-Y59</f>
        <v>1500</v>
      </c>
      <c r="AA59" s="145" t="n">
        <f aca="false">Z59/X59</f>
        <v>0.25</v>
      </c>
      <c r="AB59" s="146"/>
      <c r="AC59" s="147"/>
      <c r="AD59" s="147"/>
      <c r="AE59" s="147"/>
      <c r="AF59" s="147"/>
      <c r="AG59" s="147"/>
      <c r="AH59" s="147"/>
    </row>
    <row r="60" customFormat="false" ht="34.2" hidden="false" customHeight="true" outlineLevel="0" collapsed="false">
      <c r="B60" s="136"/>
      <c r="C60" s="137"/>
      <c r="D60" s="213" t="s">
        <v>167</v>
      </c>
      <c r="E60" s="152" t="s">
        <v>127</v>
      </c>
      <c r="F60" s="142" t="n">
        <v>1</v>
      </c>
      <c r="G60" s="140" t="n">
        <v>6000</v>
      </c>
      <c r="H60" s="141" t="n">
        <f aca="false">F60*G60</f>
        <v>6000</v>
      </c>
      <c r="I60" s="140" t="n">
        <v>0</v>
      </c>
      <c r="J60" s="140" t="n">
        <v>0</v>
      </c>
      <c r="K60" s="141" t="n">
        <f aca="false">I60*J60</f>
        <v>0</v>
      </c>
      <c r="L60" s="142" t="n">
        <v>0</v>
      </c>
      <c r="M60" s="140" t="n">
        <v>0</v>
      </c>
      <c r="N60" s="141" t="n">
        <f aca="false">L60*M60</f>
        <v>0</v>
      </c>
      <c r="O60" s="140" t="n">
        <v>1</v>
      </c>
      <c r="P60" s="140" t="n">
        <v>3500</v>
      </c>
      <c r="Q60" s="141" t="n">
        <f aca="false">O60*P60</f>
        <v>3500</v>
      </c>
      <c r="R60" s="142"/>
      <c r="S60" s="140"/>
      <c r="T60" s="141" t="n">
        <f aca="false">R60*S60</f>
        <v>0</v>
      </c>
      <c r="U60" s="142"/>
      <c r="V60" s="140"/>
      <c r="W60" s="141" t="n">
        <f aca="false">U60*V60</f>
        <v>0</v>
      </c>
      <c r="X60" s="143" t="n">
        <f aca="false">H60+N60+T60</f>
        <v>6000</v>
      </c>
      <c r="Y60" s="144" t="n">
        <f aca="false">K60+Q60+W60</f>
        <v>3500</v>
      </c>
      <c r="Z60" s="144" t="n">
        <f aca="false">X60-Y60</f>
        <v>2500</v>
      </c>
      <c r="AA60" s="145" t="n">
        <f aca="false">Z60/X60</f>
        <v>0.416666666666667</v>
      </c>
      <c r="AB60" s="146"/>
      <c r="AC60" s="147"/>
      <c r="AD60" s="147"/>
      <c r="AE60" s="147"/>
      <c r="AF60" s="147"/>
      <c r="AG60" s="147"/>
      <c r="AH60" s="147"/>
    </row>
    <row r="61" customFormat="false" ht="30.7" hidden="false" customHeight="true" outlineLevel="0" collapsed="false">
      <c r="B61" s="136"/>
      <c r="C61" s="137"/>
      <c r="D61" s="213" t="s">
        <v>168</v>
      </c>
      <c r="E61" s="152" t="s">
        <v>127</v>
      </c>
      <c r="F61" s="142" t="n">
        <v>1</v>
      </c>
      <c r="G61" s="140" t="n">
        <v>6000</v>
      </c>
      <c r="H61" s="141" t="n">
        <f aca="false">F61*G61</f>
        <v>6000</v>
      </c>
      <c r="I61" s="140" t="n">
        <v>0</v>
      </c>
      <c r="J61" s="140" t="n">
        <v>0</v>
      </c>
      <c r="K61" s="141" t="n">
        <f aca="false">I61*J61</f>
        <v>0</v>
      </c>
      <c r="L61" s="142" t="n">
        <v>0</v>
      </c>
      <c r="M61" s="140" t="n">
        <v>0</v>
      </c>
      <c r="N61" s="141" t="n">
        <f aca="false">L61*M61</f>
        <v>0</v>
      </c>
      <c r="O61" s="140" t="n">
        <v>1</v>
      </c>
      <c r="P61" s="140" t="n">
        <v>2500</v>
      </c>
      <c r="Q61" s="141" t="n">
        <f aca="false">O61*P61</f>
        <v>2500</v>
      </c>
      <c r="R61" s="142"/>
      <c r="S61" s="140"/>
      <c r="T61" s="141" t="n">
        <f aca="false">R61*S61</f>
        <v>0</v>
      </c>
      <c r="U61" s="142"/>
      <c r="V61" s="140"/>
      <c r="W61" s="141" t="n">
        <f aca="false">U61*V61</f>
        <v>0</v>
      </c>
      <c r="X61" s="143" t="n">
        <f aca="false">H61+N61+T61</f>
        <v>6000</v>
      </c>
      <c r="Y61" s="144" t="n">
        <f aca="false">K61+Q61+W61</f>
        <v>2500</v>
      </c>
      <c r="Z61" s="144" t="n">
        <f aca="false">X61-Y61</f>
        <v>3500</v>
      </c>
      <c r="AA61" s="145" t="n">
        <f aca="false">Z61/X61</f>
        <v>0.583333333333333</v>
      </c>
      <c r="AB61" s="146"/>
      <c r="AC61" s="147"/>
      <c r="AD61" s="147"/>
      <c r="AE61" s="147"/>
      <c r="AF61" s="147"/>
      <c r="AG61" s="147"/>
      <c r="AH61" s="147"/>
    </row>
    <row r="62" customFormat="false" ht="35.1" hidden="false" customHeight="true" outlineLevel="0" collapsed="false">
      <c r="B62" s="136"/>
      <c r="C62" s="137"/>
      <c r="D62" s="213" t="s">
        <v>169</v>
      </c>
      <c r="E62" s="152" t="s">
        <v>127</v>
      </c>
      <c r="F62" s="142" t="n">
        <v>1</v>
      </c>
      <c r="G62" s="140" t="n">
        <v>6000</v>
      </c>
      <c r="H62" s="141" t="n">
        <f aca="false">F62*G62</f>
        <v>6000</v>
      </c>
      <c r="I62" s="140" t="n">
        <v>0</v>
      </c>
      <c r="J62" s="140" t="n">
        <v>0</v>
      </c>
      <c r="K62" s="141" t="n">
        <f aca="false">I62*J62</f>
        <v>0</v>
      </c>
      <c r="L62" s="142" t="n">
        <v>0</v>
      </c>
      <c r="M62" s="140" t="n">
        <v>0</v>
      </c>
      <c r="N62" s="141" t="n">
        <f aca="false">L62*M62</f>
        <v>0</v>
      </c>
      <c r="O62" s="140" t="n">
        <v>1</v>
      </c>
      <c r="P62" s="140" t="n">
        <v>6000</v>
      </c>
      <c r="Q62" s="141" t="n">
        <f aca="false">O62*P62</f>
        <v>6000</v>
      </c>
      <c r="R62" s="142"/>
      <c r="S62" s="140"/>
      <c r="T62" s="141" t="n">
        <f aca="false">R62*S62</f>
        <v>0</v>
      </c>
      <c r="U62" s="142"/>
      <c r="V62" s="140"/>
      <c r="W62" s="141" t="n">
        <f aca="false">U62*V62</f>
        <v>0</v>
      </c>
      <c r="X62" s="143" t="n">
        <f aca="false">H62+N62+T62</f>
        <v>6000</v>
      </c>
      <c r="Y62" s="144" t="n">
        <f aca="false">K62+Q62+W62</f>
        <v>6000</v>
      </c>
      <c r="Z62" s="144" t="n">
        <f aca="false">X62-Y62</f>
        <v>0</v>
      </c>
      <c r="AA62" s="145" t="n">
        <f aca="false">Z62/X62</f>
        <v>0</v>
      </c>
      <c r="AB62" s="146"/>
      <c r="AC62" s="147"/>
      <c r="AD62" s="147"/>
      <c r="AE62" s="147"/>
      <c r="AF62" s="147"/>
      <c r="AG62" s="147"/>
      <c r="AH62" s="147"/>
    </row>
    <row r="63" customFormat="false" ht="24.55" hidden="false" customHeight="true" outlineLevel="0" collapsed="false">
      <c r="B63" s="136"/>
      <c r="C63" s="137"/>
      <c r="D63" s="213" t="s">
        <v>170</v>
      </c>
      <c r="E63" s="152" t="s">
        <v>127</v>
      </c>
      <c r="F63" s="142" t="n">
        <v>1</v>
      </c>
      <c r="G63" s="140" t="n">
        <v>6000</v>
      </c>
      <c r="H63" s="141" t="n">
        <f aca="false">F63*G63</f>
        <v>6000</v>
      </c>
      <c r="I63" s="140" t="n">
        <v>0</v>
      </c>
      <c r="J63" s="140" t="n">
        <v>0</v>
      </c>
      <c r="K63" s="141" t="n">
        <f aca="false">I63*J63</f>
        <v>0</v>
      </c>
      <c r="L63" s="142" t="n">
        <v>0</v>
      </c>
      <c r="M63" s="140" t="n">
        <v>0</v>
      </c>
      <c r="N63" s="141" t="n">
        <f aca="false">L63*M63</f>
        <v>0</v>
      </c>
      <c r="O63" s="140" t="n">
        <v>1</v>
      </c>
      <c r="P63" s="140" t="n">
        <v>3000</v>
      </c>
      <c r="Q63" s="141" t="n">
        <f aca="false">O63*P63</f>
        <v>3000</v>
      </c>
      <c r="R63" s="142"/>
      <c r="S63" s="140"/>
      <c r="T63" s="141" t="n">
        <f aca="false">R63*S63</f>
        <v>0</v>
      </c>
      <c r="U63" s="142"/>
      <c r="V63" s="140"/>
      <c r="W63" s="141" t="n">
        <f aca="false">U63*V63</f>
        <v>0</v>
      </c>
      <c r="X63" s="143" t="n">
        <f aca="false">H63+N63+T63</f>
        <v>6000</v>
      </c>
      <c r="Y63" s="144" t="n">
        <f aca="false">K63+Q63+W63</f>
        <v>3000</v>
      </c>
      <c r="Z63" s="144" t="n">
        <f aca="false">X63-Y63</f>
        <v>3000</v>
      </c>
      <c r="AA63" s="145" t="n">
        <f aca="false">Z63/X63</f>
        <v>0.5</v>
      </c>
      <c r="AB63" s="146"/>
      <c r="AC63" s="147"/>
      <c r="AD63" s="147"/>
      <c r="AE63" s="147"/>
      <c r="AF63" s="147"/>
      <c r="AG63" s="147"/>
      <c r="AH63" s="147"/>
    </row>
    <row r="64" customFormat="false" ht="57.45" hidden="false" customHeight="false" outlineLevel="0" collapsed="false">
      <c r="B64" s="136" t="s">
        <v>88</v>
      </c>
      <c r="C64" s="137" t="s">
        <v>171</v>
      </c>
      <c r="D64" s="214" t="s">
        <v>172</v>
      </c>
      <c r="E64" s="152" t="s">
        <v>127</v>
      </c>
      <c r="F64" s="142" t="n">
        <v>2</v>
      </c>
      <c r="G64" s="140" t="n">
        <v>2800</v>
      </c>
      <c r="H64" s="141" t="n">
        <f aca="false">F64*G64</f>
        <v>5600</v>
      </c>
      <c r="I64" s="140" t="n">
        <v>2</v>
      </c>
      <c r="J64" s="140" t="n">
        <v>3500</v>
      </c>
      <c r="K64" s="141" t="n">
        <f aca="false">I64*J64</f>
        <v>7000</v>
      </c>
      <c r="L64" s="142"/>
      <c r="M64" s="140"/>
      <c r="N64" s="141" t="n">
        <f aca="false">L64*M64</f>
        <v>0</v>
      </c>
      <c r="O64" s="142"/>
      <c r="P64" s="140"/>
      <c r="Q64" s="141" t="n">
        <f aca="false">O64*P64</f>
        <v>0</v>
      </c>
      <c r="R64" s="142"/>
      <c r="S64" s="140"/>
      <c r="T64" s="141" t="n">
        <f aca="false">R64*S64</f>
        <v>0</v>
      </c>
      <c r="U64" s="142"/>
      <c r="V64" s="140"/>
      <c r="W64" s="141" t="n">
        <f aca="false">U64*V64</f>
        <v>0</v>
      </c>
      <c r="X64" s="143" t="n">
        <f aca="false">H64+N64+T64</f>
        <v>5600</v>
      </c>
      <c r="Y64" s="144" t="n">
        <f aca="false">K64+Q64+W64</f>
        <v>7000</v>
      </c>
      <c r="Z64" s="144" t="n">
        <f aca="false">X64-Y64</f>
        <v>-1400</v>
      </c>
      <c r="AA64" s="145" t="n">
        <f aca="false">Z64/X64</f>
        <v>-0.25</v>
      </c>
      <c r="AB64" s="146"/>
      <c r="AC64" s="147"/>
      <c r="AD64" s="147"/>
      <c r="AE64" s="147"/>
      <c r="AF64" s="147"/>
      <c r="AG64" s="147"/>
      <c r="AH64" s="147"/>
    </row>
    <row r="65" customFormat="false" ht="35.05" hidden="false" customHeight="false" outlineLevel="0" collapsed="false">
      <c r="B65" s="136" t="s">
        <v>88</v>
      </c>
      <c r="C65" s="137" t="s">
        <v>173</v>
      </c>
      <c r="D65" s="214" t="s">
        <v>174</v>
      </c>
      <c r="E65" s="152" t="s">
        <v>127</v>
      </c>
      <c r="F65" s="142" t="n">
        <v>1</v>
      </c>
      <c r="G65" s="140" t="n">
        <v>5400</v>
      </c>
      <c r="H65" s="141" t="n">
        <f aca="false">F65*G65</f>
        <v>5400</v>
      </c>
      <c r="I65" s="140" t="n">
        <v>1</v>
      </c>
      <c r="J65" s="140" t="n">
        <v>6000</v>
      </c>
      <c r="K65" s="141" t="n">
        <f aca="false">I65*J65</f>
        <v>6000</v>
      </c>
      <c r="L65" s="142"/>
      <c r="M65" s="140"/>
      <c r="N65" s="141" t="n">
        <f aca="false">L65*M65</f>
        <v>0</v>
      </c>
      <c r="O65" s="142"/>
      <c r="P65" s="140"/>
      <c r="Q65" s="141" t="n">
        <f aca="false">O65*P65</f>
        <v>0</v>
      </c>
      <c r="R65" s="142"/>
      <c r="S65" s="140"/>
      <c r="T65" s="141" t="n">
        <f aca="false">R65*S65</f>
        <v>0</v>
      </c>
      <c r="U65" s="142"/>
      <c r="V65" s="140"/>
      <c r="W65" s="141" t="n">
        <f aca="false">U65*V65</f>
        <v>0</v>
      </c>
      <c r="X65" s="143" t="n">
        <f aca="false">H65+N65+T65</f>
        <v>5400</v>
      </c>
      <c r="Y65" s="144" t="n">
        <f aca="false">K65+Q65+W65</f>
        <v>6000</v>
      </c>
      <c r="Z65" s="144" t="n">
        <f aca="false">X65-Y65</f>
        <v>-600</v>
      </c>
      <c r="AA65" s="145" t="n">
        <f aca="false">Z65/X65</f>
        <v>-0.111111111111111</v>
      </c>
      <c r="AB65" s="146"/>
      <c r="AC65" s="147"/>
      <c r="AD65" s="147"/>
      <c r="AE65" s="147"/>
      <c r="AF65" s="147"/>
      <c r="AG65" s="147"/>
      <c r="AH65" s="147"/>
    </row>
    <row r="66" customFormat="false" ht="35.05" hidden="false" customHeight="false" outlineLevel="0" collapsed="false">
      <c r="B66" s="136" t="s">
        <v>88</v>
      </c>
      <c r="C66" s="137" t="s">
        <v>175</v>
      </c>
      <c r="D66" s="215" t="s">
        <v>176</v>
      </c>
      <c r="E66" s="152" t="s">
        <v>127</v>
      </c>
      <c r="F66" s="142" t="n">
        <v>3</v>
      </c>
      <c r="G66" s="140" t="n">
        <v>6000</v>
      </c>
      <c r="H66" s="141" t="n">
        <f aca="false">F66*G66</f>
        <v>18000</v>
      </c>
      <c r="I66" s="140" t="n">
        <v>3</v>
      </c>
      <c r="J66" s="140" t="n">
        <v>5000</v>
      </c>
      <c r="K66" s="141" t="n">
        <f aca="false">I66*J66</f>
        <v>15000</v>
      </c>
      <c r="L66" s="142"/>
      <c r="M66" s="140"/>
      <c r="N66" s="141" t="n">
        <f aca="false">L66*M66</f>
        <v>0</v>
      </c>
      <c r="O66" s="142"/>
      <c r="P66" s="140"/>
      <c r="Q66" s="141" t="n">
        <f aca="false">O66*P66</f>
        <v>0</v>
      </c>
      <c r="R66" s="142"/>
      <c r="S66" s="140"/>
      <c r="T66" s="141" t="n">
        <f aca="false">R66*S66</f>
        <v>0</v>
      </c>
      <c r="U66" s="142"/>
      <c r="V66" s="140"/>
      <c r="W66" s="141" t="n">
        <f aca="false">U66*V66</f>
        <v>0</v>
      </c>
      <c r="X66" s="143" t="n">
        <f aca="false">H66+N66+T66</f>
        <v>18000</v>
      </c>
      <c r="Y66" s="144" t="n">
        <f aca="false">K66+Q66+W66</f>
        <v>15000</v>
      </c>
      <c r="Z66" s="144" t="n">
        <f aca="false">X66-Y66</f>
        <v>3000</v>
      </c>
      <c r="AA66" s="145" t="n">
        <f aca="false">Z66/X66</f>
        <v>0.166666666666667</v>
      </c>
      <c r="AB66" s="146"/>
      <c r="AC66" s="147"/>
      <c r="AD66" s="147"/>
      <c r="AE66" s="147"/>
      <c r="AF66" s="147"/>
      <c r="AG66" s="147"/>
      <c r="AH66" s="147"/>
    </row>
    <row r="67" customFormat="false" ht="35.05" hidden="false" customHeight="false" outlineLevel="0" collapsed="false">
      <c r="B67" s="149" t="s">
        <v>88</v>
      </c>
      <c r="C67" s="137" t="s">
        <v>177</v>
      </c>
      <c r="D67" s="182" t="s">
        <v>178</v>
      </c>
      <c r="E67" s="152" t="s">
        <v>127</v>
      </c>
      <c r="F67" s="156" t="n">
        <v>0</v>
      </c>
      <c r="G67" s="157" t="n">
        <v>0</v>
      </c>
      <c r="H67" s="158" t="n">
        <f aca="false">F67*G67</f>
        <v>0</v>
      </c>
      <c r="I67" s="140" t="n">
        <v>2</v>
      </c>
      <c r="J67" s="140" t="n">
        <v>4500</v>
      </c>
      <c r="K67" s="158" t="n">
        <f aca="false">I67*J67</f>
        <v>9000</v>
      </c>
      <c r="L67" s="156"/>
      <c r="M67" s="157"/>
      <c r="N67" s="158" t="n">
        <f aca="false">L67*M67</f>
        <v>0</v>
      </c>
      <c r="O67" s="156"/>
      <c r="P67" s="157"/>
      <c r="Q67" s="158" t="n">
        <f aca="false">O67*P67</f>
        <v>0</v>
      </c>
      <c r="R67" s="156"/>
      <c r="S67" s="157"/>
      <c r="T67" s="158" t="n">
        <f aca="false">R67*S67</f>
        <v>0</v>
      </c>
      <c r="U67" s="156"/>
      <c r="V67" s="157"/>
      <c r="W67" s="158" t="n">
        <f aca="false">U67*V67</f>
        <v>0</v>
      </c>
      <c r="X67" s="159" t="n">
        <f aca="false">H67+N67+T67</f>
        <v>0</v>
      </c>
      <c r="Y67" s="144" t="n">
        <f aca="false">K67+Q67+W67</f>
        <v>9000</v>
      </c>
      <c r="Z67" s="144" t="n">
        <f aca="false">X67-Y67</f>
        <v>-9000</v>
      </c>
      <c r="AA67" s="145" t="e">
        <f aca="false">Z67/X67</f>
        <v>#DIV/0!</v>
      </c>
      <c r="AB67" s="160"/>
      <c r="AC67" s="147"/>
      <c r="AD67" s="147"/>
      <c r="AE67" s="147"/>
      <c r="AF67" s="147"/>
      <c r="AG67" s="147"/>
      <c r="AH67" s="147"/>
    </row>
    <row r="68" customFormat="false" ht="57.45" hidden="false" customHeight="false" outlineLevel="0" collapsed="false">
      <c r="B68" s="125" t="s">
        <v>85</v>
      </c>
      <c r="C68" s="126" t="s">
        <v>179</v>
      </c>
      <c r="D68" s="161" t="s">
        <v>180</v>
      </c>
      <c r="E68" s="162"/>
      <c r="F68" s="163"/>
      <c r="G68" s="164"/>
      <c r="H68" s="165"/>
      <c r="I68" s="163"/>
      <c r="J68" s="164"/>
      <c r="K68" s="165"/>
      <c r="L68" s="163" t="n">
        <f aca="false">SUM(L69:L70)</f>
        <v>0</v>
      </c>
      <c r="M68" s="164"/>
      <c r="N68" s="165" t="n">
        <f aca="false">SUM(N69:N70)</f>
        <v>0</v>
      </c>
      <c r="O68" s="163" t="n">
        <f aca="false">SUM(O69:O70)</f>
        <v>0</v>
      </c>
      <c r="P68" s="164"/>
      <c r="Q68" s="165" t="n">
        <f aca="false">SUM(Q69:Q70)</f>
        <v>0</v>
      </c>
      <c r="R68" s="163" t="n">
        <f aca="false">SUM(R69:R70)</f>
        <v>0</v>
      </c>
      <c r="S68" s="164"/>
      <c r="T68" s="165" t="n">
        <f aca="false">SUM(T69:T70)</f>
        <v>0</v>
      </c>
      <c r="U68" s="163" t="n">
        <f aca="false">SUM(U69:U70)</f>
        <v>0</v>
      </c>
      <c r="V68" s="164"/>
      <c r="W68" s="165" t="n">
        <f aca="false">SUM(W69:W70)</f>
        <v>0</v>
      </c>
      <c r="X68" s="165" t="n">
        <f aca="false">SUM(X69:X70)</f>
        <v>0</v>
      </c>
      <c r="Y68" s="165" t="n">
        <f aca="false">SUM(Y69:Y70)</f>
        <v>0</v>
      </c>
      <c r="Z68" s="165" t="n">
        <f aca="false">X68-Y68</f>
        <v>0</v>
      </c>
      <c r="AA68" s="165" t="e">
        <f aca="false">Z68/X68</f>
        <v>#DIV/0!</v>
      </c>
      <c r="AB68" s="167"/>
      <c r="AC68" s="135"/>
      <c r="AD68" s="135"/>
      <c r="AE68" s="135"/>
      <c r="AF68" s="135"/>
      <c r="AG68" s="135"/>
      <c r="AH68" s="135"/>
    </row>
    <row r="69" customFormat="false" ht="25.45" hidden="false" customHeight="true" outlineLevel="0" collapsed="false">
      <c r="B69" s="136" t="s">
        <v>88</v>
      </c>
      <c r="C69" s="137" t="s">
        <v>181</v>
      </c>
      <c r="D69" s="151" t="s">
        <v>182</v>
      </c>
      <c r="E69" s="139" t="s">
        <v>183</v>
      </c>
      <c r="F69" s="216" t="s">
        <v>184</v>
      </c>
      <c r="G69" s="216"/>
      <c r="H69" s="216"/>
      <c r="I69" s="216" t="s">
        <v>184</v>
      </c>
      <c r="J69" s="216"/>
      <c r="K69" s="216"/>
      <c r="L69" s="142"/>
      <c r="M69" s="140"/>
      <c r="N69" s="141" t="n">
        <f aca="false">L69*M69</f>
        <v>0</v>
      </c>
      <c r="O69" s="142"/>
      <c r="P69" s="140"/>
      <c r="Q69" s="141" t="n">
        <f aca="false">O69*P69</f>
        <v>0</v>
      </c>
      <c r="R69" s="142"/>
      <c r="S69" s="140"/>
      <c r="T69" s="141" t="n">
        <f aca="false">R69*S69</f>
        <v>0</v>
      </c>
      <c r="U69" s="142"/>
      <c r="V69" s="140"/>
      <c r="W69" s="141" t="n">
        <f aca="false">U69*V69</f>
        <v>0</v>
      </c>
      <c r="X69" s="159" t="n">
        <f aca="false">H69+N69+T69</f>
        <v>0</v>
      </c>
      <c r="Y69" s="144" t="n">
        <f aca="false">K69+Q69+W69</f>
        <v>0</v>
      </c>
      <c r="Z69" s="144" t="n">
        <f aca="false">X69-Y69</f>
        <v>0</v>
      </c>
      <c r="AA69" s="145" t="e">
        <f aca="false">Z69/X69</f>
        <v>#DIV/0!</v>
      </c>
      <c r="AB69" s="146"/>
      <c r="AC69" s="147"/>
      <c r="AD69" s="147"/>
      <c r="AE69" s="147"/>
      <c r="AF69" s="147"/>
      <c r="AG69" s="147"/>
      <c r="AH69" s="147"/>
    </row>
    <row r="70" customFormat="false" ht="13.8" hidden="false" customHeight="false" outlineLevel="0" collapsed="false">
      <c r="B70" s="149" t="s">
        <v>88</v>
      </c>
      <c r="C70" s="150" t="s">
        <v>185</v>
      </c>
      <c r="D70" s="182" t="s">
        <v>186</v>
      </c>
      <c r="E70" s="152" t="s">
        <v>183</v>
      </c>
      <c r="F70" s="216"/>
      <c r="G70" s="216"/>
      <c r="H70" s="216"/>
      <c r="I70" s="216"/>
      <c r="J70" s="216"/>
      <c r="K70" s="216"/>
      <c r="L70" s="170"/>
      <c r="M70" s="171"/>
      <c r="N70" s="172" t="n">
        <f aca="false">L70*M70</f>
        <v>0</v>
      </c>
      <c r="O70" s="170"/>
      <c r="P70" s="171"/>
      <c r="Q70" s="172" t="n">
        <f aca="false">O70*P70</f>
        <v>0</v>
      </c>
      <c r="R70" s="170"/>
      <c r="S70" s="171"/>
      <c r="T70" s="172" t="n">
        <f aca="false">R70*S70</f>
        <v>0</v>
      </c>
      <c r="U70" s="170"/>
      <c r="V70" s="171"/>
      <c r="W70" s="172" t="n">
        <f aca="false">U70*V70</f>
        <v>0</v>
      </c>
      <c r="X70" s="159" t="n">
        <f aca="false">H70+N70+T70</f>
        <v>0</v>
      </c>
      <c r="Y70" s="144" t="n">
        <f aca="false">K70+Q70+W70</f>
        <v>0</v>
      </c>
      <c r="Z70" s="183" t="n">
        <f aca="false">X70-Y70</f>
        <v>0</v>
      </c>
      <c r="AA70" s="145" t="e">
        <f aca="false">Z70/X70</f>
        <v>#DIV/0!</v>
      </c>
      <c r="AB70" s="173"/>
      <c r="AC70" s="147"/>
      <c r="AD70" s="147"/>
      <c r="AE70" s="147"/>
      <c r="AF70" s="147"/>
      <c r="AG70" s="147"/>
      <c r="AH70" s="147"/>
    </row>
    <row r="71" customFormat="false" ht="13.8" hidden="false" customHeight="false" outlineLevel="0" collapsed="false">
      <c r="B71" s="184" t="s">
        <v>187</v>
      </c>
      <c r="C71" s="185"/>
      <c r="D71" s="186"/>
      <c r="E71" s="187"/>
      <c r="F71" s="191" t="n">
        <f aca="false">F49</f>
        <v>46</v>
      </c>
      <c r="G71" s="205"/>
      <c r="H71" s="190" t="n">
        <f aca="false">H49</f>
        <v>204800</v>
      </c>
      <c r="I71" s="191" t="n">
        <f aca="false">I49</f>
        <v>42</v>
      </c>
      <c r="J71" s="205"/>
      <c r="K71" s="190" t="n">
        <f aca="false">K49</f>
        <v>172500</v>
      </c>
      <c r="L71" s="206" t="n">
        <f aca="false">L68+L49</f>
        <v>0</v>
      </c>
      <c r="M71" s="205"/>
      <c r="N71" s="190" t="n">
        <f aca="false">N68+N49</f>
        <v>0</v>
      </c>
      <c r="O71" s="206" t="n">
        <f aca="false">O68+O49</f>
        <v>7</v>
      </c>
      <c r="P71" s="205"/>
      <c r="Q71" s="190" t="n">
        <f aca="false">Q68+Q49</f>
        <v>31500</v>
      </c>
      <c r="R71" s="206" t="n">
        <f aca="false">R68+R49</f>
        <v>0</v>
      </c>
      <c r="S71" s="205"/>
      <c r="T71" s="190" t="n">
        <f aca="false">T68+T49</f>
        <v>0</v>
      </c>
      <c r="U71" s="206" t="n">
        <f aca="false">U68+U49</f>
        <v>0</v>
      </c>
      <c r="V71" s="205"/>
      <c r="W71" s="190" t="n">
        <f aca="false">W68+W49</f>
        <v>0</v>
      </c>
      <c r="X71" s="207" t="n">
        <f aca="false">X68+X49</f>
        <v>204800</v>
      </c>
      <c r="Y71" s="207" t="n">
        <f aca="false">Y68+Y49</f>
        <v>204000</v>
      </c>
      <c r="Z71" s="207" t="n">
        <f aca="false">X71-Y71</f>
        <v>800</v>
      </c>
      <c r="AA71" s="207" t="n">
        <f aca="false">Z71/X71</f>
        <v>0.00390625</v>
      </c>
      <c r="AB71" s="195"/>
      <c r="AC71" s="147"/>
      <c r="AD71" s="147"/>
      <c r="AE71" s="147"/>
      <c r="AF71" s="9"/>
      <c r="AG71" s="9"/>
      <c r="AH71" s="9"/>
    </row>
    <row r="72" customFormat="false" ht="13.8" hidden="false" customHeight="false" outlineLevel="0" collapsed="false">
      <c r="B72" s="196" t="s">
        <v>83</v>
      </c>
      <c r="C72" s="197" t="n">
        <v>4</v>
      </c>
      <c r="D72" s="198" t="s">
        <v>188</v>
      </c>
      <c r="E72" s="199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3"/>
      <c r="Y72" s="123"/>
      <c r="Z72" s="200"/>
      <c r="AA72" s="123"/>
      <c r="AB72" s="124"/>
      <c r="AC72" s="9"/>
      <c r="AD72" s="9"/>
      <c r="AE72" s="9"/>
      <c r="AF72" s="9"/>
      <c r="AG72" s="9"/>
      <c r="AH72" s="9"/>
    </row>
    <row r="73" customFormat="false" ht="13.8" hidden="false" customHeight="false" outlineLevel="0" collapsed="false">
      <c r="B73" s="125" t="s">
        <v>85</v>
      </c>
      <c r="C73" s="126" t="s">
        <v>189</v>
      </c>
      <c r="D73" s="127" t="s">
        <v>190</v>
      </c>
      <c r="E73" s="128"/>
      <c r="F73" s="129" t="n">
        <f aca="false">SUM(F74:F76)</f>
        <v>0</v>
      </c>
      <c r="G73" s="130"/>
      <c r="H73" s="131" t="n">
        <f aca="false">SUM(H74:H76)</f>
        <v>0</v>
      </c>
      <c r="I73" s="129" t="n">
        <f aca="false">SUM(I74:I76)</f>
        <v>0</v>
      </c>
      <c r="J73" s="130"/>
      <c r="K73" s="131" t="n">
        <f aca="false">SUM(K74:K76)</f>
        <v>0</v>
      </c>
      <c r="L73" s="129" t="n">
        <f aca="false">SUM(L74:L76)</f>
        <v>0</v>
      </c>
      <c r="M73" s="130"/>
      <c r="N73" s="131" t="n">
        <f aca="false">SUM(N74:N76)</f>
        <v>0</v>
      </c>
      <c r="O73" s="129" t="n">
        <f aca="false">SUM(O74:O76)</f>
        <v>0</v>
      </c>
      <c r="P73" s="130"/>
      <c r="Q73" s="131" t="n">
        <f aca="false">SUM(Q74:Q76)</f>
        <v>0</v>
      </c>
      <c r="R73" s="129" t="n">
        <f aca="false">SUM(R74:R76)</f>
        <v>0</v>
      </c>
      <c r="S73" s="130"/>
      <c r="T73" s="131" t="n">
        <f aca="false">SUM(T74:T76)</f>
        <v>0</v>
      </c>
      <c r="U73" s="129" t="n">
        <f aca="false">SUM(U74:U76)</f>
        <v>0</v>
      </c>
      <c r="V73" s="130"/>
      <c r="W73" s="131" t="n">
        <f aca="false">SUM(W74:W76)</f>
        <v>0</v>
      </c>
      <c r="X73" s="131" t="n">
        <f aca="false">SUM(X74:X76)</f>
        <v>0</v>
      </c>
      <c r="Y73" s="131" t="n">
        <f aca="false">SUM(Y74:Y76)</f>
        <v>0</v>
      </c>
      <c r="Z73" s="217" t="n">
        <f aca="false">X73-Y73</f>
        <v>0</v>
      </c>
      <c r="AA73" s="133" t="e">
        <f aca="false">Z73/X73</f>
        <v>#DIV/0!</v>
      </c>
      <c r="AB73" s="134"/>
      <c r="AC73" s="135"/>
      <c r="AD73" s="135"/>
      <c r="AE73" s="135"/>
      <c r="AF73" s="135"/>
      <c r="AG73" s="135"/>
      <c r="AH73" s="135"/>
    </row>
    <row r="74" customFormat="false" ht="35.05" hidden="false" customHeight="false" outlineLevel="0" collapsed="false">
      <c r="B74" s="136" t="s">
        <v>88</v>
      </c>
      <c r="C74" s="137" t="s">
        <v>191</v>
      </c>
      <c r="D74" s="151" t="s">
        <v>192</v>
      </c>
      <c r="E74" s="218" t="s">
        <v>193</v>
      </c>
      <c r="F74" s="219"/>
      <c r="G74" s="220"/>
      <c r="H74" s="221" t="n">
        <f aca="false">F74*G74</f>
        <v>0</v>
      </c>
      <c r="I74" s="219"/>
      <c r="J74" s="220"/>
      <c r="K74" s="221" t="n">
        <f aca="false">I74*J74</f>
        <v>0</v>
      </c>
      <c r="L74" s="142"/>
      <c r="M74" s="220"/>
      <c r="N74" s="141" t="n">
        <f aca="false">L74*M74</f>
        <v>0</v>
      </c>
      <c r="O74" s="142"/>
      <c r="P74" s="220"/>
      <c r="Q74" s="141" t="n">
        <f aca="false">O74*P74</f>
        <v>0</v>
      </c>
      <c r="R74" s="142"/>
      <c r="S74" s="220"/>
      <c r="T74" s="141" t="n">
        <f aca="false">R74*S74</f>
        <v>0</v>
      </c>
      <c r="U74" s="142"/>
      <c r="V74" s="220"/>
      <c r="W74" s="141" t="n">
        <f aca="false">U74*V74</f>
        <v>0</v>
      </c>
      <c r="X74" s="143" t="n">
        <f aca="false">H74+N74+T74</f>
        <v>0</v>
      </c>
      <c r="Y74" s="144" t="n">
        <f aca="false">K74+Q74+W74</f>
        <v>0</v>
      </c>
      <c r="Z74" s="144" t="n">
        <f aca="false">X74-Y74</f>
        <v>0</v>
      </c>
      <c r="AA74" s="145" t="e">
        <f aca="false">Z74/X74</f>
        <v>#DIV/0!</v>
      </c>
      <c r="AB74" s="146"/>
      <c r="AC74" s="147"/>
      <c r="AD74" s="147"/>
      <c r="AE74" s="147"/>
      <c r="AF74" s="147"/>
      <c r="AG74" s="147"/>
      <c r="AH74" s="147"/>
    </row>
    <row r="75" customFormat="false" ht="35.05" hidden="false" customHeight="false" outlineLevel="0" collapsed="false">
      <c r="B75" s="136" t="s">
        <v>88</v>
      </c>
      <c r="C75" s="137" t="s">
        <v>194</v>
      </c>
      <c r="D75" s="151" t="s">
        <v>192</v>
      </c>
      <c r="E75" s="218" t="s">
        <v>193</v>
      </c>
      <c r="F75" s="219"/>
      <c r="G75" s="220"/>
      <c r="H75" s="221" t="n">
        <f aca="false">F75*G75</f>
        <v>0</v>
      </c>
      <c r="I75" s="219"/>
      <c r="J75" s="220"/>
      <c r="K75" s="221" t="n">
        <f aca="false">I75*J75</f>
        <v>0</v>
      </c>
      <c r="L75" s="142"/>
      <c r="M75" s="220"/>
      <c r="N75" s="141" t="n">
        <f aca="false">L75*M75</f>
        <v>0</v>
      </c>
      <c r="O75" s="142"/>
      <c r="P75" s="220"/>
      <c r="Q75" s="141" t="n">
        <f aca="false">O75*P75</f>
        <v>0</v>
      </c>
      <c r="R75" s="142"/>
      <c r="S75" s="220"/>
      <c r="T75" s="141" t="n">
        <f aca="false">R75*S75</f>
        <v>0</v>
      </c>
      <c r="U75" s="142"/>
      <c r="V75" s="220"/>
      <c r="W75" s="141" t="n">
        <f aca="false">U75*V75</f>
        <v>0</v>
      </c>
      <c r="X75" s="143" t="n">
        <f aca="false">H75+N75+T75</f>
        <v>0</v>
      </c>
      <c r="Y75" s="144" t="n">
        <f aca="false">K75+Q75+W75</f>
        <v>0</v>
      </c>
      <c r="Z75" s="144" t="n">
        <f aca="false">X75-Y75</f>
        <v>0</v>
      </c>
      <c r="AA75" s="145" t="e">
        <f aca="false">Z75/X75</f>
        <v>#DIV/0!</v>
      </c>
      <c r="AB75" s="146"/>
      <c r="AC75" s="147"/>
      <c r="AD75" s="147"/>
      <c r="AE75" s="147"/>
      <c r="AF75" s="147"/>
      <c r="AG75" s="147"/>
      <c r="AH75" s="147"/>
    </row>
    <row r="76" customFormat="false" ht="35.05" hidden="false" customHeight="false" outlineLevel="0" collapsed="false">
      <c r="B76" s="168" t="s">
        <v>88</v>
      </c>
      <c r="C76" s="150" t="s">
        <v>195</v>
      </c>
      <c r="D76" s="182" t="s">
        <v>192</v>
      </c>
      <c r="E76" s="218" t="s">
        <v>193</v>
      </c>
      <c r="F76" s="222"/>
      <c r="G76" s="223"/>
      <c r="H76" s="224" t="n">
        <f aca="false">F76*G76</f>
        <v>0</v>
      </c>
      <c r="I76" s="222"/>
      <c r="J76" s="223"/>
      <c r="K76" s="224" t="n">
        <f aca="false">I76*J76</f>
        <v>0</v>
      </c>
      <c r="L76" s="156"/>
      <c r="M76" s="223"/>
      <c r="N76" s="158" t="n">
        <f aca="false">L76*M76</f>
        <v>0</v>
      </c>
      <c r="O76" s="156"/>
      <c r="P76" s="223"/>
      <c r="Q76" s="158" t="n">
        <f aca="false">O76*P76</f>
        <v>0</v>
      </c>
      <c r="R76" s="156"/>
      <c r="S76" s="223"/>
      <c r="T76" s="158" t="n">
        <f aca="false">R76*S76</f>
        <v>0</v>
      </c>
      <c r="U76" s="156"/>
      <c r="V76" s="223"/>
      <c r="W76" s="158" t="n">
        <f aca="false">U76*V76</f>
        <v>0</v>
      </c>
      <c r="X76" s="159" t="n">
        <f aca="false">H76+N76+T76</f>
        <v>0</v>
      </c>
      <c r="Y76" s="144" t="n">
        <f aca="false">K76+Q76+W76</f>
        <v>0</v>
      </c>
      <c r="Z76" s="144" t="n">
        <f aca="false">X76-Y76</f>
        <v>0</v>
      </c>
      <c r="AA76" s="145" t="e">
        <f aca="false">Z76/X76</f>
        <v>#DIV/0!</v>
      </c>
      <c r="AB76" s="160"/>
      <c r="AC76" s="147"/>
      <c r="AD76" s="147"/>
      <c r="AE76" s="147"/>
      <c r="AF76" s="147"/>
      <c r="AG76" s="147"/>
      <c r="AH76" s="147"/>
    </row>
    <row r="77" customFormat="false" ht="23.85" hidden="false" customHeight="false" outlineLevel="0" collapsed="false">
      <c r="B77" s="125" t="s">
        <v>85</v>
      </c>
      <c r="C77" s="126" t="s">
        <v>196</v>
      </c>
      <c r="D77" s="161" t="s">
        <v>197</v>
      </c>
      <c r="E77" s="162"/>
      <c r="F77" s="163" t="n">
        <f aca="false">SUM(F78:F80)</f>
        <v>0</v>
      </c>
      <c r="G77" s="164"/>
      <c r="H77" s="165" t="n">
        <f aca="false">SUM(H78:H80)</f>
        <v>0</v>
      </c>
      <c r="I77" s="163" t="n">
        <f aca="false">SUM(I78:I80)</f>
        <v>0</v>
      </c>
      <c r="J77" s="164"/>
      <c r="K77" s="165" t="n">
        <f aca="false">SUM(K78:K80)</f>
        <v>0</v>
      </c>
      <c r="L77" s="163" t="n">
        <f aca="false">SUM(L78:L80)</f>
        <v>0</v>
      </c>
      <c r="M77" s="164"/>
      <c r="N77" s="165" t="n">
        <f aca="false">SUM(N78:N80)</f>
        <v>0</v>
      </c>
      <c r="O77" s="163" t="n">
        <f aca="false">SUM(O78:O80)</f>
        <v>0</v>
      </c>
      <c r="P77" s="164"/>
      <c r="Q77" s="165" t="n">
        <f aca="false">SUM(Q78:Q80)</f>
        <v>0</v>
      </c>
      <c r="R77" s="163" t="n">
        <f aca="false">SUM(R78:R80)</f>
        <v>0</v>
      </c>
      <c r="S77" s="164"/>
      <c r="T77" s="165" t="n">
        <f aca="false">SUM(T78:T80)</f>
        <v>0</v>
      </c>
      <c r="U77" s="163" t="n">
        <f aca="false">SUM(U78:U80)</f>
        <v>0</v>
      </c>
      <c r="V77" s="164"/>
      <c r="W77" s="165" t="n">
        <f aca="false">SUM(W78:W80)</f>
        <v>0</v>
      </c>
      <c r="X77" s="165" t="n">
        <f aca="false">SUM(X78:X80)</f>
        <v>0</v>
      </c>
      <c r="Y77" s="165" t="n">
        <f aca="false">SUM(Y78:Y80)</f>
        <v>0</v>
      </c>
      <c r="Z77" s="165" t="n">
        <f aca="false">X77-Y77</f>
        <v>0</v>
      </c>
      <c r="AA77" s="165" t="e">
        <f aca="false">Z77/X77</f>
        <v>#DIV/0!</v>
      </c>
      <c r="AB77" s="167"/>
      <c r="AC77" s="135"/>
      <c r="AD77" s="135"/>
      <c r="AE77" s="135"/>
      <c r="AF77" s="135"/>
      <c r="AG77" s="135"/>
      <c r="AH77" s="135"/>
    </row>
    <row r="78" customFormat="false" ht="23.85" hidden="false" customHeight="false" outlineLevel="0" collapsed="false">
      <c r="B78" s="136" t="s">
        <v>88</v>
      </c>
      <c r="C78" s="137" t="s">
        <v>198</v>
      </c>
      <c r="D78" s="225" t="s">
        <v>199</v>
      </c>
      <c r="E78" s="139" t="s">
        <v>200</v>
      </c>
      <c r="F78" s="142"/>
      <c r="G78" s="140"/>
      <c r="H78" s="141" t="n">
        <f aca="false">F78*G78</f>
        <v>0</v>
      </c>
      <c r="I78" s="142"/>
      <c r="J78" s="140"/>
      <c r="K78" s="141" t="n">
        <f aca="false">I78*J78</f>
        <v>0</v>
      </c>
      <c r="L78" s="142"/>
      <c r="M78" s="140"/>
      <c r="N78" s="141" t="n">
        <f aca="false">L78*M78</f>
        <v>0</v>
      </c>
      <c r="O78" s="142"/>
      <c r="P78" s="140"/>
      <c r="Q78" s="141" t="n">
        <f aca="false">O78*P78</f>
        <v>0</v>
      </c>
      <c r="R78" s="142"/>
      <c r="S78" s="140"/>
      <c r="T78" s="141" t="n">
        <f aca="false">R78*S78</f>
        <v>0</v>
      </c>
      <c r="U78" s="142"/>
      <c r="V78" s="140"/>
      <c r="W78" s="141" t="n">
        <f aca="false">U78*V78</f>
        <v>0</v>
      </c>
      <c r="X78" s="143" t="n">
        <f aca="false">H78+N78+T78</f>
        <v>0</v>
      </c>
      <c r="Y78" s="144" t="n">
        <f aca="false">K78+Q78+W78</f>
        <v>0</v>
      </c>
      <c r="Z78" s="144" t="n">
        <f aca="false">X78-Y78</f>
        <v>0</v>
      </c>
      <c r="AA78" s="145" t="e">
        <f aca="false">Z78/X78</f>
        <v>#DIV/0!</v>
      </c>
      <c r="AB78" s="146"/>
      <c r="AC78" s="147"/>
      <c r="AD78" s="147"/>
      <c r="AE78" s="147"/>
      <c r="AF78" s="147"/>
      <c r="AG78" s="147"/>
      <c r="AH78" s="147"/>
    </row>
    <row r="79" customFormat="false" ht="35.05" hidden="false" customHeight="false" outlineLevel="0" collapsed="false">
      <c r="B79" s="136" t="s">
        <v>88</v>
      </c>
      <c r="C79" s="137" t="s">
        <v>201</v>
      </c>
      <c r="D79" s="225" t="s">
        <v>202</v>
      </c>
      <c r="E79" s="139" t="s">
        <v>200</v>
      </c>
      <c r="F79" s="142"/>
      <c r="G79" s="140"/>
      <c r="H79" s="141" t="n">
        <f aca="false">F79*G79</f>
        <v>0</v>
      </c>
      <c r="I79" s="142"/>
      <c r="J79" s="140"/>
      <c r="K79" s="141" t="n">
        <f aca="false">I79*J79</f>
        <v>0</v>
      </c>
      <c r="L79" s="142"/>
      <c r="M79" s="140"/>
      <c r="N79" s="141" t="n">
        <f aca="false">L79*M79</f>
        <v>0</v>
      </c>
      <c r="O79" s="142"/>
      <c r="P79" s="140"/>
      <c r="Q79" s="141" t="n">
        <f aca="false">O79*P79</f>
        <v>0</v>
      </c>
      <c r="R79" s="142"/>
      <c r="S79" s="140"/>
      <c r="T79" s="141" t="n">
        <f aca="false">R79*S79</f>
        <v>0</v>
      </c>
      <c r="U79" s="142"/>
      <c r="V79" s="140"/>
      <c r="W79" s="141" t="n">
        <f aca="false">U79*V79</f>
        <v>0</v>
      </c>
      <c r="X79" s="143" t="n">
        <f aca="false">H79+N79+T79</f>
        <v>0</v>
      </c>
      <c r="Y79" s="144" t="n">
        <f aca="false">K79+Q79+W79</f>
        <v>0</v>
      </c>
      <c r="Z79" s="144" t="n">
        <f aca="false">X79-Y79</f>
        <v>0</v>
      </c>
      <c r="AA79" s="145" t="e">
        <f aca="false">Z79/X79</f>
        <v>#DIV/0!</v>
      </c>
      <c r="AB79" s="146"/>
      <c r="AC79" s="147"/>
      <c r="AD79" s="147"/>
      <c r="AE79" s="147"/>
      <c r="AF79" s="147"/>
      <c r="AG79" s="147"/>
      <c r="AH79" s="147"/>
    </row>
    <row r="80" customFormat="false" ht="35.05" hidden="false" customHeight="false" outlineLevel="0" collapsed="false">
      <c r="B80" s="149" t="s">
        <v>88</v>
      </c>
      <c r="C80" s="174" t="s">
        <v>203</v>
      </c>
      <c r="D80" s="226" t="s">
        <v>204</v>
      </c>
      <c r="E80" s="139" t="s">
        <v>200</v>
      </c>
      <c r="F80" s="156"/>
      <c r="G80" s="157"/>
      <c r="H80" s="158" t="n">
        <f aca="false">F80*G80</f>
        <v>0</v>
      </c>
      <c r="I80" s="156"/>
      <c r="J80" s="157"/>
      <c r="K80" s="158" t="n">
        <f aca="false">I80*J80</f>
        <v>0</v>
      </c>
      <c r="L80" s="156"/>
      <c r="M80" s="157"/>
      <c r="N80" s="158" t="n">
        <f aca="false">L80*M80</f>
        <v>0</v>
      </c>
      <c r="O80" s="156"/>
      <c r="P80" s="157"/>
      <c r="Q80" s="158" t="n">
        <f aca="false">O80*P80</f>
        <v>0</v>
      </c>
      <c r="R80" s="156"/>
      <c r="S80" s="157"/>
      <c r="T80" s="158" t="n">
        <f aca="false">R80*S80</f>
        <v>0</v>
      </c>
      <c r="U80" s="156"/>
      <c r="V80" s="157"/>
      <c r="W80" s="158" t="n">
        <f aca="false">U80*V80</f>
        <v>0</v>
      </c>
      <c r="X80" s="159" t="n">
        <f aca="false">H80+N80+T80</f>
        <v>0</v>
      </c>
      <c r="Y80" s="144" t="n">
        <f aca="false">K80+Q80+W80</f>
        <v>0</v>
      </c>
      <c r="Z80" s="144" t="n">
        <f aca="false">X80-Y80</f>
        <v>0</v>
      </c>
      <c r="AA80" s="145" t="e">
        <f aca="false">Z80/X80</f>
        <v>#DIV/0!</v>
      </c>
      <c r="AB80" s="160"/>
      <c r="AC80" s="147"/>
      <c r="AD80" s="147"/>
      <c r="AE80" s="147"/>
      <c r="AF80" s="147"/>
      <c r="AG80" s="147"/>
      <c r="AH80" s="147"/>
    </row>
    <row r="81" customFormat="false" ht="13.8" hidden="false" customHeight="false" outlineLevel="0" collapsed="false">
      <c r="B81" s="125" t="s">
        <v>85</v>
      </c>
      <c r="C81" s="126" t="s">
        <v>205</v>
      </c>
      <c r="D81" s="161" t="s">
        <v>206</v>
      </c>
      <c r="E81" s="162"/>
      <c r="F81" s="163" t="n">
        <f aca="false">SUM(F82:F84)</f>
        <v>0</v>
      </c>
      <c r="G81" s="164"/>
      <c r="H81" s="165" t="n">
        <f aca="false">SUM(H82:H84)</f>
        <v>0</v>
      </c>
      <c r="I81" s="163" t="n">
        <f aca="false">SUM(I82:I84)</f>
        <v>0</v>
      </c>
      <c r="J81" s="164"/>
      <c r="K81" s="165" t="n">
        <f aca="false">SUM(K82:K84)</f>
        <v>0</v>
      </c>
      <c r="L81" s="163" t="n">
        <f aca="false">SUM(L82:L84)</f>
        <v>0</v>
      </c>
      <c r="M81" s="164"/>
      <c r="N81" s="165" t="n">
        <f aca="false">SUM(N82:N84)</f>
        <v>0</v>
      </c>
      <c r="O81" s="163" t="n">
        <f aca="false">SUM(O82:O84)</f>
        <v>0</v>
      </c>
      <c r="P81" s="164"/>
      <c r="Q81" s="165" t="n">
        <f aca="false">SUM(Q82:Q84)</f>
        <v>0</v>
      </c>
      <c r="R81" s="163" t="n">
        <f aca="false">SUM(R82:R84)</f>
        <v>0</v>
      </c>
      <c r="S81" s="164"/>
      <c r="T81" s="165" t="n">
        <f aca="false">SUM(T82:T84)</f>
        <v>0</v>
      </c>
      <c r="U81" s="163" t="n">
        <f aca="false">SUM(U82:U84)</f>
        <v>0</v>
      </c>
      <c r="V81" s="164"/>
      <c r="W81" s="165" t="n">
        <f aca="false">SUM(W82:W84)</f>
        <v>0</v>
      </c>
      <c r="X81" s="165" t="n">
        <f aca="false">SUM(X82:X84)</f>
        <v>0</v>
      </c>
      <c r="Y81" s="165" t="n">
        <f aca="false">SUM(Y82:Y84)</f>
        <v>0</v>
      </c>
      <c r="Z81" s="165" t="n">
        <f aca="false">X81-Y81</f>
        <v>0</v>
      </c>
      <c r="AA81" s="165" t="e">
        <f aca="false">Z81/X81</f>
        <v>#DIV/0!</v>
      </c>
      <c r="AB81" s="167"/>
      <c r="AC81" s="135"/>
      <c r="AD81" s="135"/>
      <c r="AE81" s="135"/>
      <c r="AF81" s="135"/>
      <c r="AG81" s="135"/>
      <c r="AH81" s="135"/>
    </row>
    <row r="82" customFormat="false" ht="35.05" hidden="false" customHeight="false" outlineLevel="0" collapsed="false">
      <c r="B82" s="136" t="s">
        <v>88</v>
      </c>
      <c r="C82" s="137" t="s">
        <v>207</v>
      </c>
      <c r="D82" s="225" t="s">
        <v>208</v>
      </c>
      <c r="E82" s="218" t="s">
        <v>209</v>
      </c>
      <c r="F82" s="142"/>
      <c r="G82" s="140"/>
      <c r="H82" s="141" t="n">
        <f aca="false">F82*G82</f>
        <v>0</v>
      </c>
      <c r="I82" s="142"/>
      <c r="J82" s="140"/>
      <c r="K82" s="141" t="n">
        <f aca="false">I82*J82</f>
        <v>0</v>
      </c>
      <c r="L82" s="142"/>
      <c r="M82" s="140"/>
      <c r="N82" s="141" t="n">
        <f aca="false">L82*M82</f>
        <v>0</v>
      </c>
      <c r="O82" s="142"/>
      <c r="P82" s="140"/>
      <c r="Q82" s="141" t="n">
        <f aca="false">O82*P82</f>
        <v>0</v>
      </c>
      <c r="R82" s="142"/>
      <c r="S82" s="140"/>
      <c r="T82" s="141" t="n">
        <f aca="false">R82*S82</f>
        <v>0</v>
      </c>
      <c r="U82" s="142"/>
      <c r="V82" s="140"/>
      <c r="W82" s="141" t="n">
        <f aca="false">U82*V82</f>
        <v>0</v>
      </c>
      <c r="X82" s="143" t="n">
        <f aca="false">H82+N82+T82</f>
        <v>0</v>
      </c>
      <c r="Y82" s="144" t="n">
        <f aca="false">K82+Q82+W82</f>
        <v>0</v>
      </c>
      <c r="Z82" s="144" t="n">
        <f aca="false">X82-Y82</f>
        <v>0</v>
      </c>
      <c r="AA82" s="145" t="e">
        <f aca="false">Z82/X82</f>
        <v>#DIV/0!</v>
      </c>
      <c r="AB82" s="146"/>
      <c r="AC82" s="147"/>
      <c r="AD82" s="147"/>
      <c r="AE82" s="147"/>
      <c r="AF82" s="147"/>
      <c r="AG82" s="147"/>
      <c r="AH82" s="147"/>
    </row>
    <row r="83" customFormat="false" ht="35.05" hidden="false" customHeight="false" outlineLevel="0" collapsed="false">
      <c r="B83" s="136" t="s">
        <v>88</v>
      </c>
      <c r="C83" s="137" t="s">
        <v>210</v>
      </c>
      <c r="D83" s="225" t="s">
        <v>211</v>
      </c>
      <c r="E83" s="218" t="s">
        <v>209</v>
      </c>
      <c r="F83" s="142"/>
      <c r="G83" s="140"/>
      <c r="H83" s="141" t="n">
        <f aca="false">F83*G83</f>
        <v>0</v>
      </c>
      <c r="I83" s="142"/>
      <c r="J83" s="140"/>
      <c r="K83" s="141" t="n">
        <f aca="false">I83*J83</f>
        <v>0</v>
      </c>
      <c r="L83" s="142"/>
      <c r="M83" s="140"/>
      <c r="N83" s="141" t="n">
        <f aca="false">L83*M83</f>
        <v>0</v>
      </c>
      <c r="O83" s="142"/>
      <c r="P83" s="140"/>
      <c r="Q83" s="141" t="n">
        <f aca="false">O83*P83</f>
        <v>0</v>
      </c>
      <c r="R83" s="142"/>
      <c r="S83" s="140"/>
      <c r="T83" s="141" t="n">
        <f aca="false">R83*S83</f>
        <v>0</v>
      </c>
      <c r="U83" s="142"/>
      <c r="V83" s="140"/>
      <c r="W83" s="141" t="n">
        <f aca="false">U83*V83</f>
        <v>0</v>
      </c>
      <c r="X83" s="143" t="n">
        <f aca="false">H83+N83+T83</f>
        <v>0</v>
      </c>
      <c r="Y83" s="144" t="n">
        <f aca="false">K83+Q83+W83</f>
        <v>0</v>
      </c>
      <c r="Z83" s="144" t="n">
        <f aca="false">X83-Y83</f>
        <v>0</v>
      </c>
      <c r="AA83" s="145" t="e">
        <f aca="false">Z83/X83</f>
        <v>#DIV/0!</v>
      </c>
      <c r="AB83" s="146"/>
      <c r="AC83" s="147"/>
      <c r="AD83" s="147"/>
      <c r="AE83" s="147"/>
      <c r="AF83" s="147"/>
      <c r="AG83" s="147"/>
      <c r="AH83" s="147"/>
    </row>
    <row r="84" customFormat="false" ht="35.05" hidden="false" customHeight="false" outlineLevel="0" collapsed="false">
      <c r="B84" s="149" t="s">
        <v>88</v>
      </c>
      <c r="C84" s="174" t="s">
        <v>212</v>
      </c>
      <c r="D84" s="226" t="s">
        <v>213</v>
      </c>
      <c r="E84" s="227" t="s">
        <v>209</v>
      </c>
      <c r="F84" s="156"/>
      <c r="G84" s="157"/>
      <c r="H84" s="158" t="n">
        <f aca="false">F84*G84</f>
        <v>0</v>
      </c>
      <c r="I84" s="156"/>
      <c r="J84" s="157"/>
      <c r="K84" s="158" t="n">
        <f aca="false">I84*J84</f>
        <v>0</v>
      </c>
      <c r="L84" s="156"/>
      <c r="M84" s="157"/>
      <c r="N84" s="158" t="n">
        <f aca="false">L84*M84</f>
        <v>0</v>
      </c>
      <c r="O84" s="156"/>
      <c r="P84" s="157"/>
      <c r="Q84" s="158" t="n">
        <f aca="false">O84*P84</f>
        <v>0</v>
      </c>
      <c r="R84" s="156"/>
      <c r="S84" s="157"/>
      <c r="T84" s="158" t="n">
        <f aca="false">R84*S84</f>
        <v>0</v>
      </c>
      <c r="U84" s="156"/>
      <c r="V84" s="157"/>
      <c r="W84" s="158" t="n">
        <f aca="false">U84*V84</f>
        <v>0</v>
      </c>
      <c r="X84" s="159" t="n">
        <f aca="false">H84+N84+T84</f>
        <v>0</v>
      </c>
      <c r="Y84" s="144" t="n">
        <f aca="false">K84+Q84+W84</f>
        <v>0</v>
      </c>
      <c r="Z84" s="144" t="n">
        <f aca="false">X84-Y84</f>
        <v>0</v>
      </c>
      <c r="AA84" s="145" t="e">
        <f aca="false">Z84/X84</f>
        <v>#DIV/0!</v>
      </c>
      <c r="AB84" s="160"/>
      <c r="AC84" s="147"/>
      <c r="AD84" s="147"/>
      <c r="AE84" s="147"/>
      <c r="AF84" s="147"/>
      <c r="AG84" s="147"/>
      <c r="AH84" s="147"/>
    </row>
    <row r="85" customFormat="false" ht="23.85" hidden="false" customHeight="false" outlineLevel="0" collapsed="false">
      <c r="B85" s="125" t="s">
        <v>85</v>
      </c>
      <c r="C85" s="126" t="s">
        <v>214</v>
      </c>
      <c r="D85" s="161" t="s">
        <v>215</v>
      </c>
      <c r="E85" s="162"/>
      <c r="F85" s="163" t="n">
        <f aca="false">SUM(F86:F88)</f>
        <v>0</v>
      </c>
      <c r="G85" s="164"/>
      <c r="H85" s="165" t="n">
        <f aca="false">SUM(H86:H88)</f>
        <v>0</v>
      </c>
      <c r="I85" s="163" t="n">
        <f aca="false">SUM(I86:I88)</f>
        <v>0</v>
      </c>
      <c r="J85" s="164"/>
      <c r="K85" s="165" t="n">
        <f aca="false">SUM(K86:K88)</f>
        <v>0</v>
      </c>
      <c r="L85" s="163" t="n">
        <f aca="false">SUM(L86:L88)</f>
        <v>0</v>
      </c>
      <c r="M85" s="164"/>
      <c r="N85" s="165" t="n">
        <f aca="false">SUM(N86:N88)</f>
        <v>0</v>
      </c>
      <c r="O85" s="163" t="n">
        <f aca="false">SUM(O86:O88)</f>
        <v>0</v>
      </c>
      <c r="P85" s="164"/>
      <c r="Q85" s="165" t="n">
        <f aca="false">SUM(Q86:Q88)</f>
        <v>0</v>
      </c>
      <c r="R85" s="163" t="n">
        <f aca="false">SUM(R86:R88)</f>
        <v>0</v>
      </c>
      <c r="S85" s="164"/>
      <c r="T85" s="165" t="n">
        <f aca="false">SUM(T86:T88)</f>
        <v>0</v>
      </c>
      <c r="U85" s="163" t="n">
        <f aca="false">SUM(U86:U88)</f>
        <v>0</v>
      </c>
      <c r="V85" s="164"/>
      <c r="W85" s="165" t="n">
        <f aca="false">SUM(W86:W88)</f>
        <v>0</v>
      </c>
      <c r="X85" s="165" t="n">
        <f aca="false">SUM(X86:X88)</f>
        <v>0</v>
      </c>
      <c r="Y85" s="165" t="n">
        <f aca="false">SUM(Y86:Y88)</f>
        <v>0</v>
      </c>
      <c r="Z85" s="165" t="n">
        <f aca="false">X85-Y85</f>
        <v>0</v>
      </c>
      <c r="AA85" s="165" t="e">
        <f aca="false">Z85/X85</f>
        <v>#DIV/0!</v>
      </c>
      <c r="AB85" s="167"/>
      <c r="AC85" s="135"/>
      <c r="AD85" s="135"/>
      <c r="AE85" s="135"/>
      <c r="AF85" s="135"/>
      <c r="AG85" s="135"/>
      <c r="AH85" s="135"/>
    </row>
    <row r="86" customFormat="false" ht="23.85" hidden="false" customHeight="false" outlineLevel="0" collapsed="false">
      <c r="B86" s="136" t="s">
        <v>88</v>
      </c>
      <c r="C86" s="137" t="s">
        <v>216</v>
      </c>
      <c r="D86" s="151" t="s">
        <v>217</v>
      </c>
      <c r="E86" s="139" t="s">
        <v>127</v>
      </c>
      <c r="F86" s="142"/>
      <c r="G86" s="140"/>
      <c r="H86" s="141" t="n">
        <f aca="false">F86*G86</f>
        <v>0</v>
      </c>
      <c r="I86" s="142"/>
      <c r="J86" s="140"/>
      <c r="K86" s="141" t="n">
        <f aca="false">I86*J86</f>
        <v>0</v>
      </c>
      <c r="L86" s="142"/>
      <c r="M86" s="140"/>
      <c r="N86" s="141" t="n">
        <f aca="false">L86*M86</f>
        <v>0</v>
      </c>
      <c r="O86" s="142"/>
      <c r="P86" s="140"/>
      <c r="Q86" s="141" t="n">
        <f aca="false">O86*P86</f>
        <v>0</v>
      </c>
      <c r="R86" s="142"/>
      <c r="S86" s="140"/>
      <c r="T86" s="141" t="n">
        <f aca="false">R86*S86</f>
        <v>0</v>
      </c>
      <c r="U86" s="142"/>
      <c r="V86" s="140"/>
      <c r="W86" s="141" t="n">
        <f aca="false">U86*V86</f>
        <v>0</v>
      </c>
      <c r="X86" s="143" t="n">
        <f aca="false">H86+N86+T86</f>
        <v>0</v>
      </c>
      <c r="Y86" s="144" t="n">
        <f aca="false">K86+Q86+W86</f>
        <v>0</v>
      </c>
      <c r="Z86" s="144" t="n">
        <f aca="false">X86-Y86</f>
        <v>0</v>
      </c>
      <c r="AA86" s="145" t="e">
        <f aca="false">Z86/X86</f>
        <v>#DIV/0!</v>
      </c>
      <c r="AB86" s="146"/>
      <c r="AC86" s="147"/>
      <c r="AD86" s="147"/>
      <c r="AE86" s="147"/>
      <c r="AF86" s="147"/>
      <c r="AG86" s="147"/>
      <c r="AH86" s="147"/>
    </row>
    <row r="87" customFormat="false" ht="23.85" hidden="false" customHeight="false" outlineLevel="0" collapsed="false">
      <c r="B87" s="136" t="s">
        <v>88</v>
      </c>
      <c r="C87" s="137" t="s">
        <v>218</v>
      </c>
      <c r="D87" s="151" t="s">
        <v>217</v>
      </c>
      <c r="E87" s="139" t="s">
        <v>127</v>
      </c>
      <c r="F87" s="142"/>
      <c r="G87" s="140"/>
      <c r="H87" s="141" t="n">
        <f aca="false">F87*G87</f>
        <v>0</v>
      </c>
      <c r="I87" s="142"/>
      <c r="J87" s="140"/>
      <c r="K87" s="141" t="n">
        <f aca="false">I87*J87</f>
        <v>0</v>
      </c>
      <c r="L87" s="142"/>
      <c r="M87" s="140"/>
      <c r="N87" s="141" t="n">
        <f aca="false">L87*M87</f>
        <v>0</v>
      </c>
      <c r="O87" s="142"/>
      <c r="P87" s="140"/>
      <c r="Q87" s="141" t="n">
        <f aca="false">O87*P87</f>
        <v>0</v>
      </c>
      <c r="R87" s="142"/>
      <c r="S87" s="140"/>
      <c r="T87" s="141" t="n">
        <f aca="false">R87*S87</f>
        <v>0</v>
      </c>
      <c r="U87" s="142"/>
      <c r="V87" s="140"/>
      <c r="W87" s="141" t="n">
        <f aca="false">U87*V87</f>
        <v>0</v>
      </c>
      <c r="X87" s="143" t="n">
        <f aca="false">H87+N87+T87</f>
        <v>0</v>
      </c>
      <c r="Y87" s="144" t="n">
        <f aca="false">K87+Q87+W87</f>
        <v>0</v>
      </c>
      <c r="Z87" s="144" t="n">
        <f aca="false">X87-Y87</f>
        <v>0</v>
      </c>
      <c r="AA87" s="145" t="e">
        <f aca="false">Z87/X87</f>
        <v>#DIV/0!</v>
      </c>
      <c r="AB87" s="146"/>
      <c r="AC87" s="147"/>
      <c r="AD87" s="147"/>
      <c r="AE87" s="147"/>
      <c r="AF87" s="147"/>
      <c r="AG87" s="147"/>
      <c r="AH87" s="147"/>
    </row>
    <row r="88" customFormat="false" ht="23.85" hidden="false" customHeight="false" outlineLevel="0" collapsed="false">
      <c r="B88" s="149" t="s">
        <v>88</v>
      </c>
      <c r="C88" s="150" t="s">
        <v>219</v>
      </c>
      <c r="D88" s="182" t="s">
        <v>217</v>
      </c>
      <c r="E88" s="152" t="s">
        <v>127</v>
      </c>
      <c r="F88" s="156"/>
      <c r="G88" s="157"/>
      <c r="H88" s="158" t="n">
        <f aca="false">F88*G88</f>
        <v>0</v>
      </c>
      <c r="I88" s="156"/>
      <c r="J88" s="157"/>
      <c r="K88" s="158" t="n">
        <f aca="false">I88*J88</f>
        <v>0</v>
      </c>
      <c r="L88" s="156"/>
      <c r="M88" s="157"/>
      <c r="N88" s="158" t="n">
        <f aca="false">L88*M88</f>
        <v>0</v>
      </c>
      <c r="O88" s="156"/>
      <c r="P88" s="157"/>
      <c r="Q88" s="158" t="n">
        <f aca="false">O88*P88</f>
        <v>0</v>
      </c>
      <c r="R88" s="156"/>
      <c r="S88" s="157"/>
      <c r="T88" s="158" t="n">
        <f aca="false">R88*S88</f>
        <v>0</v>
      </c>
      <c r="U88" s="156"/>
      <c r="V88" s="157"/>
      <c r="W88" s="158" t="n">
        <f aca="false">U88*V88</f>
        <v>0</v>
      </c>
      <c r="X88" s="159" t="n">
        <f aca="false">H88+N88+T88</f>
        <v>0</v>
      </c>
      <c r="Y88" s="144" t="n">
        <f aca="false">K88+Q88+W88</f>
        <v>0</v>
      </c>
      <c r="Z88" s="144" t="n">
        <f aca="false">X88-Y88</f>
        <v>0</v>
      </c>
      <c r="AA88" s="145" t="e">
        <f aca="false">Z88/X88</f>
        <v>#DIV/0!</v>
      </c>
      <c r="AB88" s="160"/>
      <c r="AC88" s="147"/>
      <c r="AD88" s="147"/>
      <c r="AE88" s="147"/>
      <c r="AF88" s="147"/>
      <c r="AG88" s="147"/>
      <c r="AH88" s="147"/>
    </row>
    <row r="89" customFormat="false" ht="13.8" hidden="false" customHeight="false" outlineLevel="0" collapsed="false">
      <c r="B89" s="125" t="s">
        <v>85</v>
      </c>
      <c r="C89" s="126" t="s">
        <v>220</v>
      </c>
      <c r="D89" s="161" t="s">
        <v>221</v>
      </c>
      <c r="E89" s="162"/>
      <c r="F89" s="163" t="n">
        <f aca="false">SUM(F90:F92)</f>
        <v>0</v>
      </c>
      <c r="G89" s="164"/>
      <c r="H89" s="165" t="n">
        <f aca="false">SUM(H90:H92)</f>
        <v>0</v>
      </c>
      <c r="I89" s="163" t="n">
        <f aca="false">SUM(I90:I92)</f>
        <v>0</v>
      </c>
      <c r="J89" s="164"/>
      <c r="K89" s="165" t="n">
        <f aca="false">SUM(K90:K92)</f>
        <v>0</v>
      </c>
      <c r="L89" s="163" t="n">
        <f aca="false">SUM(L90:L92)</f>
        <v>0</v>
      </c>
      <c r="M89" s="164"/>
      <c r="N89" s="165" t="n">
        <f aca="false">SUM(N90:N92)</f>
        <v>0</v>
      </c>
      <c r="O89" s="163" t="n">
        <f aca="false">SUM(O90:O92)</f>
        <v>0</v>
      </c>
      <c r="P89" s="164"/>
      <c r="Q89" s="165" t="n">
        <f aca="false">SUM(Q90:Q92)</f>
        <v>0</v>
      </c>
      <c r="R89" s="163" t="n">
        <f aca="false">SUM(R90:R92)</f>
        <v>0</v>
      </c>
      <c r="S89" s="164"/>
      <c r="T89" s="165" t="n">
        <f aca="false">SUM(T90:T92)</f>
        <v>0</v>
      </c>
      <c r="U89" s="163" t="n">
        <f aca="false">SUM(U90:U92)</f>
        <v>0</v>
      </c>
      <c r="V89" s="164"/>
      <c r="W89" s="165" t="n">
        <f aca="false">SUM(W90:W92)</f>
        <v>0</v>
      </c>
      <c r="X89" s="165" t="n">
        <f aca="false">SUM(X90:X92)</f>
        <v>0</v>
      </c>
      <c r="Y89" s="165" t="n">
        <f aca="false">SUM(Y90:Y92)</f>
        <v>0</v>
      </c>
      <c r="Z89" s="165" t="n">
        <f aca="false">X89-Y89</f>
        <v>0</v>
      </c>
      <c r="AA89" s="165" t="e">
        <f aca="false">Z89/X89</f>
        <v>#DIV/0!</v>
      </c>
      <c r="AB89" s="167"/>
      <c r="AC89" s="135"/>
      <c r="AD89" s="135"/>
      <c r="AE89" s="135"/>
      <c r="AF89" s="135"/>
      <c r="AG89" s="135"/>
      <c r="AH89" s="135"/>
    </row>
    <row r="90" customFormat="false" ht="23.85" hidden="false" customHeight="false" outlineLevel="0" collapsed="false">
      <c r="B90" s="136" t="s">
        <v>88</v>
      </c>
      <c r="C90" s="137" t="s">
        <v>222</v>
      </c>
      <c r="D90" s="151" t="s">
        <v>217</v>
      </c>
      <c r="E90" s="139" t="s">
        <v>127</v>
      </c>
      <c r="F90" s="142"/>
      <c r="G90" s="140"/>
      <c r="H90" s="141" t="n">
        <f aca="false">F90*G90</f>
        <v>0</v>
      </c>
      <c r="I90" s="142"/>
      <c r="J90" s="140"/>
      <c r="K90" s="141" t="n">
        <f aca="false">I90*J90</f>
        <v>0</v>
      </c>
      <c r="L90" s="142"/>
      <c r="M90" s="140"/>
      <c r="N90" s="141" t="n">
        <f aca="false">L90*M90</f>
        <v>0</v>
      </c>
      <c r="O90" s="142"/>
      <c r="P90" s="140"/>
      <c r="Q90" s="141" t="n">
        <f aca="false">O90*P90</f>
        <v>0</v>
      </c>
      <c r="R90" s="142"/>
      <c r="S90" s="140"/>
      <c r="T90" s="141" t="n">
        <f aca="false">R90*S90</f>
        <v>0</v>
      </c>
      <c r="U90" s="142"/>
      <c r="V90" s="140"/>
      <c r="W90" s="141" t="n">
        <f aca="false">U90*V90</f>
        <v>0</v>
      </c>
      <c r="X90" s="143" t="n">
        <f aca="false">H90+N90+T90</f>
        <v>0</v>
      </c>
      <c r="Y90" s="144" t="n">
        <f aca="false">K90+Q90+W90</f>
        <v>0</v>
      </c>
      <c r="Z90" s="144" t="n">
        <f aca="false">X90-Y90</f>
        <v>0</v>
      </c>
      <c r="AA90" s="145" t="e">
        <f aca="false">Z90/X90</f>
        <v>#DIV/0!</v>
      </c>
      <c r="AB90" s="146"/>
      <c r="AC90" s="147"/>
      <c r="AD90" s="147"/>
      <c r="AE90" s="147"/>
      <c r="AF90" s="147"/>
      <c r="AG90" s="147"/>
      <c r="AH90" s="147"/>
    </row>
    <row r="91" customFormat="false" ht="23.85" hidden="false" customHeight="false" outlineLevel="0" collapsed="false">
      <c r="B91" s="136" t="s">
        <v>88</v>
      </c>
      <c r="C91" s="137" t="s">
        <v>223</v>
      </c>
      <c r="D91" s="151" t="s">
        <v>217</v>
      </c>
      <c r="E91" s="139" t="s">
        <v>127</v>
      </c>
      <c r="F91" s="142"/>
      <c r="G91" s="140"/>
      <c r="H91" s="141" t="n">
        <f aca="false">F91*G91</f>
        <v>0</v>
      </c>
      <c r="I91" s="142"/>
      <c r="J91" s="140"/>
      <c r="K91" s="141" t="n">
        <f aca="false">I91*J91</f>
        <v>0</v>
      </c>
      <c r="L91" s="142"/>
      <c r="M91" s="140"/>
      <c r="N91" s="141" t="n">
        <f aca="false">L91*M91</f>
        <v>0</v>
      </c>
      <c r="O91" s="142"/>
      <c r="P91" s="140"/>
      <c r="Q91" s="141" t="n">
        <f aca="false">O91*P91</f>
        <v>0</v>
      </c>
      <c r="R91" s="142"/>
      <c r="S91" s="140"/>
      <c r="T91" s="141" t="n">
        <f aca="false">R91*S91</f>
        <v>0</v>
      </c>
      <c r="U91" s="142"/>
      <c r="V91" s="140"/>
      <c r="W91" s="141" t="n">
        <f aca="false">U91*V91</f>
        <v>0</v>
      </c>
      <c r="X91" s="143" t="n">
        <f aca="false">H91+N91+T91</f>
        <v>0</v>
      </c>
      <c r="Y91" s="144" t="n">
        <f aca="false">K91+Q91+W91</f>
        <v>0</v>
      </c>
      <c r="Z91" s="144" t="n">
        <f aca="false">X91-Y91</f>
        <v>0</v>
      </c>
      <c r="AA91" s="145" t="e">
        <f aca="false">Z91/X91</f>
        <v>#DIV/0!</v>
      </c>
      <c r="AB91" s="146"/>
      <c r="AC91" s="147"/>
      <c r="AD91" s="147"/>
      <c r="AE91" s="147"/>
      <c r="AF91" s="147"/>
      <c r="AG91" s="147"/>
      <c r="AH91" s="147"/>
    </row>
    <row r="92" customFormat="false" ht="23.85" hidden="false" customHeight="false" outlineLevel="0" collapsed="false">
      <c r="B92" s="149" t="s">
        <v>88</v>
      </c>
      <c r="C92" s="174" t="s">
        <v>224</v>
      </c>
      <c r="D92" s="182" t="s">
        <v>217</v>
      </c>
      <c r="E92" s="152" t="s">
        <v>127</v>
      </c>
      <c r="F92" s="156"/>
      <c r="G92" s="157"/>
      <c r="H92" s="158" t="n">
        <f aca="false">F92*G92</f>
        <v>0</v>
      </c>
      <c r="I92" s="156"/>
      <c r="J92" s="157"/>
      <c r="K92" s="158" t="n">
        <f aca="false">I92*J92</f>
        <v>0</v>
      </c>
      <c r="L92" s="156"/>
      <c r="M92" s="157"/>
      <c r="N92" s="158" t="n">
        <f aca="false">L92*M92</f>
        <v>0</v>
      </c>
      <c r="O92" s="156"/>
      <c r="P92" s="157"/>
      <c r="Q92" s="158" t="n">
        <f aca="false">O92*P92</f>
        <v>0</v>
      </c>
      <c r="R92" s="156"/>
      <c r="S92" s="157"/>
      <c r="T92" s="158" t="n">
        <f aca="false">R92*S92</f>
        <v>0</v>
      </c>
      <c r="U92" s="156"/>
      <c r="V92" s="157"/>
      <c r="W92" s="158" t="n">
        <f aca="false">U92*V92</f>
        <v>0</v>
      </c>
      <c r="X92" s="159" t="n">
        <f aca="false">H92+N92+T92</f>
        <v>0</v>
      </c>
      <c r="Y92" s="144" t="n">
        <f aca="false">K92+Q92+W92</f>
        <v>0</v>
      </c>
      <c r="Z92" s="183" t="n">
        <f aca="false">X92-Y92</f>
        <v>0</v>
      </c>
      <c r="AA92" s="145" t="e">
        <f aca="false">Z92/X92</f>
        <v>#DIV/0!</v>
      </c>
      <c r="AB92" s="160"/>
      <c r="AC92" s="147"/>
      <c r="AD92" s="147"/>
      <c r="AE92" s="147"/>
      <c r="AF92" s="147"/>
      <c r="AG92" s="147"/>
      <c r="AH92" s="147"/>
    </row>
    <row r="93" customFormat="false" ht="13.8" hidden="false" customHeight="false" outlineLevel="0" collapsed="false">
      <c r="B93" s="184" t="s">
        <v>225</v>
      </c>
      <c r="C93" s="185"/>
      <c r="D93" s="186"/>
      <c r="E93" s="187"/>
      <c r="F93" s="191" t="n">
        <f aca="false">F89+F85+F81+F77+F73</f>
        <v>0</v>
      </c>
      <c r="G93" s="205"/>
      <c r="H93" s="190" t="n">
        <f aca="false">H89+H85+H81+H77+H73</f>
        <v>0</v>
      </c>
      <c r="I93" s="191" t="n">
        <f aca="false">I89+I85+I81+I77+I73</f>
        <v>0</v>
      </c>
      <c r="J93" s="205"/>
      <c r="K93" s="190" t="n">
        <f aca="false">K89+K85+K81+K77+K73</f>
        <v>0</v>
      </c>
      <c r="L93" s="206" t="n">
        <f aca="false">L89+L85+L81+L77+L73</f>
        <v>0</v>
      </c>
      <c r="M93" s="205"/>
      <c r="N93" s="190" t="n">
        <f aca="false">N89+N85+N81+N77+N73</f>
        <v>0</v>
      </c>
      <c r="O93" s="206" t="n">
        <f aca="false">O89+O85+O81+O77+O73</f>
        <v>0</v>
      </c>
      <c r="P93" s="205"/>
      <c r="Q93" s="190" t="n">
        <f aca="false">Q89+Q85+Q81+Q77+Q73</f>
        <v>0</v>
      </c>
      <c r="R93" s="206" t="n">
        <f aca="false">R89+R85+R81+R77+R73</f>
        <v>0</v>
      </c>
      <c r="S93" s="205"/>
      <c r="T93" s="190" t="n">
        <f aca="false">T89+T85+T81+T77+T73</f>
        <v>0</v>
      </c>
      <c r="U93" s="206" t="n">
        <f aca="false">U89+U85+U81+U77+U73</f>
        <v>0</v>
      </c>
      <c r="V93" s="205"/>
      <c r="W93" s="190" t="n">
        <f aca="false">W89+W85+W81+W77+W73</f>
        <v>0</v>
      </c>
      <c r="X93" s="207" t="n">
        <f aca="false">X89+X85+X81+X77+X73</f>
        <v>0</v>
      </c>
      <c r="Y93" s="228" t="n">
        <f aca="false">Y89+Y85+Y81+Y77+Y73</f>
        <v>0</v>
      </c>
      <c r="Z93" s="229" t="n">
        <f aca="false">X93-Y93</f>
        <v>0</v>
      </c>
      <c r="AA93" s="229" t="e">
        <f aca="false">Z93/X93</f>
        <v>#DIV/0!</v>
      </c>
      <c r="AB93" s="195"/>
      <c r="AC93" s="9"/>
      <c r="AD93" s="9"/>
      <c r="AE93" s="9"/>
      <c r="AF93" s="9"/>
      <c r="AG93" s="9"/>
      <c r="AH93" s="9"/>
    </row>
    <row r="94" customFormat="false" ht="13.8" hidden="false" customHeight="false" outlineLevel="0" collapsed="false">
      <c r="B94" s="230" t="s">
        <v>83</v>
      </c>
      <c r="C94" s="231" t="n">
        <v>5</v>
      </c>
      <c r="D94" s="120" t="s">
        <v>226</v>
      </c>
      <c r="E94" s="121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3"/>
      <c r="Y94" s="123"/>
      <c r="Z94" s="232"/>
      <c r="AA94" s="123"/>
      <c r="AB94" s="124"/>
      <c r="AC94" s="9"/>
      <c r="AD94" s="9"/>
      <c r="AE94" s="9"/>
      <c r="AF94" s="9"/>
      <c r="AG94" s="9"/>
      <c r="AH94" s="9"/>
    </row>
    <row r="95" customFormat="false" ht="13.8" hidden="false" customHeight="false" outlineLevel="0" collapsed="false">
      <c r="B95" s="125" t="s">
        <v>85</v>
      </c>
      <c r="C95" s="126" t="s">
        <v>227</v>
      </c>
      <c r="D95" s="161" t="s">
        <v>228</v>
      </c>
      <c r="E95" s="162"/>
      <c r="F95" s="163" t="n">
        <f aca="false">SUM(F96:F98)</f>
        <v>1</v>
      </c>
      <c r="G95" s="164"/>
      <c r="H95" s="165" t="n">
        <f aca="false">SUM(H96:H98)</f>
        <v>10000</v>
      </c>
      <c r="I95" s="163" t="n">
        <f aca="false">SUM(I96:I98)</f>
        <v>0</v>
      </c>
      <c r="J95" s="164"/>
      <c r="K95" s="165" t="n">
        <f aca="false">SUM(K96:K98)</f>
        <v>0</v>
      </c>
      <c r="L95" s="163" t="n">
        <f aca="false">SUM(L96:L98)</f>
        <v>0</v>
      </c>
      <c r="M95" s="164"/>
      <c r="N95" s="165" t="n">
        <f aca="false">SUM(N96:N98)</f>
        <v>0</v>
      </c>
      <c r="O95" s="163" t="n">
        <f aca="false">SUM(O96:O98)</f>
        <v>0</v>
      </c>
      <c r="P95" s="164"/>
      <c r="Q95" s="165" t="n">
        <f aca="false">SUM(Q96:Q98)</f>
        <v>0</v>
      </c>
      <c r="R95" s="163" t="n">
        <f aca="false">SUM(R96:R98)</f>
        <v>0</v>
      </c>
      <c r="S95" s="164"/>
      <c r="T95" s="165" t="n">
        <f aca="false">SUM(T96:T98)</f>
        <v>0</v>
      </c>
      <c r="U95" s="163" t="n">
        <f aca="false">SUM(U96:U98)</f>
        <v>0</v>
      </c>
      <c r="V95" s="164"/>
      <c r="W95" s="165" t="n">
        <f aca="false">SUM(W96:W98)</f>
        <v>0</v>
      </c>
      <c r="X95" s="233" t="n">
        <f aca="false">SUM(X96:X98)</f>
        <v>10000</v>
      </c>
      <c r="Y95" s="233" t="n">
        <f aca="false">SUM(Y96:Y98)</f>
        <v>0</v>
      </c>
      <c r="Z95" s="233" t="n">
        <f aca="false">X95-Y95</f>
        <v>10000</v>
      </c>
      <c r="AA95" s="133" t="n">
        <f aca="false">Z95/X95</f>
        <v>1</v>
      </c>
      <c r="AB95" s="167"/>
      <c r="AC95" s="147"/>
      <c r="AD95" s="147"/>
      <c r="AE95" s="147"/>
      <c r="AF95" s="147"/>
      <c r="AG95" s="147"/>
      <c r="AH95" s="147"/>
    </row>
    <row r="96" customFormat="false" ht="23.85" hidden="false" customHeight="false" outlineLevel="0" collapsed="false">
      <c r="B96" s="136" t="s">
        <v>88</v>
      </c>
      <c r="C96" s="137" t="s">
        <v>229</v>
      </c>
      <c r="D96" s="234" t="s">
        <v>230</v>
      </c>
      <c r="E96" s="139" t="s">
        <v>231</v>
      </c>
      <c r="F96" s="142" t="n">
        <v>1</v>
      </c>
      <c r="G96" s="140" t="n">
        <v>10000</v>
      </c>
      <c r="H96" s="141" t="n">
        <f aca="false">F96*G96</f>
        <v>10000</v>
      </c>
      <c r="I96" s="142" t="n">
        <v>0</v>
      </c>
      <c r="J96" s="140" t="n">
        <v>0</v>
      </c>
      <c r="K96" s="141" t="n">
        <f aca="false">I96*J96</f>
        <v>0</v>
      </c>
      <c r="L96" s="142"/>
      <c r="M96" s="140"/>
      <c r="N96" s="141" t="n">
        <f aca="false">L96*M96</f>
        <v>0</v>
      </c>
      <c r="O96" s="142"/>
      <c r="P96" s="140"/>
      <c r="Q96" s="141" t="n">
        <f aca="false">O96*P96</f>
        <v>0</v>
      </c>
      <c r="R96" s="142"/>
      <c r="S96" s="140"/>
      <c r="T96" s="141" t="n">
        <f aca="false">R96*S96</f>
        <v>0</v>
      </c>
      <c r="U96" s="142"/>
      <c r="V96" s="140"/>
      <c r="W96" s="141" t="n">
        <f aca="false">U96*V96</f>
        <v>0</v>
      </c>
      <c r="X96" s="143" t="n">
        <f aca="false">H96+N96+T96</f>
        <v>10000</v>
      </c>
      <c r="Y96" s="144" t="n">
        <f aca="false">K96+Q96+W96</f>
        <v>0</v>
      </c>
      <c r="Z96" s="144" t="n">
        <f aca="false">X96-Y96</f>
        <v>10000</v>
      </c>
      <c r="AA96" s="145" t="n">
        <f aca="false">Z96/X96</f>
        <v>1</v>
      </c>
      <c r="AB96" s="146"/>
      <c r="AC96" s="147"/>
      <c r="AD96" s="147"/>
      <c r="AE96" s="147"/>
      <c r="AF96" s="147"/>
      <c r="AG96" s="147"/>
      <c r="AH96" s="147"/>
    </row>
    <row r="97" customFormat="false" ht="23.85" hidden="false" customHeight="false" outlineLevel="0" collapsed="false">
      <c r="B97" s="136" t="s">
        <v>88</v>
      </c>
      <c r="C97" s="137" t="s">
        <v>232</v>
      </c>
      <c r="D97" s="234" t="s">
        <v>233</v>
      </c>
      <c r="E97" s="139" t="s">
        <v>231</v>
      </c>
      <c r="F97" s="142"/>
      <c r="G97" s="140"/>
      <c r="H97" s="141" t="n">
        <f aca="false">F97*G97</f>
        <v>0</v>
      </c>
      <c r="I97" s="142"/>
      <c r="J97" s="140"/>
      <c r="K97" s="141" t="n">
        <f aca="false">I97*J97</f>
        <v>0</v>
      </c>
      <c r="L97" s="142"/>
      <c r="M97" s="140"/>
      <c r="N97" s="141" t="n">
        <f aca="false">L97*M97</f>
        <v>0</v>
      </c>
      <c r="O97" s="142"/>
      <c r="P97" s="140"/>
      <c r="Q97" s="141" t="n">
        <f aca="false">O97*P97</f>
        <v>0</v>
      </c>
      <c r="R97" s="142"/>
      <c r="S97" s="140"/>
      <c r="T97" s="141" t="n">
        <f aca="false">R97*S97</f>
        <v>0</v>
      </c>
      <c r="U97" s="142"/>
      <c r="V97" s="140"/>
      <c r="W97" s="141" t="n">
        <f aca="false">U97*V97</f>
        <v>0</v>
      </c>
      <c r="X97" s="143" t="n">
        <f aca="false">H97+N97+T97</f>
        <v>0</v>
      </c>
      <c r="Y97" s="144" t="n">
        <f aca="false">K97+Q97+W97</f>
        <v>0</v>
      </c>
      <c r="Z97" s="144" t="n">
        <f aca="false">X97-Y97</f>
        <v>0</v>
      </c>
      <c r="AA97" s="145" t="e">
        <f aca="false">Z97/X97</f>
        <v>#DIV/0!</v>
      </c>
      <c r="AB97" s="146"/>
      <c r="AC97" s="147"/>
      <c r="AD97" s="147"/>
      <c r="AE97" s="147"/>
      <c r="AF97" s="147"/>
      <c r="AG97" s="147"/>
      <c r="AH97" s="147"/>
    </row>
    <row r="98" customFormat="false" ht="23.85" hidden="false" customHeight="false" outlineLevel="0" collapsed="false">
      <c r="B98" s="149" t="s">
        <v>88</v>
      </c>
      <c r="C98" s="150" t="s">
        <v>234</v>
      </c>
      <c r="D98" s="234" t="s">
        <v>233</v>
      </c>
      <c r="E98" s="152" t="s">
        <v>231</v>
      </c>
      <c r="F98" s="156"/>
      <c r="G98" s="157"/>
      <c r="H98" s="158" t="n">
        <f aca="false">F98*G98</f>
        <v>0</v>
      </c>
      <c r="I98" s="156"/>
      <c r="J98" s="157"/>
      <c r="K98" s="158" t="n">
        <f aca="false">I98*J98</f>
        <v>0</v>
      </c>
      <c r="L98" s="156"/>
      <c r="M98" s="157"/>
      <c r="N98" s="158" t="n">
        <f aca="false">L98*M98</f>
        <v>0</v>
      </c>
      <c r="O98" s="156"/>
      <c r="P98" s="157"/>
      <c r="Q98" s="158" t="n">
        <f aca="false">O98*P98</f>
        <v>0</v>
      </c>
      <c r="R98" s="156"/>
      <c r="S98" s="157"/>
      <c r="T98" s="158" t="n">
        <f aca="false">R98*S98</f>
        <v>0</v>
      </c>
      <c r="U98" s="156"/>
      <c r="V98" s="157"/>
      <c r="W98" s="158" t="n">
        <f aca="false">U98*V98</f>
        <v>0</v>
      </c>
      <c r="X98" s="159" t="n">
        <f aca="false">H98+N98+T98</f>
        <v>0</v>
      </c>
      <c r="Y98" s="144" t="n">
        <f aca="false">K98+Q98+W98</f>
        <v>0</v>
      </c>
      <c r="Z98" s="144" t="n">
        <f aca="false">X98-Y98</f>
        <v>0</v>
      </c>
      <c r="AA98" s="145" t="e">
        <f aca="false">Z98/X98</f>
        <v>#DIV/0!</v>
      </c>
      <c r="AB98" s="160"/>
      <c r="AC98" s="147"/>
      <c r="AD98" s="147"/>
      <c r="AE98" s="147"/>
      <c r="AF98" s="147"/>
      <c r="AG98" s="147"/>
      <c r="AH98" s="147"/>
    </row>
    <row r="99" customFormat="false" ht="23.85" hidden="false" customHeight="false" outlineLevel="0" collapsed="false">
      <c r="B99" s="125" t="s">
        <v>85</v>
      </c>
      <c r="C99" s="126" t="s">
        <v>235</v>
      </c>
      <c r="D99" s="161" t="s">
        <v>236</v>
      </c>
      <c r="E99" s="235"/>
      <c r="F99" s="236" t="n">
        <f aca="false">SUM(F100:F102)</f>
        <v>0</v>
      </c>
      <c r="G99" s="164"/>
      <c r="H99" s="165" t="n">
        <f aca="false">SUM(H100:H102)</f>
        <v>0</v>
      </c>
      <c r="I99" s="236" t="n">
        <f aca="false">SUM(I100:I102)</f>
        <v>0</v>
      </c>
      <c r="J99" s="164"/>
      <c r="K99" s="165" t="n">
        <f aca="false">SUM(K100:K102)</f>
        <v>0</v>
      </c>
      <c r="L99" s="236" t="n">
        <f aca="false">SUM(L100:L102)</f>
        <v>0</v>
      </c>
      <c r="M99" s="164"/>
      <c r="N99" s="165" t="n">
        <f aca="false">SUM(N100:N102)</f>
        <v>0</v>
      </c>
      <c r="O99" s="236" t="n">
        <f aca="false">SUM(O100:O102)</f>
        <v>0</v>
      </c>
      <c r="P99" s="164"/>
      <c r="Q99" s="165" t="n">
        <f aca="false">SUM(Q100:Q102)</f>
        <v>0</v>
      </c>
      <c r="R99" s="236" t="n">
        <f aca="false">SUM(R100:R102)</f>
        <v>0</v>
      </c>
      <c r="S99" s="164"/>
      <c r="T99" s="165" t="n">
        <f aca="false">SUM(T100:T102)</f>
        <v>0</v>
      </c>
      <c r="U99" s="236" t="n">
        <f aca="false">SUM(U100:U102)</f>
        <v>0</v>
      </c>
      <c r="V99" s="164"/>
      <c r="W99" s="165" t="n">
        <f aca="false">SUM(W100:W102)</f>
        <v>0</v>
      </c>
      <c r="X99" s="233" t="n">
        <f aca="false">SUM(X100:X102)</f>
        <v>0</v>
      </c>
      <c r="Y99" s="233" t="n">
        <f aca="false">SUM(Y100:Y102)</f>
        <v>0</v>
      </c>
      <c r="Z99" s="233" t="n">
        <f aca="false">X99-Y99</f>
        <v>0</v>
      </c>
      <c r="AA99" s="233" t="e">
        <f aca="false">Z99/X99</f>
        <v>#DIV/0!</v>
      </c>
      <c r="AB99" s="167"/>
      <c r="AC99" s="147"/>
      <c r="AD99" s="147"/>
      <c r="AE99" s="147"/>
      <c r="AF99" s="147"/>
      <c r="AG99" s="147"/>
      <c r="AH99" s="147"/>
    </row>
    <row r="100" customFormat="false" ht="35.05" hidden="false" customHeight="false" outlineLevel="0" collapsed="false">
      <c r="B100" s="136" t="s">
        <v>88</v>
      </c>
      <c r="C100" s="137" t="s">
        <v>237</v>
      </c>
      <c r="D100" s="234" t="s">
        <v>238</v>
      </c>
      <c r="E100" s="177" t="s">
        <v>127</v>
      </c>
      <c r="F100" s="142"/>
      <c r="G100" s="140"/>
      <c r="H100" s="141" t="n">
        <f aca="false">F100*G100</f>
        <v>0</v>
      </c>
      <c r="I100" s="142"/>
      <c r="J100" s="140"/>
      <c r="K100" s="141" t="n">
        <f aca="false">I100*J100</f>
        <v>0</v>
      </c>
      <c r="L100" s="142"/>
      <c r="M100" s="140"/>
      <c r="N100" s="141" t="n">
        <f aca="false">L100*M100</f>
        <v>0</v>
      </c>
      <c r="O100" s="142"/>
      <c r="P100" s="140"/>
      <c r="Q100" s="141" t="n">
        <f aca="false">O100*P100</f>
        <v>0</v>
      </c>
      <c r="R100" s="142"/>
      <c r="S100" s="140"/>
      <c r="T100" s="141" t="n">
        <f aca="false">R100*S100</f>
        <v>0</v>
      </c>
      <c r="U100" s="142"/>
      <c r="V100" s="140"/>
      <c r="W100" s="141" t="n">
        <f aca="false">U100*V100</f>
        <v>0</v>
      </c>
      <c r="X100" s="143" t="n">
        <f aca="false">H100+N100+T100</f>
        <v>0</v>
      </c>
      <c r="Y100" s="144" t="n">
        <f aca="false">K100+Q100+W100</f>
        <v>0</v>
      </c>
      <c r="Z100" s="144" t="n">
        <f aca="false">X100-Y100</f>
        <v>0</v>
      </c>
      <c r="AA100" s="145" t="e">
        <f aca="false">Z100/X100</f>
        <v>#DIV/0!</v>
      </c>
      <c r="AB100" s="146"/>
      <c r="AC100" s="147"/>
      <c r="AD100" s="147"/>
      <c r="AE100" s="147"/>
      <c r="AF100" s="147"/>
      <c r="AG100" s="147"/>
      <c r="AH100" s="147"/>
    </row>
    <row r="101" customFormat="false" ht="35.05" hidden="false" customHeight="false" outlineLevel="0" collapsed="false">
      <c r="B101" s="136" t="s">
        <v>88</v>
      </c>
      <c r="C101" s="137" t="s">
        <v>239</v>
      </c>
      <c r="D101" s="151" t="s">
        <v>238</v>
      </c>
      <c r="E101" s="139" t="s">
        <v>127</v>
      </c>
      <c r="F101" s="142"/>
      <c r="G101" s="140"/>
      <c r="H101" s="141" t="n">
        <f aca="false">F101*G101</f>
        <v>0</v>
      </c>
      <c r="I101" s="142"/>
      <c r="J101" s="140"/>
      <c r="K101" s="141" t="n">
        <f aca="false">I101*J101</f>
        <v>0</v>
      </c>
      <c r="L101" s="142"/>
      <c r="M101" s="140"/>
      <c r="N101" s="141" t="n">
        <f aca="false">L101*M101</f>
        <v>0</v>
      </c>
      <c r="O101" s="142"/>
      <c r="P101" s="140"/>
      <c r="Q101" s="141" t="n">
        <f aca="false">O101*P101</f>
        <v>0</v>
      </c>
      <c r="R101" s="142"/>
      <c r="S101" s="140"/>
      <c r="T101" s="141" t="n">
        <f aca="false">R101*S101</f>
        <v>0</v>
      </c>
      <c r="U101" s="142"/>
      <c r="V101" s="140"/>
      <c r="W101" s="141" t="n">
        <f aca="false">U101*V101</f>
        <v>0</v>
      </c>
      <c r="X101" s="143" t="n">
        <f aca="false">H101+N101+T101</f>
        <v>0</v>
      </c>
      <c r="Y101" s="144" t="n">
        <f aca="false">K101+Q101+W101</f>
        <v>0</v>
      </c>
      <c r="Z101" s="144" t="n">
        <f aca="false">X101-Y101</f>
        <v>0</v>
      </c>
      <c r="AA101" s="145" t="e">
        <f aca="false">Z101/X101</f>
        <v>#DIV/0!</v>
      </c>
      <c r="AB101" s="146"/>
      <c r="AC101" s="147"/>
      <c r="AD101" s="147"/>
      <c r="AE101" s="147"/>
      <c r="AF101" s="147"/>
      <c r="AG101" s="147"/>
      <c r="AH101" s="147"/>
    </row>
    <row r="102" customFormat="false" ht="35.05" hidden="false" customHeight="false" outlineLevel="0" collapsed="false">
      <c r="B102" s="149" t="s">
        <v>88</v>
      </c>
      <c r="C102" s="150" t="s">
        <v>240</v>
      </c>
      <c r="D102" s="182" t="s">
        <v>238</v>
      </c>
      <c r="E102" s="152" t="s">
        <v>127</v>
      </c>
      <c r="F102" s="156"/>
      <c r="G102" s="157"/>
      <c r="H102" s="158" t="n">
        <f aca="false">F102*G102</f>
        <v>0</v>
      </c>
      <c r="I102" s="156"/>
      <c r="J102" s="157"/>
      <c r="K102" s="158" t="n">
        <f aca="false">I102*J102</f>
        <v>0</v>
      </c>
      <c r="L102" s="156"/>
      <c r="M102" s="157"/>
      <c r="N102" s="158" t="n">
        <f aca="false">L102*M102</f>
        <v>0</v>
      </c>
      <c r="O102" s="156"/>
      <c r="P102" s="157"/>
      <c r="Q102" s="158" t="n">
        <f aca="false">O102*P102</f>
        <v>0</v>
      </c>
      <c r="R102" s="156"/>
      <c r="S102" s="157"/>
      <c r="T102" s="158" t="n">
        <f aca="false">R102*S102</f>
        <v>0</v>
      </c>
      <c r="U102" s="156"/>
      <c r="V102" s="157"/>
      <c r="W102" s="158" t="n">
        <f aca="false">U102*V102</f>
        <v>0</v>
      </c>
      <c r="X102" s="159" t="n">
        <f aca="false">H102+N102+T102</f>
        <v>0</v>
      </c>
      <c r="Y102" s="144" t="n">
        <f aca="false">K102+Q102+W102</f>
        <v>0</v>
      </c>
      <c r="Z102" s="144" t="n">
        <f aca="false">X102-Y102</f>
        <v>0</v>
      </c>
      <c r="AA102" s="145" t="e">
        <f aca="false">Z102/X102</f>
        <v>#DIV/0!</v>
      </c>
      <c r="AB102" s="160"/>
      <c r="AC102" s="147"/>
      <c r="AD102" s="147"/>
      <c r="AE102" s="147"/>
      <c r="AF102" s="147"/>
      <c r="AG102" s="147"/>
      <c r="AH102" s="147"/>
    </row>
    <row r="103" customFormat="false" ht="23.85" hidden="false" customHeight="false" outlineLevel="0" collapsed="false">
      <c r="B103" s="125" t="s">
        <v>85</v>
      </c>
      <c r="C103" s="126" t="s">
        <v>241</v>
      </c>
      <c r="D103" s="237" t="s">
        <v>242</v>
      </c>
      <c r="E103" s="238"/>
      <c r="F103" s="236" t="n">
        <f aca="false">SUM(F104:F106)</f>
        <v>0</v>
      </c>
      <c r="G103" s="164"/>
      <c r="H103" s="165" t="n">
        <f aca="false">SUM(H104:H106)</f>
        <v>0</v>
      </c>
      <c r="I103" s="236" t="n">
        <f aca="false">SUM(I104:I106)</f>
        <v>0</v>
      </c>
      <c r="J103" s="164"/>
      <c r="K103" s="165" t="n">
        <f aca="false">SUM(K104:K106)</f>
        <v>0</v>
      </c>
      <c r="L103" s="236" t="n">
        <f aca="false">SUM(L104:L106)</f>
        <v>0</v>
      </c>
      <c r="M103" s="164"/>
      <c r="N103" s="165" t="n">
        <f aca="false">SUM(N104:N106)</f>
        <v>0</v>
      </c>
      <c r="O103" s="236" t="n">
        <f aca="false">SUM(O104:O106)</f>
        <v>0</v>
      </c>
      <c r="P103" s="164"/>
      <c r="Q103" s="165" t="n">
        <f aca="false">SUM(Q104:Q106)</f>
        <v>0</v>
      </c>
      <c r="R103" s="236" t="n">
        <f aca="false">SUM(R104:R106)</f>
        <v>0</v>
      </c>
      <c r="S103" s="164"/>
      <c r="T103" s="165" t="n">
        <f aca="false">SUM(T104:T106)</f>
        <v>0</v>
      </c>
      <c r="U103" s="236" t="n">
        <f aca="false">SUM(U104:U106)</f>
        <v>0</v>
      </c>
      <c r="V103" s="164"/>
      <c r="W103" s="165" t="n">
        <f aca="false">SUM(W104:W106)</f>
        <v>0</v>
      </c>
      <c r="X103" s="233" t="n">
        <f aca="false">SUM(X104:X106)</f>
        <v>0</v>
      </c>
      <c r="Y103" s="233" t="n">
        <f aca="false">SUM(Y104:Y106)</f>
        <v>0</v>
      </c>
      <c r="Z103" s="233" t="n">
        <f aca="false">X103-Y103</f>
        <v>0</v>
      </c>
      <c r="AA103" s="233" t="e">
        <f aca="false">Z103/X103</f>
        <v>#DIV/0!</v>
      </c>
      <c r="AB103" s="167"/>
      <c r="AC103" s="147"/>
      <c r="AD103" s="147"/>
      <c r="AE103" s="147"/>
      <c r="AF103" s="147"/>
      <c r="AG103" s="147"/>
      <c r="AH103" s="147"/>
    </row>
    <row r="104" customFormat="false" ht="23.85" hidden="false" customHeight="false" outlineLevel="0" collapsed="false">
      <c r="B104" s="136" t="s">
        <v>88</v>
      </c>
      <c r="C104" s="137" t="s">
        <v>243</v>
      </c>
      <c r="D104" s="239" t="s">
        <v>133</v>
      </c>
      <c r="E104" s="240" t="s">
        <v>134</v>
      </c>
      <c r="F104" s="142"/>
      <c r="G104" s="140"/>
      <c r="H104" s="141" t="n">
        <f aca="false">F104*G104</f>
        <v>0</v>
      </c>
      <c r="I104" s="142"/>
      <c r="J104" s="140"/>
      <c r="K104" s="141" t="n">
        <f aca="false">I104*J104</f>
        <v>0</v>
      </c>
      <c r="L104" s="142"/>
      <c r="M104" s="140"/>
      <c r="N104" s="141" t="n">
        <f aca="false">L104*M104</f>
        <v>0</v>
      </c>
      <c r="O104" s="142"/>
      <c r="P104" s="140"/>
      <c r="Q104" s="141" t="n">
        <f aca="false">O104*P104</f>
        <v>0</v>
      </c>
      <c r="R104" s="142"/>
      <c r="S104" s="140"/>
      <c r="T104" s="141" t="n">
        <f aca="false">R104*S104</f>
        <v>0</v>
      </c>
      <c r="U104" s="142"/>
      <c r="V104" s="140"/>
      <c r="W104" s="141" t="n">
        <f aca="false">U104*V104</f>
        <v>0</v>
      </c>
      <c r="X104" s="143" t="n">
        <f aca="false">H104+N104+T104</f>
        <v>0</v>
      </c>
      <c r="Y104" s="144" t="n">
        <f aca="false">K104+Q104+W104</f>
        <v>0</v>
      </c>
      <c r="Z104" s="144" t="n">
        <f aca="false">X104-Y104</f>
        <v>0</v>
      </c>
      <c r="AA104" s="145" t="e">
        <f aca="false">Z104/X104</f>
        <v>#DIV/0!</v>
      </c>
      <c r="AB104" s="146"/>
      <c r="AC104" s="147"/>
      <c r="AD104" s="147"/>
      <c r="AE104" s="147"/>
      <c r="AF104" s="147"/>
      <c r="AG104" s="147"/>
      <c r="AH104" s="147"/>
    </row>
    <row r="105" customFormat="false" ht="23.85" hidden="false" customHeight="false" outlineLevel="0" collapsed="false">
      <c r="B105" s="136" t="s">
        <v>88</v>
      </c>
      <c r="C105" s="137" t="s">
        <v>244</v>
      </c>
      <c r="D105" s="239" t="s">
        <v>133</v>
      </c>
      <c r="E105" s="240" t="s">
        <v>134</v>
      </c>
      <c r="F105" s="142"/>
      <c r="G105" s="140"/>
      <c r="H105" s="141" t="n">
        <f aca="false">F105*G105</f>
        <v>0</v>
      </c>
      <c r="I105" s="142"/>
      <c r="J105" s="140"/>
      <c r="K105" s="141" t="n">
        <f aca="false">I105*J105</f>
        <v>0</v>
      </c>
      <c r="L105" s="142"/>
      <c r="M105" s="140"/>
      <c r="N105" s="141" t="n">
        <f aca="false">L105*M105</f>
        <v>0</v>
      </c>
      <c r="O105" s="142"/>
      <c r="P105" s="140"/>
      <c r="Q105" s="141" t="n">
        <f aca="false">O105*P105</f>
        <v>0</v>
      </c>
      <c r="R105" s="142"/>
      <c r="S105" s="140"/>
      <c r="T105" s="141" t="n">
        <f aca="false">R105*S105</f>
        <v>0</v>
      </c>
      <c r="U105" s="142"/>
      <c r="V105" s="140"/>
      <c r="W105" s="141" t="n">
        <f aca="false">U105*V105</f>
        <v>0</v>
      </c>
      <c r="X105" s="143" t="n">
        <f aca="false">H105+N105+T105</f>
        <v>0</v>
      </c>
      <c r="Y105" s="144" t="n">
        <f aca="false">K105+Q105+W105</f>
        <v>0</v>
      </c>
      <c r="Z105" s="144" t="n">
        <f aca="false">X105-Y105</f>
        <v>0</v>
      </c>
      <c r="AA105" s="145" t="e">
        <f aca="false">Z105/X105</f>
        <v>#DIV/0!</v>
      </c>
      <c r="AB105" s="146"/>
      <c r="AC105" s="147"/>
      <c r="AD105" s="147"/>
      <c r="AE105" s="147"/>
      <c r="AF105" s="147"/>
      <c r="AG105" s="147"/>
      <c r="AH105" s="147"/>
    </row>
    <row r="106" customFormat="false" ht="23.85" hidden="false" customHeight="false" outlineLevel="0" collapsed="false">
      <c r="B106" s="149" t="s">
        <v>88</v>
      </c>
      <c r="C106" s="150" t="s">
        <v>245</v>
      </c>
      <c r="D106" s="241" t="s">
        <v>133</v>
      </c>
      <c r="E106" s="240" t="s">
        <v>134</v>
      </c>
      <c r="F106" s="170"/>
      <c r="G106" s="171"/>
      <c r="H106" s="172" t="n">
        <f aca="false">F106*G106</f>
        <v>0</v>
      </c>
      <c r="I106" s="170"/>
      <c r="J106" s="171"/>
      <c r="K106" s="172" t="n">
        <f aca="false">I106*J106</f>
        <v>0</v>
      </c>
      <c r="L106" s="170"/>
      <c r="M106" s="171"/>
      <c r="N106" s="172" t="n">
        <f aca="false">L106*M106</f>
        <v>0</v>
      </c>
      <c r="O106" s="170"/>
      <c r="P106" s="171"/>
      <c r="Q106" s="172" t="n">
        <f aca="false">O106*P106</f>
        <v>0</v>
      </c>
      <c r="R106" s="170"/>
      <c r="S106" s="171"/>
      <c r="T106" s="172" t="n">
        <f aca="false">R106*S106</f>
        <v>0</v>
      </c>
      <c r="U106" s="170"/>
      <c r="V106" s="171"/>
      <c r="W106" s="172" t="n">
        <f aca="false">U106*V106</f>
        <v>0</v>
      </c>
      <c r="X106" s="159" t="n">
        <f aca="false">H106+N106+T106</f>
        <v>0</v>
      </c>
      <c r="Y106" s="144" t="n">
        <f aca="false">K106+Q106+W106</f>
        <v>0</v>
      </c>
      <c r="Z106" s="144" t="n">
        <f aca="false">X106-Y106</f>
        <v>0</v>
      </c>
      <c r="AA106" s="145" t="e">
        <f aca="false">Z106/X106</f>
        <v>#DIV/0!</v>
      </c>
      <c r="AB106" s="173"/>
      <c r="AC106" s="147"/>
      <c r="AD106" s="147"/>
      <c r="AE106" s="147"/>
      <c r="AF106" s="147"/>
      <c r="AG106" s="147"/>
      <c r="AH106" s="147"/>
    </row>
    <row r="107" customFormat="false" ht="35.05" hidden="false" customHeight="true" outlineLevel="0" collapsed="false">
      <c r="B107" s="242" t="s">
        <v>246</v>
      </c>
      <c r="C107" s="242"/>
      <c r="D107" s="242"/>
      <c r="E107" s="242"/>
      <c r="F107" s="205"/>
      <c r="G107" s="205"/>
      <c r="H107" s="190" t="n">
        <f aca="false">H95+H99+H103</f>
        <v>10000</v>
      </c>
      <c r="I107" s="205"/>
      <c r="J107" s="205"/>
      <c r="K107" s="190" t="n">
        <f aca="false">K95+K99+K103</f>
        <v>0</v>
      </c>
      <c r="L107" s="205"/>
      <c r="M107" s="205"/>
      <c r="N107" s="190" t="n">
        <f aca="false">N95+N99+N103</f>
        <v>0</v>
      </c>
      <c r="O107" s="205"/>
      <c r="P107" s="205"/>
      <c r="Q107" s="190" t="n">
        <f aca="false">Q95+Q99+Q103</f>
        <v>0</v>
      </c>
      <c r="R107" s="205"/>
      <c r="S107" s="205"/>
      <c r="T107" s="190" t="n">
        <f aca="false">T95+T99+T103</f>
        <v>0</v>
      </c>
      <c r="U107" s="205"/>
      <c r="V107" s="205"/>
      <c r="W107" s="190" t="n">
        <f aca="false">W95+W99+W103</f>
        <v>0</v>
      </c>
      <c r="X107" s="207" t="n">
        <f aca="false">X95+X99+X103</f>
        <v>10000</v>
      </c>
      <c r="Y107" s="207" t="n">
        <f aca="false">Y95+Y99+Y103</f>
        <v>0</v>
      </c>
      <c r="Z107" s="207" t="n">
        <f aca="false">X107-Y107</f>
        <v>10000</v>
      </c>
      <c r="AA107" s="207" t="n">
        <f aca="false">Z107/X107</f>
        <v>1</v>
      </c>
      <c r="AB107" s="195"/>
      <c r="AC107" s="7"/>
      <c r="AD107" s="9"/>
      <c r="AE107" s="9"/>
      <c r="AF107" s="9"/>
      <c r="AG107" s="9"/>
      <c r="AH107" s="9"/>
    </row>
    <row r="108" customFormat="false" ht="13.8" hidden="false" customHeight="false" outlineLevel="0" collapsed="false">
      <c r="B108" s="196" t="s">
        <v>83</v>
      </c>
      <c r="C108" s="197" t="n">
        <v>6</v>
      </c>
      <c r="D108" s="198" t="s">
        <v>247</v>
      </c>
      <c r="E108" s="199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3"/>
      <c r="Y108" s="123"/>
      <c r="Z108" s="232"/>
      <c r="AA108" s="123"/>
      <c r="AB108" s="124"/>
      <c r="AC108" s="9"/>
      <c r="AD108" s="9"/>
      <c r="AE108" s="9"/>
      <c r="AF108" s="9"/>
      <c r="AG108" s="9"/>
      <c r="AH108" s="9"/>
    </row>
    <row r="109" customFormat="false" ht="13.8" hidden="false" customHeight="false" outlineLevel="0" collapsed="false">
      <c r="B109" s="125" t="s">
        <v>85</v>
      </c>
      <c r="C109" s="126" t="s">
        <v>248</v>
      </c>
      <c r="D109" s="243" t="s">
        <v>249</v>
      </c>
      <c r="E109" s="128"/>
      <c r="F109" s="129" t="n">
        <f aca="false">SUM(F110:F112)</f>
        <v>0</v>
      </c>
      <c r="G109" s="130"/>
      <c r="H109" s="131" t="n">
        <f aca="false">SUM(H110:H112)</f>
        <v>0</v>
      </c>
      <c r="I109" s="129" t="n">
        <f aca="false">SUM(I110:I112)</f>
        <v>0</v>
      </c>
      <c r="J109" s="130"/>
      <c r="K109" s="131" t="n">
        <f aca="false">SUM(K110:K112)</f>
        <v>0</v>
      </c>
      <c r="L109" s="129" t="n">
        <f aca="false">SUM(L110:L112)</f>
        <v>0</v>
      </c>
      <c r="M109" s="130"/>
      <c r="N109" s="131" t="n">
        <f aca="false">SUM(N110:N112)</f>
        <v>0</v>
      </c>
      <c r="O109" s="129" t="n">
        <f aca="false">SUM(O110:O112)</f>
        <v>0</v>
      </c>
      <c r="P109" s="130"/>
      <c r="Q109" s="131" t="n">
        <f aca="false">SUM(Q110:Q112)</f>
        <v>0</v>
      </c>
      <c r="R109" s="129" t="n">
        <f aca="false">SUM(R110:R112)</f>
        <v>0</v>
      </c>
      <c r="S109" s="130"/>
      <c r="T109" s="131" t="n">
        <f aca="false">SUM(T110:T112)</f>
        <v>0</v>
      </c>
      <c r="U109" s="129" t="n">
        <f aca="false">SUM(U110:U112)</f>
        <v>0</v>
      </c>
      <c r="V109" s="130"/>
      <c r="W109" s="131" t="n">
        <f aca="false">SUM(W110:W112)</f>
        <v>0</v>
      </c>
      <c r="X109" s="131" t="n">
        <f aca="false">SUM(X110:X112)</f>
        <v>0</v>
      </c>
      <c r="Y109" s="131" t="n">
        <f aca="false">SUM(Y110:Y112)</f>
        <v>0</v>
      </c>
      <c r="Z109" s="131" t="n">
        <f aca="false">X109-Y109</f>
        <v>0</v>
      </c>
      <c r="AA109" s="133" t="e">
        <f aca="false">Z109/X109</f>
        <v>#DIV/0!</v>
      </c>
      <c r="AB109" s="134"/>
      <c r="AC109" s="135"/>
      <c r="AD109" s="135"/>
      <c r="AE109" s="135"/>
      <c r="AF109" s="135"/>
      <c r="AG109" s="135"/>
      <c r="AH109" s="135"/>
    </row>
    <row r="110" customFormat="false" ht="13.8" hidden="false" customHeight="false" outlineLevel="0" collapsed="false">
      <c r="B110" s="136" t="s">
        <v>88</v>
      </c>
      <c r="C110" s="137" t="s">
        <v>250</v>
      </c>
      <c r="D110" s="151" t="s">
        <v>251</v>
      </c>
      <c r="E110" s="139" t="s">
        <v>127</v>
      </c>
      <c r="F110" s="142"/>
      <c r="G110" s="140"/>
      <c r="H110" s="141" t="n">
        <f aca="false">F110*G110</f>
        <v>0</v>
      </c>
      <c r="I110" s="142"/>
      <c r="J110" s="140"/>
      <c r="K110" s="141" t="n">
        <f aca="false">I110*J110</f>
        <v>0</v>
      </c>
      <c r="L110" s="142"/>
      <c r="M110" s="140"/>
      <c r="N110" s="141" t="n">
        <f aca="false">L110*M110</f>
        <v>0</v>
      </c>
      <c r="O110" s="142"/>
      <c r="P110" s="140"/>
      <c r="Q110" s="141" t="n">
        <f aca="false">O110*P110</f>
        <v>0</v>
      </c>
      <c r="R110" s="142"/>
      <c r="S110" s="140"/>
      <c r="T110" s="141" t="n">
        <f aca="false">R110*S110</f>
        <v>0</v>
      </c>
      <c r="U110" s="142"/>
      <c r="V110" s="140"/>
      <c r="W110" s="141" t="n">
        <f aca="false">U110*V110</f>
        <v>0</v>
      </c>
      <c r="X110" s="143" t="n">
        <f aca="false">H110+N110+T110</f>
        <v>0</v>
      </c>
      <c r="Y110" s="144" t="n">
        <f aca="false">K110+Q110+W110</f>
        <v>0</v>
      </c>
      <c r="Z110" s="144" t="n">
        <f aca="false">X110-Y110</f>
        <v>0</v>
      </c>
      <c r="AA110" s="145" t="e">
        <f aca="false">Z110/X110</f>
        <v>#DIV/0!</v>
      </c>
      <c r="AB110" s="146"/>
      <c r="AC110" s="147"/>
      <c r="AD110" s="147"/>
      <c r="AE110" s="147"/>
      <c r="AF110" s="147"/>
      <c r="AG110" s="147"/>
      <c r="AH110" s="147"/>
    </row>
    <row r="111" customFormat="false" ht="13.8" hidden="false" customHeight="false" outlineLevel="0" collapsed="false">
      <c r="B111" s="136" t="s">
        <v>88</v>
      </c>
      <c r="C111" s="137" t="s">
        <v>252</v>
      </c>
      <c r="D111" s="151" t="s">
        <v>251</v>
      </c>
      <c r="E111" s="139" t="s">
        <v>127</v>
      </c>
      <c r="F111" s="142"/>
      <c r="G111" s="140"/>
      <c r="H111" s="141" t="n">
        <f aca="false">F111*G111</f>
        <v>0</v>
      </c>
      <c r="I111" s="142"/>
      <c r="J111" s="140"/>
      <c r="K111" s="141" t="n">
        <f aca="false">I111*J111</f>
        <v>0</v>
      </c>
      <c r="L111" s="142"/>
      <c r="M111" s="140"/>
      <c r="N111" s="141" t="n">
        <f aca="false">L111*M111</f>
        <v>0</v>
      </c>
      <c r="O111" s="142"/>
      <c r="P111" s="140"/>
      <c r="Q111" s="141" t="n">
        <f aca="false">O111*P111</f>
        <v>0</v>
      </c>
      <c r="R111" s="142"/>
      <c r="S111" s="140"/>
      <c r="T111" s="141" t="n">
        <f aca="false">R111*S111</f>
        <v>0</v>
      </c>
      <c r="U111" s="142"/>
      <c r="V111" s="140"/>
      <c r="W111" s="141" t="n">
        <f aca="false">U111*V111</f>
        <v>0</v>
      </c>
      <c r="X111" s="143" t="n">
        <f aca="false">H111+N111+T111</f>
        <v>0</v>
      </c>
      <c r="Y111" s="144" t="n">
        <f aca="false">K111+Q111+W111</f>
        <v>0</v>
      </c>
      <c r="Z111" s="144" t="n">
        <f aca="false">X111-Y111</f>
        <v>0</v>
      </c>
      <c r="AA111" s="145" t="e">
        <f aca="false">Z111/X111</f>
        <v>#DIV/0!</v>
      </c>
      <c r="AB111" s="146"/>
      <c r="AC111" s="147"/>
      <c r="AD111" s="147"/>
      <c r="AE111" s="147"/>
      <c r="AF111" s="147"/>
      <c r="AG111" s="147"/>
      <c r="AH111" s="147"/>
    </row>
    <row r="112" customFormat="false" ht="13.8" hidden="false" customHeight="false" outlineLevel="0" collapsed="false">
      <c r="B112" s="149" t="s">
        <v>88</v>
      </c>
      <c r="C112" s="150" t="s">
        <v>253</v>
      </c>
      <c r="D112" s="182" t="s">
        <v>251</v>
      </c>
      <c r="E112" s="152" t="s">
        <v>127</v>
      </c>
      <c r="F112" s="156"/>
      <c r="G112" s="157"/>
      <c r="H112" s="158" t="n">
        <f aca="false">F112*G112</f>
        <v>0</v>
      </c>
      <c r="I112" s="156"/>
      <c r="J112" s="157"/>
      <c r="K112" s="158" t="n">
        <f aca="false">I112*J112</f>
        <v>0</v>
      </c>
      <c r="L112" s="156"/>
      <c r="M112" s="157"/>
      <c r="N112" s="158" t="n">
        <f aca="false">L112*M112</f>
        <v>0</v>
      </c>
      <c r="O112" s="156"/>
      <c r="P112" s="157"/>
      <c r="Q112" s="158" t="n">
        <f aca="false">O112*P112</f>
        <v>0</v>
      </c>
      <c r="R112" s="156"/>
      <c r="S112" s="157"/>
      <c r="T112" s="158" t="n">
        <f aca="false">R112*S112</f>
        <v>0</v>
      </c>
      <c r="U112" s="156"/>
      <c r="V112" s="157"/>
      <c r="W112" s="158" t="n">
        <f aca="false">U112*V112</f>
        <v>0</v>
      </c>
      <c r="X112" s="159" t="n">
        <f aca="false">H112+N112+T112</f>
        <v>0</v>
      </c>
      <c r="Y112" s="144" t="n">
        <f aca="false">K112+Q112+W112</f>
        <v>0</v>
      </c>
      <c r="Z112" s="144" t="n">
        <f aca="false">X112-Y112</f>
        <v>0</v>
      </c>
      <c r="AA112" s="145" t="e">
        <f aca="false">Z112/X112</f>
        <v>#DIV/0!</v>
      </c>
      <c r="AB112" s="160"/>
      <c r="AC112" s="147"/>
      <c r="AD112" s="147"/>
      <c r="AE112" s="147"/>
      <c r="AF112" s="147"/>
      <c r="AG112" s="147"/>
      <c r="AH112" s="147"/>
    </row>
    <row r="113" customFormat="false" ht="13.8" hidden="false" customHeight="false" outlineLevel="0" collapsed="false">
      <c r="B113" s="125" t="s">
        <v>83</v>
      </c>
      <c r="C113" s="126" t="s">
        <v>254</v>
      </c>
      <c r="D113" s="244" t="s">
        <v>255</v>
      </c>
      <c r="E113" s="162"/>
      <c r="F113" s="163" t="n">
        <f aca="false">SUM(F114:F116)</f>
        <v>0</v>
      </c>
      <c r="G113" s="164"/>
      <c r="H113" s="165" t="n">
        <f aca="false">SUM(H114:H116)</f>
        <v>0</v>
      </c>
      <c r="I113" s="163" t="n">
        <f aca="false">SUM(I114:I116)</f>
        <v>0</v>
      </c>
      <c r="J113" s="164"/>
      <c r="K113" s="165" t="n">
        <f aca="false">SUM(K114:K116)</f>
        <v>0</v>
      </c>
      <c r="L113" s="163" t="n">
        <f aca="false">SUM(L114:L116)</f>
        <v>0</v>
      </c>
      <c r="M113" s="164"/>
      <c r="N113" s="165" t="n">
        <f aca="false">SUM(N114:N116)</f>
        <v>0</v>
      </c>
      <c r="O113" s="163" t="n">
        <f aca="false">SUM(O114:O116)</f>
        <v>0</v>
      </c>
      <c r="P113" s="164"/>
      <c r="Q113" s="165" t="n">
        <f aca="false">SUM(Q114:Q116)</f>
        <v>0</v>
      </c>
      <c r="R113" s="163" t="n">
        <f aca="false">SUM(R114:R116)</f>
        <v>0</v>
      </c>
      <c r="S113" s="164"/>
      <c r="T113" s="165" t="n">
        <f aca="false">SUM(T114:T116)</f>
        <v>0</v>
      </c>
      <c r="U113" s="163" t="n">
        <f aca="false">SUM(U114:U116)</f>
        <v>0</v>
      </c>
      <c r="V113" s="164"/>
      <c r="W113" s="165" t="n">
        <f aca="false">SUM(W114:W116)</f>
        <v>0</v>
      </c>
      <c r="X113" s="165" t="n">
        <f aca="false">SUM(X114:X116)</f>
        <v>0</v>
      </c>
      <c r="Y113" s="165" t="n">
        <f aca="false">SUM(Y114:Y116)</f>
        <v>0</v>
      </c>
      <c r="Z113" s="165" t="n">
        <f aca="false">X113-Y113</f>
        <v>0</v>
      </c>
      <c r="AA113" s="165" t="e">
        <f aca="false">Z113/X113</f>
        <v>#DIV/0!</v>
      </c>
      <c r="AB113" s="167"/>
      <c r="AC113" s="135"/>
      <c r="AD113" s="135"/>
      <c r="AE113" s="135"/>
      <c r="AF113" s="135"/>
      <c r="AG113" s="135"/>
      <c r="AH113" s="135"/>
    </row>
    <row r="114" customFormat="false" ht="13.8" hidden="false" customHeight="false" outlineLevel="0" collapsed="false">
      <c r="B114" s="136" t="s">
        <v>88</v>
      </c>
      <c r="C114" s="137" t="s">
        <v>256</v>
      </c>
      <c r="D114" s="151" t="s">
        <v>251</v>
      </c>
      <c r="E114" s="139" t="s">
        <v>127</v>
      </c>
      <c r="F114" s="142"/>
      <c r="G114" s="140"/>
      <c r="H114" s="141" t="n">
        <f aca="false">F114*G114</f>
        <v>0</v>
      </c>
      <c r="I114" s="142"/>
      <c r="J114" s="140"/>
      <c r="K114" s="141" t="n">
        <f aca="false">I114*J114</f>
        <v>0</v>
      </c>
      <c r="L114" s="142"/>
      <c r="M114" s="140"/>
      <c r="N114" s="141" t="n">
        <f aca="false">L114*M114</f>
        <v>0</v>
      </c>
      <c r="O114" s="142"/>
      <c r="P114" s="140"/>
      <c r="Q114" s="141" t="n">
        <f aca="false">O114*P114</f>
        <v>0</v>
      </c>
      <c r="R114" s="142"/>
      <c r="S114" s="140"/>
      <c r="T114" s="141" t="n">
        <f aca="false">R114*S114</f>
        <v>0</v>
      </c>
      <c r="U114" s="142"/>
      <c r="V114" s="140"/>
      <c r="W114" s="141" t="n">
        <f aca="false">U114*V114</f>
        <v>0</v>
      </c>
      <c r="X114" s="143" t="n">
        <f aca="false">H114+N114+T114</f>
        <v>0</v>
      </c>
      <c r="Y114" s="144" t="n">
        <f aca="false">K114+Q114+W114</f>
        <v>0</v>
      </c>
      <c r="Z114" s="144" t="n">
        <f aca="false">X114-Y114</f>
        <v>0</v>
      </c>
      <c r="AA114" s="145" t="e">
        <f aca="false">Z114/X114</f>
        <v>#DIV/0!</v>
      </c>
      <c r="AB114" s="146"/>
      <c r="AC114" s="147"/>
      <c r="AD114" s="147"/>
      <c r="AE114" s="147"/>
      <c r="AF114" s="147"/>
      <c r="AG114" s="147"/>
      <c r="AH114" s="147"/>
    </row>
    <row r="115" customFormat="false" ht="13.8" hidden="false" customHeight="false" outlineLevel="0" collapsed="false">
      <c r="B115" s="136" t="s">
        <v>88</v>
      </c>
      <c r="C115" s="137" t="s">
        <v>257</v>
      </c>
      <c r="D115" s="151" t="s">
        <v>251</v>
      </c>
      <c r="E115" s="139" t="s">
        <v>127</v>
      </c>
      <c r="F115" s="142"/>
      <c r="G115" s="140"/>
      <c r="H115" s="141" t="n">
        <f aca="false">F115*G115</f>
        <v>0</v>
      </c>
      <c r="I115" s="142"/>
      <c r="J115" s="140"/>
      <c r="K115" s="141" t="n">
        <f aca="false">I115*J115</f>
        <v>0</v>
      </c>
      <c r="L115" s="142"/>
      <c r="M115" s="140"/>
      <c r="N115" s="141" t="n">
        <f aca="false">L115*M115</f>
        <v>0</v>
      </c>
      <c r="O115" s="142"/>
      <c r="P115" s="140"/>
      <c r="Q115" s="141" t="n">
        <f aca="false">O115*P115</f>
        <v>0</v>
      </c>
      <c r="R115" s="142"/>
      <c r="S115" s="140"/>
      <c r="T115" s="141" t="n">
        <f aca="false">R115*S115</f>
        <v>0</v>
      </c>
      <c r="U115" s="142"/>
      <c r="V115" s="140"/>
      <c r="W115" s="141" t="n">
        <f aca="false">U115*V115</f>
        <v>0</v>
      </c>
      <c r="X115" s="143" t="n">
        <f aca="false">H115+N115+T115</f>
        <v>0</v>
      </c>
      <c r="Y115" s="144" t="n">
        <f aca="false">K115+Q115+W115</f>
        <v>0</v>
      </c>
      <c r="Z115" s="144" t="n">
        <f aca="false">X115-Y115</f>
        <v>0</v>
      </c>
      <c r="AA115" s="145" t="e">
        <f aca="false">Z115/X115</f>
        <v>#DIV/0!</v>
      </c>
      <c r="AB115" s="146"/>
      <c r="AC115" s="147"/>
      <c r="AD115" s="147"/>
      <c r="AE115" s="147"/>
      <c r="AF115" s="147"/>
      <c r="AG115" s="147"/>
      <c r="AH115" s="147"/>
    </row>
    <row r="116" customFormat="false" ht="13.8" hidden="false" customHeight="false" outlineLevel="0" collapsed="false">
      <c r="B116" s="149" t="s">
        <v>88</v>
      </c>
      <c r="C116" s="150" t="s">
        <v>258</v>
      </c>
      <c r="D116" s="182" t="s">
        <v>251</v>
      </c>
      <c r="E116" s="152" t="s">
        <v>127</v>
      </c>
      <c r="F116" s="156"/>
      <c r="G116" s="157"/>
      <c r="H116" s="158" t="n">
        <f aca="false">F116*G116</f>
        <v>0</v>
      </c>
      <c r="I116" s="156"/>
      <c r="J116" s="157"/>
      <c r="K116" s="158" t="n">
        <f aca="false">I116*J116</f>
        <v>0</v>
      </c>
      <c r="L116" s="156"/>
      <c r="M116" s="157"/>
      <c r="N116" s="158" t="n">
        <f aca="false">L116*M116</f>
        <v>0</v>
      </c>
      <c r="O116" s="156"/>
      <c r="P116" s="157"/>
      <c r="Q116" s="158" t="n">
        <f aca="false">O116*P116</f>
        <v>0</v>
      </c>
      <c r="R116" s="156"/>
      <c r="S116" s="157"/>
      <c r="T116" s="158" t="n">
        <f aca="false">R116*S116</f>
        <v>0</v>
      </c>
      <c r="U116" s="156"/>
      <c r="V116" s="157"/>
      <c r="W116" s="158" t="n">
        <f aca="false">U116*V116</f>
        <v>0</v>
      </c>
      <c r="X116" s="159" t="n">
        <f aca="false">H116+N116+T116</f>
        <v>0</v>
      </c>
      <c r="Y116" s="144" t="n">
        <f aca="false">K116+Q116+W116</f>
        <v>0</v>
      </c>
      <c r="Z116" s="144" t="n">
        <f aca="false">X116-Y116</f>
        <v>0</v>
      </c>
      <c r="AA116" s="145" t="e">
        <f aca="false">Z116/X116</f>
        <v>#DIV/0!</v>
      </c>
      <c r="AB116" s="160"/>
      <c r="AC116" s="147"/>
      <c r="AD116" s="147"/>
      <c r="AE116" s="147"/>
      <c r="AF116" s="147"/>
      <c r="AG116" s="147"/>
      <c r="AH116" s="147"/>
    </row>
    <row r="117" customFormat="false" ht="13.8" hidden="false" customHeight="false" outlineLevel="0" collapsed="false">
      <c r="B117" s="125" t="s">
        <v>83</v>
      </c>
      <c r="C117" s="126" t="s">
        <v>259</v>
      </c>
      <c r="D117" s="244" t="s">
        <v>260</v>
      </c>
      <c r="E117" s="162"/>
      <c r="F117" s="163" t="n">
        <f aca="false">SUM(F118:F120)</f>
        <v>0</v>
      </c>
      <c r="G117" s="164"/>
      <c r="H117" s="165" t="n">
        <f aca="false">SUM(H118:H120)</f>
        <v>0</v>
      </c>
      <c r="I117" s="163" t="n">
        <f aca="false">SUM(I118:I120)</f>
        <v>0</v>
      </c>
      <c r="J117" s="164"/>
      <c r="K117" s="165" t="n">
        <f aca="false">SUM(K118:K120)</f>
        <v>0</v>
      </c>
      <c r="L117" s="163" t="n">
        <f aca="false">SUM(L118:L120)</f>
        <v>0</v>
      </c>
      <c r="M117" s="164"/>
      <c r="N117" s="165" t="n">
        <f aca="false">SUM(N118:N120)</f>
        <v>0</v>
      </c>
      <c r="O117" s="163" t="n">
        <f aca="false">SUM(O118:O120)</f>
        <v>0</v>
      </c>
      <c r="P117" s="164"/>
      <c r="Q117" s="165" t="n">
        <f aca="false">SUM(Q118:Q120)</f>
        <v>0</v>
      </c>
      <c r="R117" s="163" t="n">
        <f aca="false">SUM(R118:R120)</f>
        <v>0</v>
      </c>
      <c r="S117" s="164"/>
      <c r="T117" s="165" t="n">
        <f aca="false">SUM(T118:T120)</f>
        <v>0</v>
      </c>
      <c r="U117" s="163" t="n">
        <f aca="false">SUM(U118:U120)</f>
        <v>0</v>
      </c>
      <c r="V117" s="164"/>
      <c r="W117" s="165" t="n">
        <f aca="false">SUM(W118:W120)</f>
        <v>0</v>
      </c>
      <c r="X117" s="165" t="n">
        <f aca="false">SUM(X118:X120)</f>
        <v>0</v>
      </c>
      <c r="Y117" s="165" t="n">
        <f aca="false">SUM(Y118:Y120)</f>
        <v>0</v>
      </c>
      <c r="Z117" s="165" t="n">
        <f aca="false">X117-Y117</f>
        <v>0</v>
      </c>
      <c r="AA117" s="165" t="e">
        <f aca="false">Z117/X117</f>
        <v>#DIV/0!</v>
      </c>
      <c r="AB117" s="167"/>
      <c r="AC117" s="135"/>
      <c r="AD117" s="135"/>
      <c r="AE117" s="135"/>
      <c r="AF117" s="135"/>
      <c r="AG117" s="135"/>
      <c r="AH117" s="135"/>
    </row>
    <row r="118" customFormat="false" ht="13.8" hidden="false" customHeight="false" outlineLevel="0" collapsed="false">
      <c r="B118" s="136" t="s">
        <v>88</v>
      </c>
      <c r="C118" s="137" t="s">
        <v>261</v>
      </c>
      <c r="D118" s="151" t="s">
        <v>251</v>
      </c>
      <c r="E118" s="139" t="s">
        <v>127</v>
      </c>
      <c r="F118" s="142"/>
      <c r="G118" s="140"/>
      <c r="H118" s="141" t="n">
        <f aca="false">F118*G118</f>
        <v>0</v>
      </c>
      <c r="I118" s="142"/>
      <c r="J118" s="140"/>
      <c r="K118" s="141" t="n">
        <f aca="false">I118*J118</f>
        <v>0</v>
      </c>
      <c r="L118" s="142"/>
      <c r="M118" s="140"/>
      <c r="N118" s="141" t="n">
        <f aca="false">L118*M118</f>
        <v>0</v>
      </c>
      <c r="O118" s="142"/>
      <c r="P118" s="140"/>
      <c r="Q118" s="141" t="n">
        <f aca="false">O118*P118</f>
        <v>0</v>
      </c>
      <c r="R118" s="142"/>
      <c r="S118" s="140"/>
      <c r="T118" s="141" t="n">
        <f aca="false">R118*S118</f>
        <v>0</v>
      </c>
      <c r="U118" s="142"/>
      <c r="V118" s="140"/>
      <c r="W118" s="141" t="n">
        <f aca="false">U118*V118</f>
        <v>0</v>
      </c>
      <c r="X118" s="143" t="n">
        <f aca="false">H118+N118+T118</f>
        <v>0</v>
      </c>
      <c r="Y118" s="144" t="n">
        <f aca="false">K118+Q118+W118</f>
        <v>0</v>
      </c>
      <c r="Z118" s="144" t="n">
        <f aca="false">X118-Y118</f>
        <v>0</v>
      </c>
      <c r="AA118" s="145" t="e">
        <f aca="false">Z118/X118</f>
        <v>#DIV/0!</v>
      </c>
      <c r="AB118" s="146"/>
      <c r="AC118" s="147"/>
      <c r="AD118" s="147"/>
      <c r="AE118" s="147"/>
      <c r="AF118" s="147"/>
      <c r="AG118" s="147"/>
      <c r="AH118" s="147"/>
    </row>
    <row r="119" customFormat="false" ht="13.8" hidden="false" customHeight="false" outlineLevel="0" collapsed="false">
      <c r="B119" s="136" t="s">
        <v>88</v>
      </c>
      <c r="C119" s="137" t="s">
        <v>262</v>
      </c>
      <c r="D119" s="151" t="s">
        <v>251</v>
      </c>
      <c r="E119" s="139" t="s">
        <v>127</v>
      </c>
      <c r="F119" s="142"/>
      <c r="G119" s="140"/>
      <c r="H119" s="141" t="n">
        <f aca="false">F119*G119</f>
        <v>0</v>
      </c>
      <c r="I119" s="142"/>
      <c r="J119" s="140"/>
      <c r="K119" s="141" t="n">
        <f aca="false">I119*J119</f>
        <v>0</v>
      </c>
      <c r="L119" s="142"/>
      <c r="M119" s="140"/>
      <c r="N119" s="141" t="n">
        <f aca="false">L119*M119</f>
        <v>0</v>
      </c>
      <c r="O119" s="142"/>
      <c r="P119" s="140"/>
      <c r="Q119" s="141" t="n">
        <f aca="false">O119*P119</f>
        <v>0</v>
      </c>
      <c r="R119" s="142"/>
      <c r="S119" s="140"/>
      <c r="T119" s="141" t="n">
        <f aca="false">R119*S119</f>
        <v>0</v>
      </c>
      <c r="U119" s="142"/>
      <c r="V119" s="140"/>
      <c r="W119" s="141" t="n">
        <f aca="false">U119*V119</f>
        <v>0</v>
      </c>
      <c r="X119" s="143" t="n">
        <f aca="false">H119+N119+T119</f>
        <v>0</v>
      </c>
      <c r="Y119" s="144" t="n">
        <f aca="false">K119+Q119+W119</f>
        <v>0</v>
      </c>
      <c r="Z119" s="144" t="n">
        <f aca="false">X119-Y119</f>
        <v>0</v>
      </c>
      <c r="AA119" s="145" t="e">
        <f aca="false">Z119/X119</f>
        <v>#DIV/0!</v>
      </c>
      <c r="AB119" s="146"/>
      <c r="AC119" s="147"/>
      <c r="AD119" s="147"/>
      <c r="AE119" s="147"/>
      <c r="AF119" s="147"/>
      <c r="AG119" s="147"/>
      <c r="AH119" s="147"/>
    </row>
    <row r="120" customFormat="false" ht="13.8" hidden="false" customHeight="false" outlineLevel="0" collapsed="false">
      <c r="B120" s="149" t="s">
        <v>88</v>
      </c>
      <c r="C120" s="150" t="s">
        <v>263</v>
      </c>
      <c r="D120" s="182" t="s">
        <v>251</v>
      </c>
      <c r="E120" s="152" t="s">
        <v>127</v>
      </c>
      <c r="F120" s="170"/>
      <c r="G120" s="171"/>
      <c r="H120" s="172" t="n">
        <f aca="false">F120*G120</f>
        <v>0</v>
      </c>
      <c r="I120" s="170"/>
      <c r="J120" s="171"/>
      <c r="K120" s="172" t="n">
        <f aca="false">I120*J120</f>
        <v>0</v>
      </c>
      <c r="L120" s="170"/>
      <c r="M120" s="171"/>
      <c r="N120" s="172" t="n">
        <f aca="false">L120*M120</f>
        <v>0</v>
      </c>
      <c r="O120" s="170"/>
      <c r="P120" s="171"/>
      <c r="Q120" s="172" t="n">
        <f aca="false">O120*P120</f>
        <v>0</v>
      </c>
      <c r="R120" s="170"/>
      <c r="S120" s="171"/>
      <c r="T120" s="172" t="n">
        <f aca="false">R120*S120</f>
        <v>0</v>
      </c>
      <c r="U120" s="170"/>
      <c r="V120" s="171"/>
      <c r="W120" s="172" t="n">
        <f aca="false">U120*V120</f>
        <v>0</v>
      </c>
      <c r="X120" s="159" t="n">
        <f aca="false">H120+N120+T120</f>
        <v>0</v>
      </c>
      <c r="Y120" s="183" t="n">
        <f aca="false">K120+Q120+W120</f>
        <v>0</v>
      </c>
      <c r="Z120" s="183" t="n">
        <f aca="false">X120-Y120</f>
        <v>0</v>
      </c>
      <c r="AA120" s="245" t="e">
        <f aca="false">Z120/X120</f>
        <v>#DIV/0!</v>
      </c>
      <c r="AB120" s="160"/>
      <c r="AC120" s="147"/>
      <c r="AD120" s="147"/>
      <c r="AE120" s="147"/>
      <c r="AF120" s="147"/>
      <c r="AG120" s="147"/>
      <c r="AH120" s="147"/>
    </row>
    <row r="121" customFormat="false" ht="13.8" hidden="false" customHeight="false" outlineLevel="0" collapsed="false">
      <c r="B121" s="184" t="s">
        <v>264</v>
      </c>
      <c r="C121" s="185"/>
      <c r="D121" s="186"/>
      <c r="E121" s="187"/>
      <c r="F121" s="191" t="n">
        <f aca="false">F117+F113+F109</f>
        <v>0</v>
      </c>
      <c r="G121" s="205"/>
      <c r="H121" s="190" t="n">
        <f aca="false">H117+H113+H109</f>
        <v>0</v>
      </c>
      <c r="I121" s="191" t="n">
        <f aca="false">I117+I113+I109</f>
        <v>0</v>
      </c>
      <c r="J121" s="205"/>
      <c r="K121" s="190" t="n">
        <f aca="false">K117+K113+K109</f>
        <v>0</v>
      </c>
      <c r="L121" s="206" t="n">
        <f aca="false">L117+L113+L109</f>
        <v>0</v>
      </c>
      <c r="M121" s="205"/>
      <c r="N121" s="190" t="n">
        <f aca="false">N117+N113+N109</f>
        <v>0</v>
      </c>
      <c r="O121" s="206" t="n">
        <f aca="false">O117+O113+O109</f>
        <v>0</v>
      </c>
      <c r="P121" s="205"/>
      <c r="Q121" s="190" t="n">
        <f aca="false">Q117+Q113+Q109</f>
        <v>0</v>
      </c>
      <c r="R121" s="206" t="n">
        <f aca="false">R117+R113+R109</f>
        <v>0</v>
      </c>
      <c r="S121" s="205"/>
      <c r="T121" s="190" t="n">
        <f aca="false">T117+T113+T109</f>
        <v>0</v>
      </c>
      <c r="U121" s="206" t="n">
        <f aca="false">U117+U113+U109</f>
        <v>0</v>
      </c>
      <c r="V121" s="205"/>
      <c r="W121" s="192" t="n">
        <f aca="false">W117+W113+W109</f>
        <v>0</v>
      </c>
      <c r="X121" s="246" t="n">
        <f aca="false">X117+X113+X109</f>
        <v>0</v>
      </c>
      <c r="Y121" s="247" t="n">
        <f aca="false">Y117+Y113+Y109</f>
        <v>0</v>
      </c>
      <c r="Z121" s="247" t="n">
        <f aca="false">X121-Y121</f>
        <v>0</v>
      </c>
      <c r="AA121" s="247" t="e">
        <f aca="false">Z121/X121</f>
        <v>#DIV/0!</v>
      </c>
      <c r="AB121" s="248"/>
      <c r="AC121" s="9"/>
      <c r="AD121" s="9"/>
      <c r="AE121" s="9"/>
      <c r="AF121" s="9"/>
      <c r="AG121" s="9"/>
      <c r="AH121" s="9"/>
    </row>
    <row r="122" customFormat="false" ht="13.8" hidden="false" customHeight="false" outlineLevel="0" collapsed="false">
      <c r="B122" s="196" t="s">
        <v>83</v>
      </c>
      <c r="C122" s="231" t="n">
        <v>7</v>
      </c>
      <c r="D122" s="198" t="s">
        <v>265</v>
      </c>
      <c r="E122" s="199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249"/>
      <c r="Y122" s="249"/>
      <c r="Z122" s="200"/>
      <c r="AA122" s="249"/>
      <c r="AB122" s="250"/>
      <c r="AC122" s="9"/>
      <c r="AD122" s="9"/>
      <c r="AE122" s="9"/>
      <c r="AF122" s="9"/>
      <c r="AG122" s="9"/>
      <c r="AH122" s="9"/>
    </row>
    <row r="123" customFormat="false" ht="23.85" hidden="false" customHeight="false" outlineLevel="0" collapsed="false">
      <c r="B123" s="136" t="s">
        <v>88</v>
      </c>
      <c r="C123" s="137" t="s">
        <v>266</v>
      </c>
      <c r="D123" s="251" t="s">
        <v>267</v>
      </c>
      <c r="E123" s="252" t="s">
        <v>183</v>
      </c>
      <c r="F123" s="153" t="n">
        <v>1</v>
      </c>
      <c r="G123" s="154" t="n">
        <v>30000</v>
      </c>
      <c r="H123" s="141" t="n">
        <f aca="false">F123*G123</f>
        <v>30000</v>
      </c>
      <c r="I123" s="142" t="n">
        <v>1</v>
      </c>
      <c r="J123" s="140" t="n">
        <v>25000</v>
      </c>
      <c r="K123" s="141" t="n">
        <f aca="false">I123*J123</f>
        <v>25000</v>
      </c>
      <c r="L123" s="142"/>
      <c r="M123" s="140"/>
      <c r="N123" s="141" t="n">
        <f aca="false">L123*M123</f>
        <v>0</v>
      </c>
      <c r="O123" s="142"/>
      <c r="P123" s="140"/>
      <c r="Q123" s="141" t="n">
        <f aca="false">O123*P123</f>
        <v>0</v>
      </c>
      <c r="R123" s="142"/>
      <c r="S123" s="140"/>
      <c r="T123" s="141" t="n">
        <f aca="false">R123*S123</f>
        <v>0</v>
      </c>
      <c r="U123" s="142"/>
      <c r="V123" s="140"/>
      <c r="W123" s="253" t="n">
        <f aca="false">U123*V123</f>
        <v>0</v>
      </c>
      <c r="X123" s="254" t="n">
        <f aca="false">H123+N123+T123</f>
        <v>30000</v>
      </c>
      <c r="Y123" s="255" t="n">
        <f aca="false">K123+Q123+W123</f>
        <v>25000</v>
      </c>
      <c r="Z123" s="255" t="n">
        <f aca="false">X123-Y123</f>
        <v>5000</v>
      </c>
      <c r="AA123" s="256" t="n">
        <f aca="false">Z123/X123</f>
        <v>0.166666666666667</v>
      </c>
      <c r="AB123" s="257"/>
      <c r="AC123" s="147"/>
      <c r="AD123" s="147"/>
      <c r="AE123" s="147"/>
      <c r="AF123" s="147"/>
      <c r="AG123" s="147"/>
      <c r="AH123" s="147"/>
    </row>
    <row r="124" customFormat="false" ht="13.8" hidden="false" customHeight="false" outlineLevel="0" collapsed="false">
      <c r="B124" s="136" t="s">
        <v>88</v>
      </c>
      <c r="C124" s="137" t="s">
        <v>268</v>
      </c>
      <c r="D124" s="151" t="s">
        <v>269</v>
      </c>
      <c r="E124" s="139" t="s">
        <v>127</v>
      </c>
      <c r="F124" s="142"/>
      <c r="G124" s="140"/>
      <c r="H124" s="141" t="n">
        <f aca="false">F124*G124</f>
        <v>0</v>
      </c>
      <c r="I124" s="142"/>
      <c r="J124" s="140"/>
      <c r="K124" s="141" t="n">
        <f aca="false">I124*J124</f>
        <v>0</v>
      </c>
      <c r="L124" s="142"/>
      <c r="M124" s="140"/>
      <c r="N124" s="141" t="n">
        <f aca="false">L124*M124</f>
        <v>0</v>
      </c>
      <c r="O124" s="142"/>
      <c r="P124" s="140"/>
      <c r="Q124" s="141" t="n">
        <f aca="false">O124*P124</f>
        <v>0</v>
      </c>
      <c r="R124" s="142"/>
      <c r="S124" s="140"/>
      <c r="T124" s="141" t="n">
        <f aca="false">R124*S124</f>
        <v>0</v>
      </c>
      <c r="U124" s="142"/>
      <c r="V124" s="140"/>
      <c r="W124" s="253" t="n">
        <f aca="false">U124*V124</f>
        <v>0</v>
      </c>
      <c r="X124" s="258" t="n">
        <f aca="false">H124+N124+T124</f>
        <v>0</v>
      </c>
      <c r="Y124" s="144" t="n">
        <f aca="false">K124+Q124+W124</f>
        <v>0</v>
      </c>
      <c r="Z124" s="144" t="n">
        <f aca="false">X124-Y124</f>
        <v>0</v>
      </c>
      <c r="AA124" s="145" t="e">
        <f aca="false">Z124/X124</f>
        <v>#DIV/0!</v>
      </c>
      <c r="AB124" s="146"/>
      <c r="AC124" s="147"/>
      <c r="AD124" s="147"/>
      <c r="AE124" s="147"/>
      <c r="AF124" s="147"/>
      <c r="AG124" s="147"/>
      <c r="AH124" s="147"/>
    </row>
    <row r="125" customFormat="false" ht="13.8" hidden="false" customHeight="false" outlineLevel="0" collapsed="false">
      <c r="B125" s="136" t="s">
        <v>88</v>
      </c>
      <c r="C125" s="137" t="s">
        <v>270</v>
      </c>
      <c r="D125" s="151" t="s">
        <v>271</v>
      </c>
      <c r="E125" s="139" t="s">
        <v>127</v>
      </c>
      <c r="F125" s="142"/>
      <c r="G125" s="140"/>
      <c r="H125" s="141" t="n">
        <f aca="false">F125*G125</f>
        <v>0</v>
      </c>
      <c r="I125" s="142"/>
      <c r="J125" s="140"/>
      <c r="K125" s="141" t="n">
        <f aca="false">I125*J125</f>
        <v>0</v>
      </c>
      <c r="L125" s="142"/>
      <c r="M125" s="140"/>
      <c r="N125" s="141" t="n">
        <f aca="false">L125*M125</f>
        <v>0</v>
      </c>
      <c r="O125" s="142"/>
      <c r="P125" s="140"/>
      <c r="Q125" s="141" t="n">
        <f aca="false">O125*P125</f>
        <v>0</v>
      </c>
      <c r="R125" s="142"/>
      <c r="S125" s="140"/>
      <c r="T125" s="141" t="n">
        <f aca="false">R125*S125</f>
        <v>0</v>
      </c>
      <c r="U125" s="142"/>
      <c r="V125" s="140"/>
      <c r="W125" s="253" t="n">
        <f aca="false">U125*V125</f>
        <v>0</v>
      </c>
      <c r="X125" s="258" t="n">
        <f aca="false">H125+N125+T125</f>
        <v>0</v>
      </c>
      <c r="Y125" s="144" t="n">
        <f aca="false">K125+Q125+W125</f>
        <v>0</v>
      </c>
      <c r="Z125" s="144" t="n">
        <f aca="false">X125-Y125</f>
        <v>0</v>
      </c>
      <c r="AA125" s="145" t="e">
        <f aca="false">Z125/X125</f>
        <v>#DIV/0!</v>
      </c>
      <c r="AB125" s="146"/>
      <c r="AC125" s="147"/>
      <c r="AD125" s="147"/>
      <c r="AE125" s="147"/>
      <c r="AF125" s="147"/>
      <c r="AG125" s="147"/>
      <c r="AH125" s="147"/>
    </row>
    <row r="126" customFormat="false" ht="13.8" hidden="false" customHeight="false" outlineLevel="0" collapsed="false">
      <c r="B126" s="136" t="s">
        <v>88</v>
      </c>
      <c r="C126" s="137" t="s">
        <v>272</v>
      </c>
      <c r="D126" s="151" t="s">
        <v>273</v>
      </c>
      <c r="E126" s="139" t="s">
        <v>127</v>
      </c>
      <c r="F126" s="142"/>
      <c r="G126" s="140"/>
      <c r="H126" s="141" t="n">
        <f aca="false">F126*G126</f>
        <v>0</v>
      </c>
      <c r="I126" s="142"/>
      <c r="J126" s="140"/>
      <c r="K126" s="141" t="n">
        <f aca="false">I126*J126</f>
        <v>0</v>
      </c>
      <c r="L126" s="142"/>
      <c r="M126" s="140"/>
      <c r="N126" s="141" t="n">
        <f aca="false">L126*M126</f>
        <v>0</v>
      </c>
      <c r="O126" s="142"/>
      <c r="P126" s="140"/>
      <c r="Q126" s="141" t="n">
        <f aca="false">O126*P126</f>
        <v>0</v>
      </c>
      <c r="R126" s="142"/>
      <c r="S126" s="140"/>
      <c r="T126" s="141" t="n">
        <f aca="false">R126*S126</f>
        <v>0</v>
      </c>
      <c r="U126" s="142"/>
      <c r="V126" s="140"/>
      <c r="W126" s="253" t="n">
        <f aca="false">U126*V126</f>
        <v>0</v>
      </c>
      <c r="X126" s="258" t="n">
        <f aca="false">H126+N126+T126</f>
        <v>0</v>
      </c>
      <c r="Y126" s="144" t="n">
        <f aca="false">K126+Q126+W126</f>
        <v>0</v>
      </c>
      <c r="Z126" s="144" t="n">
        <f aca="false">X126-Y126</f>
        <v>0</v>
      </c>
      <c r="AA126" s="145" t="e">
        <f aca="false">Z126/X126</f>
        <v>#DIV/0!</v>
      </c>
      <c r="AB126" s="146"/>
      <c r="AC126" s="147"/>
      <c r="AD126" s="147"/>
      <c r="AE126" s="147"/>
      <c r="AF126" s="147"/>
      <c r="AG126" s="147"/>
      <c r="AH126" s="147"/>
    </row>
    <row r="127" customFormat="false" ht="13.8" hidden="false" customHeight="false" outlineLevel="0" collapsed="false">
      <c r="B127" s="136" t="s">
        <v>88</v>
      </c>
      <c r="C127" s="137" t="s">
        <v>274</v>
      </c>
      <c r="D127" s="151" t="s">
        <v>275</v>
      </c>
      <c r="E127" s="139" t="s">
        <v>127</v>
      </c>
      <c r="F127" s="142"/>
      <c r="G127" s="140"/>
      <c r="H127" s="141" t="n">
        <f aca="false">F127*G127</f>
        <v>0</v>
      </c>
      <c r="I127" s="142"/>
      <c r="J127" s="140"/>
      <c r="K127" s="141" t="n">
        <f aca="false">I127*J127</f>
        <v>0</v>
      </c>
      <c r="L127" s="142"/>
      <c r="M127" s="140"/>
      <c r="N127" s="141" t="n">
        <f aca="false">L127*M127</f>
        <v>0</v>
      </c>
      <c r="O127" s="142"/>
      <c r="P127" s="140"/>
      <c r="Q127" s="141" t="n">
        <f aca="false">O127*P127</f>
        <v>0</v>
      </c>
      <c r="R127" s="142"/>
      <c r="S127" s="140"/>
      <c r="T127" s="141" t="n">
        <f aca="false">R127*S127</f>
        <v>0</v>
      </c>
      <c r="U127" s="142"/>
      <c r="V127" s="140"/>
      <c r="W127" s="253" t="n">
        <f aca="false">U127*V127</f>
        <v>0</v>
      </c>
      <c r="X127" s="258" t="n">
        <f aca="false">H127+N127+T127</f>
        <v>0</v>
      </c>
      <c r="Y127" s="144" t="n">
        <f aca="false">K127+Q127+W127</f>
        <v>0</v>
      </c>
      <c r="Z127" s="144" t="n">
        <f aca="false">X127-Y127</f>
        <v>0</v>
      </c>
      <c r="AA127" s="145" t="e">
        <f aca="false">Z127/X127</f>
        <v>#DIV/0!</v>
      </c>
      <c r="AB127" s="146"/>
      <c r="AC127" s="147"/>
      <c r="AD127" s="147"/>
      <c r="AE127" s="147"/>
      <c r="AF127" s="147"/>
      <c r="AG127" s="147"/>
      <c r="AH127" s="147"/>
    </row>
    <row r="128" customFormat="false" ht="13.8" hidden="false" customHeight="false" outlineLevel="0" collapsed="false">
      <c r="B128" s="136" t="s">
        <v>88</v>
      </c>
      <c r="C128" s="137" t="s">
        <v>276</v>
      </c>
      <c r="D128" s="151" t="s">
        <v>277</v>
      </c>
      <c r="E128" s="139" t="s">
        <v>127</v>
      </c>
      <c r="F128" s="142"/>
      <c r="G128" s="140"/>
      <c r="H128" s="141" t="n">
        <f aca="false">F128*G128</f>
        <v>0</v>
      </c>
      <c r="I128" s="142"/>
      <c r="J128" s="140"/>
      <c r="K128" s="141" t="n">
        <f aca="false">I128*J128</f>
        <v>0</v>
      </c>
      <c r="L128" s="142"/>
      <c r="M128" s="140"/>
      <c r="N128" s="141" t="n">
        <f aca="false">L128*M128</f>
        <v>0</v>
      </c>
      <c r="O128" s="142"/>
      <c r="P128" s="140"/>
      <c r="Q128" s="141" t="n">
        <f aca="false">O128*P128</f>
        <v>0</v>
      </c>
      <c r="R128" s="142"/>
      <c r="S128" s="140"/>
      <c r="T128" s="141" t="n">
        <f aca="false">R128*S128</f>
        <v>0</v>
      </c>
      <c r="U128" s="142"/>
      <c r="V128" s="140"/>
      <c r="W128" s="253" t="n">
        <f aca="false">U128*V128</f>
        <v>0</v>
      </c>
      <c r="X128" s="258" t="n">
        <f aca="false">H128+N128+T128</f>
        <v>0</v>
      </c>
      <c r="Y128" s="144" t="n">
        <f aca="false">K128+Q128+W128</f>
        <v>0</v>
      </c>
      <c r="Z128" s="144" t="n">
        <f aca="false">X128-Y128</f>
        <v>0</v>
      </c>
      <c r="AA128" s="145" t="e">
        <f aca="false">Z128/X128</f>
        <v>#DIV/0!</v>
      </c>
      <c r="AB128" s="146"/>
      <c r="AC128" s="147"/>
      <c r="AD128" s="147"/>
      <c r="AE128" s="147"/>
      <c r="AF128" s="147"/>
      <c r="AG128" s="147"/>
      <c r="AH128" s="147"/>
    </row>
    <row r="129" customFormat="false" ht="13.8" hidden="false" customHeight="false" outlineLevel="0" collapsed="false">
      <c r="B129" s="136" t="s">
        <v>88</v>
      </c>
      <c r="C129" s="137" t="s">
        <v>278</v>
      </c>
      <c r="D129" s="151" t="s">
        <v>279</v>
      </c>
      <c r="E129" s="139" t="s">
        <v>127</v>
      </c>
      <c r="F129" s="142"/>
      <c r="G129" s="140"/>
      <c r="H129" s="141" t="n">
        <f aca="false">F129*G129</f>
        <v>0</v>
      </c>
      <c r="I129" s="142"/>
      <c r="J129" s="140"/>
      <c r="K129" s="141" t="n">
        <f aca="false">I129*J129</f>
        <v>0</v>
      </c>
      <c r="L129" s="142"/>
      <c r="M129" s="140"/>
      <c r="N129" s="141" t="n">
        <f aca="false">L129*M129</f>
        <v>0</v>
      </c>
      <c r="O129" s="142"/>
      <c r="P129" s="140"/>
      <c r="Q129" s="141" t="n">
        <f aca="false">O129*P129</f>
        <v>0</v>
      </c>
      <c r="R129" s="142"/>
      <c r="S129" s="140"/>
      <c r="T129" s="141" t="n">
        <f aca="false">R129*S129</f>
        <v>0</v>
      </c>
      <c r="U129" s="142"/>
      <c r="V129" s="140"/>
      <c r="W129" s="253" t="n">
        <f aca="false">U129*V129</f>
        <v>0</v>
      </c>
      <c r="X129" s="258" t="n">
        <f aca="false">H129+N129+T129</f>
        <v>0</v>
      </c>
      <c r="Y129" s="144" t="n">
        <f aca="false">K129+Q129+W129</f>
        <v>0</v>
      </c>
      <c r="Z129" s="144" t="n">
        <f aca="false">X129-Y129</f>
        <v>0</v>
      </c>
      <c r="AA129" s="145" t="e">
        <f aca="false">Z129/X129</f>
        <v>#DIV/0!</v>
      </c>
      <c r="AB129" s="146"/>
      <c r="AC129" s="147"/>
      <c r="AD129" s="147"/>
      <c r="AE129" s="147"/>
      <c r="AF129" s="147"/>
      <c r="AG129" s="147"/>
      <c r="AH129" s="147"/>
    </row>
    <row r="130" customFormat="false" ht="13.8" hidden="false" customHeight="false" outlineLevel="0" collapsed="false">
      <c r="B130" s="136" t="s">
        <v>88</v>
      </c>
      <c r="C130" s="137" t="s">
        <v>280</v>
      </c>
      <c r="D130" s="151" t="s">
        <v>281</v>
      </c>
      <c r="E130" s="139" t="s">
        <v>127</v>
      </c>
      <c r="F130" s="142"/>
      <c r="G130" s="140"/>
      <c r="H130" s="141" t="n">
        <f aca="false">F130*G130</f>
        <v>0</v>
      </c>
      <c r="I130" s="142"/>
      <c r="J130" s="140"/>
      <c r="K130" s="141" t="n">
        <f aca="false">I130*J130</f>
        <v>0</v>
      </c>
      <c r="L130" s="142"/>
      <c r="M130" s="140"/>
      <c r="N130" s="141" t="n">
        <f aca="false">L130*M130</f>
        <v>0</v>
      </c>
      <c r="O130" s="142"/>
      <c r="P130" s="140"/>
      <c r="Q130" s="141" t="n">
        <f aca="false">O130*P130</f>
        <v>0</v>
      </c>
      <c r="R130" s="142"/>
      <c r="S130" s="140"/>
      <c r="T130" s="141" t="n">
        <f aca="false">R130*S130</f>
        <v>0</v>
      </c>
      <c r="U130" s="142"/>
      <c r="V130" s="140"/>
      <c r="W130" s="253" t="n">
        <f aca="false">U130*V130</f>
        <v>0</v>
      </c>
      <c r="X130" s="258" t="n">
        <f aca="false">H130+N130+T130</f>
        <v>0</v>
      </c>
      <c r="Y130" s="144" t="n">
        <f aca="false">K130+Q130+W130</f>
        <v>0</v>
      </c>
      <c r="Z130" s="144" t="n">
        <f aca="false">X130-Y130</f>
        <v>0</v>
      </c>
      <c r="AA130" s="145" t="e">
        <f aca="false">Z130/X130</f>
        <v>#DIV/0!</v>
      </c>
      <c r="AB130" s="146"/>
      <c r="AC130" s="147"/>
      <c r="AD130" s="147"/>
      <c r="AE130" s="147"/>
      <c r="AF130" s="147"/>
      <c r="AG130" s="147"/>
      <c r="AH130" s="147"/>
    </row>
    <row r="131" customFormat="false" ht="13.8" hidden="false" customHeight="false" outlineLevel="0" collapsed="false">
      <c r="B131" s="149" t="s">
        <v>88</v>
      </c>
      <c r="C131" s="137" t="s">
        <v>282</v>
      </c>
      <c r="D131" s="182" t="s">
        <v>283</v>
      </c>
      <c r="E131" s="139" t="s">
        <v>127</v>
      </c>
      <c r="F131" s="156"/>
      <c r="G131" s="157"/>
      <c r="H131" s="141" t="n">
        <f aca="false">F131*G131</f>
        <v>0</v>
      </c>
      <c r="I131" s="156"/>
      <c r="J131" s="157"/>
      <c r="K131" s="141" t="n">
        <f aca="false">I131*J131</f>
        <v>0</v>
      </c>
      <c r="L131" s="142"/>
      <c r="M131" s="140"/>
      <c r="N131" s="141" t="n">
        <f aca="false">L131*M131</f>
        <v>0</v>
      </c>
      <c r="O131" s="142"/>
      <c r="P131" s="140"/>
      <c r="Q131" s="141" t="n">
        <f aca="false">O131*P131</f>
        <v>0</v>
      </c>
      <c r="R131" s="142"/>
      <c r="S131" s="140"/>
      <c r="T131" s="141" t="n">
        <f aca="false">R131*S131</f>
        <v>0</v>
      </c>
      <c r="U131" s="142"/>
      <c r="V131" s="140"/>
      <c r="W131" s="253" t="n">
        <f aca="false">U131*V131</f>
        <v>0</v>
      </c>
      <c r="X131" s="258" t="n">
        <f aca="false">H131+N131+T131</f>
        <v>0</v>
      </c>
      <c r="Y131" s="144" t="n">
        <f aca="false">K131+Q131+W131</f>
        <v>0</v>
      </c>
      <c r="Z131" s="144" t="n">
        <f aca="false">X131-Y131</f>
        <v>0</v>
      </c>
      <c r="AA131" s="145" t="e">
        <f aca="false">Z131/X131</f>
        <v>#DIV/0!</v>
      </c>
      <c r="AB131" s="160"/>
      <c r="AC131" s="147"/>
      <c r="AD131" s="147"/>
      <c r="AE131" s="147"/>
      <c r="AF131" s="147"/>
      <c r="AG131" s="147"/>
      <c r="AH131" s="147"/>
    </row>
    <row r="132" customFormat="false" ht="13.8" hidden="false" customHeight="false" outlineLevel="0" collapsed="false">
      <c r="B132" s="149" t="s">
        <v>88</v>
      </c>
      <c r="C132" s="137" t="s">
        <v>284</v>
      </c>
      <c r="D132" s="182" t="s">
        <v>285</v>
      </c>
      <c r="E132" s="152" t="s">
        <v>127</v>
      </c>
      <c r="F132" s="142"/>
      <c r="G132" s="140"/>
      <c r="H132" s="141" t="n">
        <f aca="false">F132*G132</f>
        <v>0</v>
      </c>
      <c r="I132" s="142"/>
      <c r="J132" s="140"/>
      <c r="K132" s="141" t="n">
        <f aca="false">I132*J132</f>
        <v>0</v>
      </c>
      <c r="L132" s="142"/>
      <c r="M132" s="140"/>
      <c r="N132" s="141" t="n">
        <f aca="false">L132*M132</f>
        <v>0</v>
      </c>
      <c r="O132" s="142"/>
      <c r="P132" s="140"/>
      <c r="Q132" s="141" t="n">
        <f aca="false">O132*P132</f>
        <v>0</v>
      </c>
      <c r="R132" s="142"/>
      <c r="S132" s="140"/>
      <c r="T132" s="141" t="n">
        <f aca="false">R132*S132</f>
        <v>0</v>
      </c>
      <c r="U132" s="142"/>
      <c r="V132" s="140"/>
      <c r="W132" s="253" t="n">
        <f aca="false">U132*V132</f>
        <v>0</v>
      </c>
      <c r="X132" s="258" t="n">
        <f aca="false">H132+N132+T132</f>
        <v>0</v>
      </c>
      <c r="Y132" s="144" t="n">
        <f aca="false">K132+Q132+W132</f>
        <v>0</v>
      </c>
      <c r="Z132" s="144" t="n">
        <f aca="false">X132-Y132</f>
        <v>0</v>
      </c>
      <c r="AA132" s="145" t="e">
        <f aca="false">Z132/X132</f>
        <v>#DIV/0!</v>
      </c>
      <c r="AB132" s="146"/>
      <c r="AC132" s="147"/>
      <c r="AD132" s="147"/>
      <c r="AE132" s="147"/>
      <c r="AF132" s="147"/>
      <c r="AG132" s="147"/>
      <c r="AH132" s="147"/>
    </row>
    <row r="133" customFormat="false" ht="35.05" hidden="false" customHeight="false" outlineLevel="0" collapsed="false">
      <c r="B133" s="149" t="s">
        <v>88</v>
      </c>
      <c r="C133" s="137" t="s">
        <v>286</v>
      </c>
      <c r="D133" s="259" t="s">
        <v>287</v>
      </c>
      <c r="E133" s="152"/>
      <c r="F133" s="156"/>
      <c r="G133" s="157" t="n">
        <v>0.22</v>
      </c>
      <c r="H133" s="158" t="n">
        <f aca="false">F133*G133</f>
        <v>0</v>
      </c>
      <c r="I133" s="156"/>
      <c r="J133" s="157" t="n">
        <v>0.22</v>
      </c>
      <c r="K133" s="158" t="n">
        <f aca="false">I133*J133</f>
        <v>0</v>
      </c>
      <c r="L133" s="156"/>
      <c r="M133" s="157" t="n">
        <v>0.22</v>
      </c>
      <c r="N133" s="158" t="n">
        <f aca="false">L133*M133</f>
        <v>0</v>
      </c>
      <c r="O133" s="156"/>
      <c r="P133" s="157" t="n">
        <v>0.22</v>
      </c>
      <c r="Q133" s="158" t="n">
        <f aca="false">O133*P133</f>
        <v>0</v>
      </c>
      <c r="R133" s="156"/>
      <c r="S133" s="157" t="n">
        <v>0.22</v>
      </c>
      <c r="T133" s="158" t="n">
        <f aca="false">R133*S133</f>
        <v>0</v>
      </c>
      <c r="U133" s="156"/>
      <c r="V133" s="157" t="n">
        <v>0.22</v>
      </c>
      <c r="W133" s="260" t="n">
        <f aca="false">U133*V133</f>
        <v>0</v>
      </c>
      <c r="X133" s="261" t="n">
        <f aca="false">H133+N133+T133</f>
        <v>0</v>
      </c>
      <c r="Y133" s="262" t="n">
        <f aca="false">K133+Q133+W133</f>
        <v>0</v>
      </c>
      <c r="Z133" s="262" t="n">
        <f aca="false">X133-Y133</f>
        <v>0</v>
      </c>
      <c r="AA133" s="263" t="e">
        <f aca="false">Z133/X133</f>
        <v>#DIV/0!</v>
      </c>
      <c r="AB133" s="173"/>
      <c r="AC133" s="9"/>
      <c r="AD133" s="9"/>
      <c r="AE133" s="9"/>
      <c r="AF133" s="9"/>
      <c r="AG133" s="9"/>
      <c r="AH133" s="9"/>
    </row>
    <row r="134" customFormat="false" ht="13.8" hidden="false" customHeight="false" outlineLevel="0" collapsed="false">
      <c r="B134" s="184" t="s">
        <v>288</v>
      </c>
      <c r="C134" s="185"/>
      <c r="D134" s="186"/>
      <c r="E134" s="187"/>
      <c r="F134" s="191" t="n">
        <f aca="false">SUM(F123:F132)</f>
        <v>1</v>
      </c>
      <c r="G134" s="205"/>
      <c r="H134" s="190" t="n">
        <f aca="false">SUM(H123:H133)</f>
        <v>30000</v>
      </c>
      <c r="I134" s="191" t="n">
        <f aca="false">SUM(I123:I132)</f>
        <v>1</v>
      </c>
      <c r="J134" s="205"/>
      <c r="K134" s="190" t="n">
        <f aca="false">SUM(K123:K133)</f>
        <v>25000</v>
      </c>
      <c r="L134" s="206" t="n">
        <f aca="false">SUM(L123:L132)</f>
        <v>0</v>
      </c>
      <c r="M134" s="205"/>
      <c r="N134" s="190" t="n">
        <f aca="false">SUM(N123:N133)</f>
        <v>0</v>
      </c>
      <c r="O134" s="206" t="n">
        <f aca="false">SUM(O123:O132)</f>
        <v>0</v>
      </c>
      <c r="P134" s="205"/>
      <c r="Q134" s="190" t="n">
        <f aca="false">SUM(Q123:Q133)</f>
        <v>0</v>
      </c>
      <c r="R134" s="206" t="n">
        <f aca="false">SUM(R123:R132)</f>
        <v>0</v>
      </c>
      <c r="S134" s="205"/>
      <c r="T134" s="190" t="n">
        <f aca="false">SUM(T123:T133)</f>
        <v>0</v>
      </c>
      <c r="U134" s="206" t="n">
        <f aca="false">SUM(U123:U132)</f>
        <v>0</v>
      </c>
      <c r="V134" s="205"/>
      <c r="W134" s="192" t="n">
        <f aca="false">SUM(W123:W133)</f>
        <v>0</v>
      </c>
      <c r="X134" s="246" t="n">
        <f aca="false">SUM(X123:X133)</f>
        <v>30000</v>
      </c>
      <c r="Y134" s="247" t="n">
        <f aca="false">SUM(Y123:Y133)</f>
        <v>25000</v>
      </c>
      <c r="Z134" s="247" t="n">
        <f aca="false">X134-Y134</f>
        <v>5000</v>
      </c>
      <c r="AA134" s="247" t="n">
        <f aca="false">Z134/X134</f>
        <v>0.166666666666667</v>
      </c>
      <c r="AB134" s="248"/>
      <c r="AC134" s="9"/>
      <c r="AD134" s="9"/>
      <c r="AE134" s="9"/>
      <c r="AF134" s="9"/>
      <c r="AG134" s="9"/>
      <c r="AH134" s="9"/>
    </row>
    <row r="135" customFormat="false" ht="13.8" hidden="false" customHeight="false" outlineLevel="0" collapsed="false">
      <c r="B135" s="196" t="s">
        <v>83</v>
      </c>
      <c r="C135" s="231" t="n">
        <v>8</v>
      </c>
      <c r="D135" s="198" t="s">
        <v>289</v>
      </c>
      <c r="E135" s="199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249"/>
      <c r="Y135" s="249"/>
      <c r="Z135" s="200"/>
      <c r="AA135" s="249"/>
      <c r="AB135" s="250"/>
      <c r="AC135" s="135"/>
      <c r="AD135" s="135"/>
      <c r="AE135" s="135"/>
      <c r="AF135" s="135"/>
      <c r="AG135" s="135"/>
      <c r="AH135" s="135"/>
    </row>
    <row r="136" customFormat="false" ht="13.8" hidden="false" customHeight="false" outlineLevel="0" collapsed="false">
      <c r="B136" s="264" t="s">
        <v>88</v>
      </c>
      <c r="C136" s="265" t="s">
        <v>290</v>
      </c>
      <c r="D136" s="234" t="s">
        <v>291</v>
      </c>
      <c r="E136" s="139" t="s">
        <v>292</v>
      </c>
      <c r="F136" s="142"/>
      <c r="G136" s="140"/>
      <c r="H136" s="141" t="n">
        <f aca="false">F136*G136</f>
        <v>0</v>
      </c>
      <c r="I136" s="142"/>
      <c r="J136" s="140"/>
      <c r="K136" s="141" t="n">
        <f aca="false">I136*J136</f>
        <v>0</v>
      </c>
      <c r="L136" s="142"/>
      <c r="M136" s="140"/>
      <c r="N136" s="141" t="n">
        <f aca="false">L136*M136</f>
        <v>0</v>
      </c>
      <c r="O136" s="142"/>
      <c r="P136" s="140"/>
      <c r="Q136" s="141" t="n">
        <f aca="false">O136*P136</f>
        <v>0</v>
      </c>
      <c r="R136" s="142"/>
      <c r="S136" s="140"/>
      <c r="T136" s="141" t="n">
        <f aca="false">R136*S136</f>
        <v>0</v>
      </c>
      <c r="U136" s="142"/>
      <c r="V136" s="140"/>
      <c r="W136" s="253" t="n">
        <f aca="false">U136*V136</f>
        <v>0</v>
      </c>
      <c r="X136" s="254" t="n">
        <f aca="false">H136+N136+T136</f>
        <v>0</v>
      </c>
      <c r="Y136" s="255" t="n">
        <f aca="false">K136+Q136+W136</f>
        <v>0</v>
      </c>
      <c r="Z136" s="255" t="n">
        <f aca="false">X136-Y136</f>
        <v>0</v>
      </c>
      <c r="AA136" s="256" t="e">
        <f aca="false">Z136/X136</f>
        <v>#DIV/0!</v>
      </c>
      <c r="AB136" s="257"/>
      <c r="AC136" s="147"/>
      <c r="AD136" s="147"/>
      <c r="AE136" s="147"/>
      <c r="AF136" s="147"/>
      <c r="AG136" s="147"/>
      <c r="AH136" s="147"/>
    </row>
    <row r="137" customFormat="false" ht="13.8" hidden="false" customHeight="false" outlineLevel="0" collapsed="false">
      <c r="B137" s="264" t="s">
        <v>88</v>
      </c>
      <c r="C137" s="265" t="s">
        <v>293</v>
      </c>
      <c r="D137" s="234" t="s">
        <v>294</v>
      </c>
      <c r="E137" s="139" t="s">
        <v>292</v>
      </c>
      <c r="F137" s="142"/>
      <c r="G137" s="140"/>
      <c r="H137" s="141" t="n">
        <f aca="false">F137*G137</f>
        <v>0</v>
      </c>
      <c r="I137" s="142"/>
      <c r="J137" s="140"/>
      <c r="K137" s="141" t="n">
        <f aca="false">I137*J137</f>
        <v>0</v>
      </c>
      <c r="L137" s="142"/>
      <c r="M137" s="140"/>
      <c r="N137" s="141" t="n">
        <f aca="false">L137*M137</f>
        <v>0</v>
      </c>
      <c r="O137" s="142"/>
      <c r="P137" s="140"/>
      <c r="Q137" s="141" t="n">
        <f aca="false">O137*P137</f>
        <v>0</v>
      </c>
      <c r="R137" s="142"/>
      <c r="S137" s="140"/>
      <c r="T137" s="141" t="n">
        <f aca="false">R137*S137</f>
        <v>0</v>
      </c>
      <c r="U137" s="142"/>
      <c r="V137" s="140"/>
      <c r="W137" s="253" t="n">
        <f aca="false">U137*V137</f>
        <v>0</v>
      </c>
      <c r="X137" s="258" t="n">
        <f aca="false">H137+N137+T137</f>
        <v>0</v>
      </c>
      <c r="Y137" s="144" t="n">
        <f aca="false">K137+Q137+W137</f>
        <v>0</v>
      </c>
      <c r="Z137" s="144" t="n">
        <f aca="false">X137-Y137</f>
        <v>0</v>
      </c>
      <c r="AA137" s="145" t="e">
        <f aca="false">Z137/X137</f>
        <v>#DIV/0!</v>
      </c>
      <c r="AB137" s="146"/>
      <c r="AC137" s="147"/>
      <c r="AD137" s="147"/>
      <c r="AE137" s="147"/>
      <c r="AF137" s="147"/>
      <c r="AG137" s="147"/>
      <c r="AH137" s="147"/>
    </row>
    <row r="138" customFormat="false" ht="13.8" hidden="false" customHeight="false" outlineLevel="0" collapsed="false">
      <c r="B138" s="264" t="s">
        <v>88</v>
      </c>
      <c r="C138" s="265" t="s">
        <v>295</v>
      </c>
      <c r="D138" s="234" t="s">
        <v>296</v>
      </c>
      <c r="E138" s="139" t="s">
        <v>297</v>
      </c>
      <c r="F138" s="142"/>
      <c r="G138" s="140"/>
      <c r="H138" s="141" t="n">
        <f aca="false">F138*G138</f>
        <v>0</v>
      </c>
      <c r="I138" s="142"/>
      <c r="J138" s="140"/>
      <c r="K138" s="141" t="n">
        <f aca="false">I138*J138</f>
        <v>0</v>
      </c>
      <c r="L138" s="142"/>
      <c r="M138" s="140"/>
      <c r="N138" s="141" t="n">
        <f aca="false">L138*M138</f>
        <v>0</v>
      </c>
      <c r="O138" s="142"/>
      <c r="P138" s="140"/>
      <c r="Q138" s="141" t="n">
        <f aca="false">O138*P138</f>
        <v>0</v>
      </c>
      <c r="R138" s="142"/>
      <c r="S138" s="140"/>
      <c r="T138" s="141" t="n">
        <f aca="false">R138*S138</f>
        <v>0</v>
      </c>
      <c r="U138" s="142"/>
      <c r="V138" s="140"/>
      <c r="W138" s="253" t="n">
        <f aca="false">U138*V138</f>
        <v>0</v>
      </c>
      <c r="X138" s="266" t="n">
        <f aca="false">H138+N138+T138</f>
        <v>0</v>
      </c>
      <c r="Y138" s="144" t="n">
        <f aca="false">K138+Q138+W138</f>
        <v>0</v>
      </c>
      <c r="Z138" s="144" t="n">
        <f aca="false">X138-Y138</f>
        <v>0</v>
      </c>
      <c r="AA138" s="145" t="e">
        <f aca="false">Z138/X138</f>
        <v>#DIV/0!</v>
      </c>
      <c r="AB138" s="146"/>
      <c r="AC138" s="147"/>
      <c r="AD138" s="147"/>
      <c r="AE138" s="147"/>
      <c r="AF138" s="147"/>
      <c r="AG138" s="147"/>
      <c r="AH138" s="147"/>
    </row>
    <row r="139" customFormat="false" ht="13.8" hidden="false" customHeight="false" outlineLevel="0" collapsed="false">
      <c r="B139" s="264" t="s">
        <v>88</v>
      </c>
      <c r="C139" s="265" t="s">
        <v>298</v>
      </c>
      <c r="D139" s="234" t="s">
        <v>299</v>
      </c>
      <c r="E139" s="139" t="s">
        <v>297</v>
      </c>
      <c r="F139" s="142"/>
      <c r="G139" s="140"/>
      <c r="H139" s="141" t="n">
        <f aca="false">F139*G139</f>
        <v>0</v>
      </c>
      <c r="I139" s="142"/>
      <c r="J139" s="140"/>
      <c r="K139" s="141" t="n">
        <f aca="false">I139*J139</f>
        <v>0</v>
      </c>
      <c r="L139" s="142"/>
      <c r="M139" s="140"/>
      <c r="N139" s="141" t="n">
        <f aca="false">L139*M139</f>
        <v>0</v>
      </c>
      <c r="O139" s="142"/>
      <c r="P139" s="140"/>
      <c r="Q139" s="141" t="n">
        <f aca="false">O139*P139</f>
        <v>0</v>
      </c>
      <c r="R139" s="142"/>
      <c r="S139" s="140"/>
      <c r="T139" s="141" t="n">
        <f aca="false">R139*S139</f>
        <v>0</v>
      </c>
      <c r="U139" s="142"/>
      <c r="V139" s="140"/>
      <c r="W139" s="253" t="n">
        <f aca="false">U139*V139</f>
        <v>0</v>
      </c>
      <c r="X139" s="266" t="n">
        <f aca="false">H139+N139+T139</f>
        <v>0</v>
      </c>
      <c r="Y139" s="144" t="n">
        <f aca="false">K139+Q139+W139</f>
        <v>0</v>
      </c>
      <c r="Z139" s="144" t="n">
        <f aca="false">X139-Y139</f>
        <v>0</v>
      </c>
      <c r="AA139" s="145" t="e">
        <f aca="false">Z139/X139</f>
        <v>#DIV/0!</v>
      </c>
      <c r="AB139" s="146"/>
      <c r="AC139" s="147"/>
      <c r="AD139" s="147"/>
      <c r="AE139" s="147"/>
      <c r="AF139" s="147"/>
      <c r="AG139" s="147"/>
      <c r="AH139" s="147"/>
    </row>
    <row r="140" customFormat="false" ht="13.8" hidden="false" customHeight="false" outlineLevel="0" collapsed="false">
      <c r="B140" s="264" t="s">
        <v>88</v>
      </c>
      <c r="C140" s="265" t="s">
        <v>300</v>
      </c>
      <c r="D140" s="234" t="s">
        <v>301</v>
      </c>
      <c r="E140" s="139" t="s">
        <v>297</v>
      </c>
      <c r="F140" s="142"/>
      <c r="G140" s="140"/>
      <c r="H140" s="141" t="n">
        <f aca="false">F140*G140</f>
        <v>0</v>
      </c>
      <c r="I140" s="142"/>
      <c r="J140" s="140"/>
      <c r="K140" s="141" t="n">
        <f aca="false">I140*J140</f>
        <v>0</v>
      </c>
      <c r="L140" s="142"/>
      <c r="M140" s="140"/>
      <c r="N140" s="141" t="n">
        <f aca="false">L140*M140</f>
        <v>0</v>
      </c>
      <c r="O140" s="142"/>
      <c r="P140" s="140"/>
      <c r="Q140" s="141" t="n">
        <f aca="false">O140*P140</f>
        <v>0</v>
      </c>
      <c r="R140" s="142"/>
      <c r="S140" s="140"/>
      <c r="T140" s="141" t="n">
        <f aca="false">R140*S140</f>
        <v>0</v>
      </c>
      <c r="U140" s="142"/>
      <c r="V140" s="140"/>
      <c r="W140" s="253" t="n">
        <f aca="false">U140*V140</f>
        <v>0</v>
      </c>
      <c r="X140" s="258" t="n">
        <f aca="false">H140+N140+T140</f>
        <v>0</v>
      </c>
      <c r="Y140" s="144" t="n">
        <f aca="false">K140+Q140+W140</f>
        <v>0</v>
      </c>
      <c r="Z140" s="144" t="n">
        <f aca="false">X140-Y140</f>
        <v>0</v>
      </c>
      <c r="AA140" s="145" t="e">
        <f aca="false">Z140/X140</f>
        <v>#DIV/0!</v>
      </c>
      <c r="AB140" s="146"/>
      <c r="AC140" s="147"/>
      <c r="AD140" s="147"/>
      <c r="AE140" s="147"/>
      <c r="AF140" s="147"/>
      <c r="AG140" s="147"/>
      <c r="AH140" s="147"/>
    </row>
    <row r="141" customFormat="false" ht="35.05" hidden="false" customHeight="false" outlineLevel="0" collapsed="false">
      <c r="B141" s="267" t="s">
        <v>88</v>
      </c>
      <c r="C141" s="268" t="s">
        <v>302</v>
      </c>
      <c r="D141" s="269" t="s">
        <v>303</v>
      </c>
      <c r="E141" s="152"/>
      <c r="F141" s="156"/>
      <c r="G141" s="157" t="n">
        <v>0.22</v>
      </c>
      <c r="H141" s="158" t="n">
        <f aca="false">F141*G141</f>
        <v>0</v>
      </c>
      <c r="I141" s="156"/>
      <c r="J141" s="157" t="n">
        <v>0.22</v>
      </c>
      <c r="K141" s="158" t="n">
        <f aca="false">I141*J141</f>
        <v>0</v>
      </c>
      <c r="L141" s="156"/>
      <c r="M141" s="157" t="n">
        <v>0.22</v>
      </c>
      <c r="N141" s="158" t="n">
        <f aca="false">L141*M141</f>
        <v>0</v>
      </c>
      <c r="O141" s="156"/>
      <c r="P141" s="157" t="n">
        <v>0.22</v>
      </c>
      <c r="Q141" s="158" t="n">
        <f aca="false">O141*P141</f>
        <v>0</v>
      </c>
      <c r="R141" s="156"/>
      <c r="S141" s="157" t="n">
        <v>0.22</v>
      </c>
      <c r="T141" s="158" t="n">
        <f aca="false">R141*S141</f>
        <v>0</v>
      </c>
      <c r="U141" s="156"/>
      <c r="V141" s="157" t="n">
        <v>0.22</v>
      </c>
      <c r="W141" s="260" t="n">
        <f aca="false">U141*V141</f>
        <v>0</v>
      </c>
      <c r="X141" s="261" t="n">
        <f aca="false">H141+N141+T141</f>
        <v>0</v>
      </c>
      <c r="Y141" s="262" t="n">
        <f aca="false">K141+Q141+W141</f>
        <v>0</v>
      </c>
      <c r="Z141" s="262" t="n">
        <f aca="false">X141-Y141</f>
        <v>0</v>
      </c>
      <c r="AA141" s="263" t="e">
        <f aca="false">Z141/X141</f>
        <v>#DIV/0!</v>
      </c>
      <c r="AB141" s="173"/>
      <c r="AC141" s="9"/>
      <c r="AD141" s="9"/>
      <c r="AE141" s="9"/>
      <c r="AF141" s="9"/>
      <c r="AG141" s="9"/>
      <c r="AH141" s="9"/>
    </row>
    <row r="142" customFormat="false" ht="13.8" hidden="false" customHeight="false" outlineLevel="0" collapsed="false">
      <c r="B142" s="184" t="s">
        <v>304</v>
      </c>
      <c r="C142" s="185"/>
      <c r="D142" s="186"/>
      <c r="E142" s="187"/>
      <c r="F142" s="191" t="n">
        <f aca="false">SUM(F136:F140)</f>
        <v>0</v>
      </c>
      <c r="G142" s="205"/>
      <c r="H142" s="191" t="n">
        <f aca="false">SUM(H136:H141)</f>
        <v>0</v>
      </c>
      <c r="I142" s="191" t="n">
        <f aca="false">SUM(I136:I140)</f>
        <v>0</v>
      </c>
      <c r="J142" s="205"/>
      <c r="K142" s="191" t="n">
        <f aca="false">SUM(K136:K141)</f>
        <v>0</v>
      </c>
      <c r="L142" s="191" t="n">
        <f aca="false">SUM(L136:L140)</f>
        <v>0</v>
      </c>
      <c r="M142" s="205"/>
      <c r="N142" s="191" t="n">
        <f aca="false">SUM(N136:N141)</f>
        <v>0</v>
      </c>
      <c r="O142" s="191" t="n">
        <f aca="false">SUM(O136:O140)</f>
        <v>0</v>
      </c>
      <c r="P142" s="205"/>
      <c r="Q142" s="191" t="n">
        <f aca="false">SUM(Q136:Q141)</f>
        <v>0</v>
      </c>
      <c r="R142" s="191" t="n">
        <f aca="false">SUM(R136:R140)</f>
        <v>0</v>
      </c>
      <c r="S142" s="205"/>
      <c r="T142" s="191" t="n">
        <f aca="false">SUM(T136:T141)</f>
        <v>0</v>
      </c>
      <c r="U142" s="191" t="n">
        <f aca="false">SUM(U136:U140)</f>
        <v>0</v>
      </c>
      <c r="V142" s="205"/>
      <c r="W142" s="270" t="n">
        <f aca="false">SUM(W136:W141)</f>
        <v>0</v>
      </c>
      <c r="X142" s="246" t="n">
        <f aca="false">SUM(X136:X141)</f>
        <v>0</v>
      </c>
      <c r="Y142" s="247" t="n">
        <f aca="false">SUM(Y136:Y141)</f>
        <v>0</v>
      </c>
      <c r="Z142" s="247" t="n">
        <f aca="false">X142-Y142</f>
        <v>0</v>
      </c>
      <c r="AA142" s="247" t="e">
        <f aca="false">Z142/X142</f>
        <v>#DIV/0!</v>
      </c>
      <c r="AB142" s="248"/>
      <c r="AC142" s="9"/>
      <c r="AD142" s="9"/>
      <c r="AE142" s="9"/>
      <c r="AF142" s="9"/>
      <c r="AG142" s="9"/>
      <c r="AH142" s="9"/>
    </row>
    <row r="143" customFormat="false" ht="13.8" hidden="false" customHeight="false" outlineLevel="0" collapsed="false">
      <c r="B143" s="196" t="s">
        <v>83</v>
      </c>
      <c r="C143" s="197" t="n">
        <v>9</v>
      </c>
      <c r="D143" s="198" t="s">
        <v>305</v>
      </c>
      <c r="E143" s="199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271"/>
      <c r="Y143" s="271"/>
      <c r="Z143" s="232"/>
      <c r="AA143" s="271"/>
      <c r="AB143" s="272"/>
      <c r="AC143" s="9"/>
      <c r="AD143" s="9"/>
      <c r="AE143" s="9"/>
      <c r="AF143" s="9"/>
      <c r="AG143" s="9"/>
      <c r="AH143" s="9"/>
    </row>
    <row r="144" customFormat="false" ht="13.8" hidden="false" customHeight="false" outlineLevel="0" collapsed="false">
      <c r="B144" s="273" t="s">
        <v>88</v>
      </c>
      <c r="C144" s="274" t="n">
        <v>43839</v>
      </c>
      <c r="D144" s="275" t="s">
        <v>306</v>
      </c>
      <c r="E144" s="276"/>
      <c r="F144" s="277"/>
      <c r="G144" s="278"/>
      <c r="H144" s="279" t="n">
        <f aca="false">F144*G144</f>
        <v>0</v>
      </c>
      <c r="I144" s="277"/>
      <c r="J144" s="278"/>
      <c r="K144" s="279" t="n">
        <f aca="false">I144*J144</f>
        <v>0</v>
      </c>
      <c r="L144" s="280"/>
      <c r="M144" s="278"/>
      <c r="N144" s="279" t="n">
        <f aca="false">L144*M144</f>
        <v>0</v>
      </c>
      <c r="O144" s="280"/>
      <c r="P144" s="278"/>
      <c r="Q144" s="279" t="n">
        <f aca="false">O144*P144</f>
        <v>0</v>
      </c>
      <c r="R144" s="280"/>
      <c r="S144" s="278"/>
      <c r="T144" s="279" t="n">
        <f aca="false">R144*S144</f>
        <v>0</v>
      </c>
      <c r="U144" s="280"/>
      <c r="V144" s="278"/>
      <c r="W144" s="279" t="n">
        <f aca="false">U144*V144</f>
        <v>0</v>
      </c>
      <c r="X144" s="255" t="n">
        <f aca="false">H144+N144+T144</f>
        <v>0</v>
      </c>
      <c r="Y144" s="144" t="n">
        <f aca="false">K144+Q144+W144</f>
        <v>0</v>
      </c>
      <c r="Z144" s="144" t="n">
        <f aca="false">X144-Y144</f>
        <v>0</v>
      </c>
      <c r="AA144" s="145" t="e">
        <f aca="false">Z144/X144</f>
        <v>#DIV/0!</v>
      </c>
      <c r="AB144" s="257"/>
      <c r="AC144" s="147"/>
      <c r="AD144" s="147"/>
      <c r="AE144" s="147"/>
      <c r="AF144" s="147"/>
      <c r="AG144" s="147"/>
      <c r="AH144" s="147"/>
    </row>
    <row r="145" customFormat="false" ht="13.8" hidden="false" customHeight="false" outlineLevel="0" collapsed="false">
      <c r="B145" s="136" t="s">
        <v>88</v>
      </c>
      <c r="C145" s="281" t="n">
        <v>43870</v>
      </c>
      <c r="D145" s="151" t="s">
        <v>307</v>
      </c>
      <c r="E145" s="282"/>
      <c r="F145" s="283"/>
      <c r="G145" s="140"/>
      <c r="H145" s="141" t="n">
        <f aca="false">F145*G145</f>
        <v>0</v>
      </c>
      <c r="I145" s="283"/>
      <c r="J145" s="140"/>
      <c r="K145" s="141" t="n">
        <f aca="false">I145*J145</f>
        <v>0</v>
      </c>
      <c r="L145" s="142"/>
      <c r="M145" s="140"/>
      <c r="N145" s="141" t="n">
        <f aca="false">L145*M145</f>
        <v>0</v>
      </c>
      <c r="O145" s="142"/>
      <c r="P145" s="140"/>
      <c r="Q145" s="141" t="n">
        <f aca="false">O145*P145</f>
        <v>0</v>
      </c>
      <c r="R145" s="142"/>
      <c r="S145" s="140"/>
      <c r="T145" s="141" t="n">
        <f aca="false">R145*S145</f>
        <v>0</v>
      </c>
      <c r="U145" s="142"/>
      <c r="V145" s="140"/>
      <c r="W145" s="141" t="n">
        <f aca="false">U145*V145</f>
        <v>0</v>
      </c>
      <c r="X145" s="143" t="n">
        <f aca="false">H145+N145+T145</f>
        <v>0</v>
      </c>
      <c r="Y145" s="144" t="n">
        <f aca="false">K145+Q145+W145</f>
        <v>0</v>
      </c>
      <c r="Z145" s="144" t="n">
        <f aca="false">X145-Y145</f>
        <v>0</v>
      </c>
      <c r="AA145" s="145" t="e">
        <f aca="false">Z145/X145</f>
        <v>#DIV/0!</v>
      </c>
      <c r="AB145" s="146"/>
      <c r="AC145" s="147"/>
      <c r="AD145" s="147"/>
      <c r="AE145" s="147"/>
      <c r="AF145" s="147"/>
      <c r="AG145" s="147"/>
      <c r="AH145" s="147"/>
    </row>
    <row r="146" customFormat="false" ht="23.85" hidden="false" customHeight="false" outlineLevel="0" collapsed="false">
      <c r="B146" s="136" t="s">
        <v>88</v>
      </c>
      <c r="C146" s="281" t="n">
        <v>43899</v>
      </c>
      <c r="D146" s="151" t="s">
        <v>308</v>
      </c>
      <c r="E146" s="282"/>
      <c r="F146" s="283"/>
      <c r="G146" s="140"/>
      <c r="H146" s="141" t="n">
        <f aca="false">F146*G146</f>
        <v>0</v>
      </c>
      <c r="I146" s="283"/>
      <c r="J146" s="140"/>
      <c r="K146" s="141" t="n">
        <f aca="false">I146*J146</f>
        <v>0</v>
      </c>
      <c r="L146" s="142"/>
      <c r="M146" s="140"/>
      <c r="N146" s="141" t="n">
        <f aca="false">L146*M146</f>
        <v>0</v>
      </c>
      <c r="O146" s="142"/>
      <c r="P146" s="140"/>
      <c r="Q146" s="141" t="n">
        <f aca="false">O146*P146</f>
        <v>0</v>
      </c>
      <c r="R146" s="142"/>
      <c r="S146" s="140"/>
      <c r="T146" s="141" t="n">
        <f aca="false">R146*S146</f>
        <v>0</v>
      </c>
      <c r="U146" s="142"/>
      <c r="V146" s="140"/>
      <c r="W146" s="141" t="n">
        <f aca="false">U146*V146</f>
        <v>0</v>
      </c>
      <c r="X146" s="143" t="n">
        <f aca="false">H146+N146+T146</f>
        <v>0</v>
      </c>
      <c r="Y146" s="144" t="n">
        <f aca="false">K146+Q146+W146</f>
        <v>0</v>
      </c>
      <c r="Z146" s="144" t="n">
        <f aca="false">X146-Y146</f>
        <v>0</v>
      </c>
      <c r="AA146" s="145" t="e">
        <f aca="false">Z146/X146</f>
        <v>#DIV/0!</v>
      </c>
      <c r="AB146" s="146"/>
      <c r="AC146" s="147"/>
      <c r="AD146" s="147"/>
      <c r="AE146" s="147"/>
      <c r="AF146" s="147"/>
      <c r="AG146" s="147"/>
      <c r="AH146" s="147"/>
    </row>
    <row r="147" customFormat="false" ht="13.8" hidden="false" customHeight="false" outlineLevel="0" collapsed="false">
      <c r="B147" s="136" t="s">
        <v>88</v>
      </c>
      <c r="C147" s="281" t="n">
        <v>43930</v>
      </c>
      <c r="D147" s="151" t="s">
        <v>309</v>
      </c>
      <c r="E147" s="282" t="s">
        <v>183</v>
      </c>
      <c r="F147" s="283" t="n">
        <v>25</v>
      </c>
      <c r="G147" s="140" t="n">
        <v>800</v>
      </c>
      <c r="H147" s="141" t="n">
        <f aca="false">G147*F147</f>
        <v>20000</v>
      </c>
      <c r="I147" s="283" t="n">
        <v>0</v>
      </c>
      <c r="J147" s="140" t="n">
        <v>0</v>
      </c>
      <c r="K147" s="141" t="n">
        <f aca="false">I147*J147</f>
        <v>0</v>
      </c>
      <c r="L147" s="142"/>
      <c r="M147" s="140"/>
      <c r="N147" s="141" t="n">
        <f aca="false">L147*M147</f>
        <v>0</v>
      </c>
      <c r="O147" s="142"/>
      <c r="P147" s="140"/>
      <c r="Q147" s="141" t="n">
        <f aca="false">O147*P147</f>
        <v>0</v>
      </c>
      <c r="R147" s="142"/>
      <c r="S147" s="140"/>
      <c r="T147" s="141" t="n">
        <f aca="false">R147*S147</f>
        <v>0</v>
      </c>
      <c r="U147" s="142"/>
      <c r="V147" s="140"/>
      <c r="W147" s="141" t="n">
        <f aca="false">U147*V147</f>
        <v>0</v>
      </c>
      <c r="X147" s="143" t="n">
        <f aca="false">H147+N147+T147</f>
        <v>20000</v>
      </c>
      <c r="Y147" s="144" t="n">
        <f aca="false">K147+Q147+W147</f>
        <v>0</v>
      </c>
      <c r="Z147" s="144" t="n">
        <f aca="false">X147-Y147</f>
        <v>20000</v>
      </c>
      <c r="AA147" s="145" t="n">
        <f aca="false">Z147/X147</f>
        <v>1</v>
      </c>
      <c r="AB147" s="146"/>
      <c r="AC147" s="147"/>
      <c r="AD147" s="147"/>
      <c r="AE147" s="147"/>
      <c r="AF147" s="147"/>
      <c r="AG147" s="147"/>
      <c r="AH147" s="147"/>
    </row>
    <row r="148" customFormat="false" ht="13.8" hidden="false" customHeight="false" outlineLevel="0" collapsed="false">
      <c r="B148" s="149" t="s">
        <v>88</v>
      </c>
      <c r="C148" s="281" t="n">
        <v>43960</v>
      </c>
      <c r="D148" s="182" t="s">
        <v>310</v>
      </c>
      <c r="E148" s="284"/>
      <c r="F148" s="212"/>
      <c r="G148" s="157"/>
      <c r="H148" s="158" t="n">
        <f aca="false">F148*G148</f>
        <v>0</v>
      </c>
      <c r="I148" s="212"/>
      <c r="J148" s="157"/>
      <c r="K148" s="158" t="n">
        <f aca="false">I148*J148</f>
        <v>0</v>
      </c>
      <c r="L148" s="156"/>
      <c r="M148" s="157"/>
      <c r="N148" s="158" t="n">
        <f aca="false">L148*M148</f>
        <v>0</v>
      </c>
      <c r="O148" s="156"/>
      <c r="P148" s="157"/>
      <c r="Q148" s="158" t="n">
        <f aca="false">O148*P148</f>
        <v>0</v>
      </c>
      <c r="R148" s="156"/>
      <c r="S148" s="157"/>
      <c r="T148" s="158" t="n">
        <f aca="false">R148*S148</f>
        <v>0</v>
      </c>
      <c r="U148" s="156"/>
      <c r="V148" s="157"/>
      <c r="W148" s="158" t="n">
        <f aca="false">U148*V148</f>
        <v>0</v>
      </c>
      <c r="X148" s="159" t="n">
        <f aca="false">H148+N148+T148</f>
        <v>0</v>
      </c>
      <c r="Y148" s="144" t="n">
        <f aca="false">K148+Q148+W148</f>
        <v>0</v>
      </c>
      <c r="Z148" s="144" t="n">
        <f aca="false">X148-Y148</f>
        <v>0</v>
      </c>
      <c r="AA148" s="145" t="e">
        <f aca="false">Z148/X148</f>
        <v>#DIV/0!</v>
      </c>
      <c r="AB148" s="160"/>
      <c r="AC148" s="147"/>
      <c r="AD148" s="147"/>
      <c r="AE148" s="147"/>
      <c r="AF148" s="147"/>
      <c r="AG148" s="147"/>
      <c r="AH148" s="147"/>
    </row>
    <row r="149" customFormat="false" ht="35.05" hidden="false" customHeight="false" outlineLevel="0" collapsed="false">
      <c r="B149" s="149" t="s">
        <v>88</v>
      </c>
      <c r="C149" s="281" t="n">
        <v>43991</v>
      </c>
      <c r="D149" s="259" t="s">
        <v>311</v>
      </c>
      <c r="E149" s="169"/>
      <c r="F149" s="156"/>
      <c r="G149" s="157" t="n">
        <v>0.22</v>
      </c>
      <c r="H149" s="158" t="n">
        <f aca="false">F149*G149</f>
        <v>0</v>
      </c>
      <c r="I149" s="156"/>
      <c r="J149" s="157" t="n">
        <v>0.22</v>
      </c>
      <c r="K149" s="158" t="n">
        <f aca="false">I149*J149</f>
        <v>0</v>
      </c>
      <c r="L149" s="156"/>
      <c r="M149" s="157" t="n">
        <v>0.22</v>
      </c>
      <c r="N149" s="158" t="n">
        <f aca="false">L149*M149</f>
        <v>0</v>
      </c>
      <c r="O149" s="156"/>
      <c r="P149" s="157" t="n">
        <v>0.22</v>
      </c>
      <c r="Q149" s="158" t="n">
        <f aca="false">O149*P149</f>
        <v>0</v>
      </c>
      <c r="R149" s="156"/>
      <c r="S149" s="157" t="n">
        <v>0.22</v>
      </c>
      <c r="T149" s="158" t="n">
        <f aca="false">R149*S149</f>
        <v>0</v>
      </c>
      <c r="U149" s="156"/>
      <c r="V149" s="157" t="n">
        <v>0.22</v>
      </c>
      <c r="W149" s="158" t="n">
        <f aca="false">U149*V149</f>
        <v>0</v>
      </c>
      <c r="X149" s="159" t="n">
        <f aca="false">H149+N149+T149</f>
        <v>0</v>
      </c>
      <c r="Y149" s="183" t="n">
        <f aca="false">K149+Q149+W149</f>
        <v>0</v>
      </c>
      <c r="Z149" s="183" t="n">
        <f aca="false">X149-Y149</f>
        <v>0</v>
      </c>
      <c r="AA149" s="245" t="e">
        <f aca="false">Z149/X149</f>
        <v>#DIV/0!</v>
      </c>
      <c r="AB149" s="160"/>
      <c r="AC149" s="9"/>
      <c r="AD149" s="9"/>
      <c r="AE149" s="9"/>
      <c r="AF149" s="9"/>
      <c r="AG149" s="9"/>
      <c r="AH149" s="9"/>
    </row>
    <row r="150" customFormat="false" ht="13.8" hidden="false" customHeight="false" outlineLevel="0" collapsed="false">
      <c r="B150" s="184" t="s">
        <v>312</v>
      </c>
      <c r="C150" s="185"/>
      <c r="D150" s="186"/>
      <c r="E150" s="187"/>
      <c r="F150" s="191" t="n">
        <f aca="false">SUM(F144:F148)</f>
        <v>25</v>
      </c>
      <c r="G150" s="205"/>
      <c r="H150" s="190" t="n">
        <f aca="false">SUM(H144:H149)</f>
        <v>20000</v>
      </c>
      <c r="I150" s="191" t="n">
        <f aca="false">SUM(I144:I148)</f>
        <v>0</v>
      </c>
      <c r="J150" s="205"/>
      <c r="K150" s="190" t="n">
        <f aca="false">SUM(K144:K149)</f>
        <v>0</v>
      </c>
      <c r="L150" s="206" t="n">
        <f aca="false">SUM(L144:L148)</f>
        <v>0</v>
      </c>
      <c r="M150" s="205"/>
      <c r="N150" s="190" t="n">
        <f aca="false">SUM(N144:N149)</f>
        <v>0</v>
      </c>
      <c r="O150" s="206" t="n">
        <f aca="false">SUM(O144:O148)</f>
        <v>0</v>
      </c>
      <c r="P150" s="205"/>
      <c r="Q150" s="190" t="n">
        <f aca="false">SUM(Q144:Q149)</f>
        <v>0</v>
      </c>
      <c r="R150" s="206" t="n">
        <f aca="false">SUM(R144:R148)</f>
        <v>0</v>
      </c>
      <c r="S150" s="205"/>
      <c r="T150" s="190" t="n">
        <f aca="false">SUM(T144:T149)</f>
        <v>0</v>
      </c>
      <c r="U150" s="206" t="n">
        <f aca="false">SUM(U144:U148)</f>
        <v>0</v>
      </c>
      <c r="V150" s="205"/>
      <c r="W150" s="192" t="n">
        <f aca="false">SUM(W144:W149)</f>
        <v>0</v>
      </c>
      <c r="X150" s="246" t="n">
        <f aca="false">SUM(X144:X149)</f>
        <v>20000</v>
      </c>
      <c r="Y150" s="247" t="n">
        <f aca="false">SUM(Y144:Y149)</f>
        <v>0</v>
      </c>
      <c r="Z150" s="247" t="n">
        <f aca="false">X150-Y150</f>
        <v>20000</v>
      </c>
      <c r="AA150" s="247" t="n">
        <f aca="false">Z150/X150</f>
        <v>1</v>
      </c>
      <c r="AB150" s="248"/>
      <c r="AC150" s="9"/>
      <c r="AD150" s="9"/>
      <c r="AE150" s="9"/>
      <c r="AF150" s="9"/>
      <c r="AG150" s="9"/>
      <c r="AH150" s="9"/>
    </row>
    <row r="151" customFormat="false" ht="13.8" hidden="false" customHeight="false" outlineLevel="0" collapsed="false">
      <c r="B151" s="196" t="s">
        <v>83</v>
      </c>
      <c r="C151" s="231" t="n">
        <v>10</v>
      </c>
      <c r="D151" s="198" t="s">
        <v>313</v>
      </c>
      <c r="E151" s="199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249"/>
      <c r="Y151" s="249"/>
      <c r="Z151" s="200"/>
      <c r="AA151" s="249"/>
      <c r="AB151" s="250"/>
      <c r="AC151" s="9"/>
      <c r="AD151" s="9"/>
      <c r="AE151" s="9"/>
      <c r="AF151" s="9"/>
      <c r="AG151" s="9"/>
      <c r="AH151" s="9"/>
    </row>
    <row r="152" customFormat="false" ht="35.05" hidden="false" customHeight="false" outlineLevel="0" collapsed="false">
      <c r="B152" s="136" t="s">
        <v>88</v>
      </c>
      <c r="C152" s="281" t="n">
        <v>43840</v>
      </c>
      <c r="D152" s="285" t="s">
        <v>314</v>
      </c>
      <c r="E152" s="276"/>
      <c r="F152" s="286"/>
      <c r="G152" s="179"/>
      <c r="H152" s="180" t="n">
        <f aca="false">F152*G152</f>
        <v>0</v>
      </c>
      <c r="I152" s="286"/>
      <c r="J152" s="179"/>
      <c r="K152" s="180" t="n">
        <f aca="false">I152*J152</f>
        <v>0</v>
      </c>
      <c r="L152" s="178"/>
      <c r="M152" s="179"/>
      <c r="N152" s="180" t="n">
        <f aca="false">L152*M152</f>
        <v>0</v>
      </c>
      <c r="O152" s="178"/>
      <c r="P152" s="179"/>
      <c r="Q152" s="180" t="n">
        <f aca="false">O152*P152</f>
        <v>0</v>
      </c>
      <c r="R152" s="178"/>
      <c r="S152" s="179"/>
      <c r="T152" s="180" t="n">
        <f aca="false">R152*S152</f>
        <v>0</v>
      </c>
      <c r="U152" s="178"/>
      <c r="V152" s="179"/>
      <c r="W152" s="287" t="n">
        <f aca="false">U152*V152</f>
        <v>0</v>
      </c>
      <c r="X152" s="288" t="n">
        <f aca="false">H152+N152+T152</f>
        <v>0</v>
      </c>
      <c r="Y152" s="255" t="n">
        <f aca="false">K152+Q152+W152</f>
        <v>0</v>
      </c>
      <c r="Z152" s="255" t="n">
        <f aca="false">X152-Y152</f>
        <v>0</v>
      </c>
      <c r="AA152" s="256" t="e">
        <f aca="false">Z152/X152</f>
        <v>#DIV/0!</v>
      </c>
      <c r="AB152" s="289"/>
      <c r="AC152" s="147"/>
      <c r="AD152" s="147"/>
      <c r="AE152" s="147"/>
      <c r="AF152" s="147"/>
      <c r="AG152" s="147"/>
      <c r="AH152" s="147"/>
    </row>
    <row r="153" customFormat="false" ht="35.05" hidden="false" customHeight="false" outlineLevel="0" collapsed="false">
      <c r="B153" s="136" t="s">
        <v>88</v>
      </c>
      <c r="C153" s="281" t="n">
        <v>43871</v>
      </c>
      <c r="D153" s="285" t="s">
        <v>314</v>
      </c>
      <c r="E153" s="282"/>
      <c r="F153" s="283"/>
      <c r="G153" s="140"/>
      <c r="H153" s="141" t="n">
        <f aca="false">F153*G153</f>
        <v>0</v>
      </c>
      <c r="I153" s="283"/>
      <c r="J153" s="140"/>
      <c r="K153" s="141" t="n">
        <f aca="false">I153*J153</f>
        <v>0</v>
      </c>
      <c r="L153" s="142"/>
      <c r="M153" s="140"/>
      <c r="N153" s="141" t="n">
        <f aca="false">L153*M153</f>
        <v>0</v>
      </c>
      <c r="O153" s="142"/>
      <c r="P153" s="140"/>
      <c r="Q153" s="141" t="n">
        <f aca="false">O153*P153</f>
        <v>0</v>
      </c>
      <c r="R153" s="142"/>
      <c r="S153" s="140"/>
      <c r="T153" s="141" t="n">
        <f aca="false">R153*S153</f>
        <v>0</v>
      </c>
      <c r="U153" s="142"/>
      <c r="V153" s="140"/>
      <c r="W153" s="253" t="n">
        <f aca="false">U153*V153</f>
        <v>0</v>
      </c>
      <c r="X153" s="258" t="n">
        <f aca="false">H153+N153+T153</f>
        <v>0</v>
      </c>
      <c r="Y153" s="144" t="n">
        <f aca="false">K153+Q153+W153</f>
        <v>0</v>
      </c>
      <c r="Z153" s="144" t="n">
        <f aca="false">X153-Y153</f>
        <v>0</v>
      </c>
      <c r="AA153" s="145" t="e">
        <f aca="false">Z153/X153</f>
        <v>#DIV/0!</v>
      </c>
      <c r="AB153" s="146"/>
      <c r="AC153" s="147"/>
      <c r="AD153" s="147"/>
      <c r="AE153" s="147"/>
      <c r="AF153" s="147"/>
      <c r="AG153" s="147"/>
      <c r="AH153" s="147"/>
    </row>
    <row r="154" customFormat="false" ht="35.05" hidden="false" customHeight="false" outlineLevel="0" collapsed="false">
      <c r="B154" s="136" t="s">
        <v>88</v>
      </c>
      <c r="C154" s="281" t="n">
        <v>43900</v>
      </c>
      <c r="D154" s="285" t="s">
        <v>314</v>
      </c>
      <c r="E154" s="282"/>
      <c r="F154" s="283"/>
      <c r="G154" s="140"/>
      <c r="H154" s="141" t="n">
        <f aca="false">F154*G154</f>
        <v>0</v>
      </c>
      <c r="I154" s="283"/>
      <c r="J154" s="140"/>
      <c r="K154" s="141" t="n">
        <f aca="false">I154*J154</f>
        <v>0</v>
      </c>
      <c r="L154" s="142"/>
      <c r="M154" s="140"/>
      <c r="N154" s="141" t="n">
        <f aca="false">L154*M154</f>
        <v>0</v>
      </c>
      <c r="O154" s="142"/>
      <c r="P154" s="140"/>
      <c r="Q154" s="141" t="n">
        <f aca="false">O154*P154</f>
        <v>0</v>
      </c>
      <c r="R154" s="142"/>
      <c r="S154" s="140"/>
      <c r="T154" s="141" t="n">
        <f aca="false">R154*S154</f>
        <v>0</v>
      </c>
      <c r="U154" s="142"/>
      <c r="V154" s="140"/>
      <c r="W154" s="253" t="n">
        <f aca="false">U154*V154</f>
        <v>0</v>
      </c>
      <c r="X154" s="258" t="n">
        <f aca="false">H154+N154+T154</f>
        <v>0</v>
      </c>
      <c r="Y154" s="144" t="n">
        <f aca="false">K154+Q154+W154</f>
        <v>0</v>
      </c>
      <c r="Z154" s="144" t="n">
        <f aca="false">X154-Y154</f>
        <v>0</v>
      </c>
      <c r="AA154" s="145" t="e">
        <f aca="false">Z154/X154</f>
        <v>#DIV/0!</v>
      </c>
      <c r="AB154" s="146"/>
      <c r="AC154" s="147"/>
      <c r="AD154" s="147"/>
      <c r="AE154" s="147"/>
      <c r="AF154" s="147"/>
      <c r="AG154" s="147"/>
      <c r="AH154" s="147"/>
    </row>
    <row r="155" customFormat="false" ht="13.8" hidden="false" customHeight="false" outlineLevel="0" collapsed="false">
      <c r="B155" s="149" t="s">
        <v>88</v>
      </c>
      <c r="C155" s="290" t="n">
        <v>43931</v>
      </c>
      <c r="D155" s="182" t="s">
        <v>315</v>
      </c>
      <c r="E155" s="284" t="s">
        <v>91</v>
      </c>
      <c r="F155" s="212"/>
      <c r="G155" s="157"/>
      <c r="H155" s="141" t="n">
        <f aca="false">F155*G155</f>
        <v>0</v>
      </c>
      <c r="I155" s="212"/>
      <c r="J155" s="157"/>
      <c r="K155" s="141" t="n">
        <f aca="false">I155*J155</f>
        <v>0</v>
      </c>
      <c r="L155" s="156"/>
      <c r="M155" s="157"/>
      <c r="N155" s="158" t="n">
        <f aca="false">L155*M155</f>
        <v>0</v>
      </c>
      <c r="O155" s="156"/>
      <c r="P155" s="157"/>
      <c r="Q155" s="158" t="n">
        <f aca="false">O155*P155</f>
        <v>0</v>
      </c>
      <c r="R155" s="156"/>
      <c r="S155" s="157"/>
      <c r="T155" s="158" t="n">
        <f aca="false">R155*S155</f>
        <v>0</v>
      </c>
      <c r="U155" s="156"/>
      <c r="V155" s="157"/>
      <c r="W155" s="260" t="n">
        <f aca="false">U155*V155</f>
        <v>0</v>
      </c>
      <c r="X155" s="291" t="n">
        <f aca="false">H155+N155+T155</f>
        <v>0</v>
      </c>
      <c r="Y155" s="144" t="n">
        <f aca="false">K155+Q155+W155</f>
        <v>0</v>
      </c>
      <c r="Z155" s="144" t="n">
        <f aca="false">X155-Y155</f>
        <v>0</v>
      </c>
      <c r="AA155" s="145" t="e">
        <f aca="false">Z155/X155</f>
        <v>#DIV/0!</v>
      </c>
      <c r="AB155" s="241"/>
      <c r="AC155" s="147"/>
      <c r="AD155" s="147"/>
      <c r="AE155" s="147"/>
      <c r="AF155" s="147"/>
      <c r="AG155" s="147"/>
      <c r="AH155" s="147"/>
    </row>
    <row r="156" customFormat="false" ht="35.05" hidden="false" customHeight="false" outlineLevel="0" collapsed="false">
      <c r="B156" s="149" t="s">
        <v>88</v>
      </c>
      <c r="C156" s="292" t="n">
        <v>43961</v>
      </c>
      <c r="D156" s="259" t="s">
        <v>316</v>
      </c>
      <c r="E156" s="293"/>
      <c r="F156" s="156"/>
      <c r="G156" s="157" t="n">
        <v>0.22</v>
      </c>
      <c r="H156" s="158" t="n">
        <f aca="false">F156*G156</f>
        <v>0</v>
      </c>
      <c r="I156" s="156"/>
      <c r="J156" s="157" t="n">
        <v>0.22</v>
      </c>
      <c r="K156" s="158" t="n">
        <f aca="false">I156*J156</f>
        <v>0</v>
      </c>
      <c r="L156" s="156"/>
      <c r="M156" s="157" t="n">
        <v>0.22</v>
      </c>
      <c r="N156" s="158" t="n">
        <f aca="false">L156*M156</f>
        <v>0</v>
      </c>
      <c r="O156" s="156"/>
      <c r="P156" s="157" t="n">
        <v>0.22</v>
      </c>
      <c r="Q156" s="158" t="n">
        <f aca="false">O156*P156</f>
        <v>0</v>
      </c>
      <c r="R156" s="156"/>
      <c r="S156" s="157" t="n">
        <v>0.22</v>
      </c>
      <c r="T156" s="158" t="n">
        <f aca="false">R156*S156</f>
        <v>0</v>
      </c>
      <c r="U156" s="156"/>
      <c r="V156" s="157" t="n">
        <v>0.22</v>
      </c>
      <c r="W156" s="260" t="n">
        <f aca="false">U156*V156</f>
        <v>0</v>
      </c>
      <c r="X156" s="261" t="n">
        <f aca="false">H156+N156+T156</f>
        <v>0</v>
      </c>
      <c r="Y156" s="262" t="n">
        <f aca="false">K156+Q156+W156</f>
        <v>0</v>
      </c>
      <c r="Z156" s="262" t="n">
        <f aca="false">X156-Y156</f>
        <v>0</v>
      </c>
      <c r="AA156" s="263" t="e">
        <f aca="false">Z156/X156</f>
        <v>#DIV/0!</v>
      </c>
      <c r="AB156" s="294"/>
      <c r="AC156" s="9"/>
      <c r="AD156" s="9"/>
      <c r="AE156" s="9"/>
      <c r="AF156" s="9"/>
      <c r="AG156" s="9"/>
      <c r="AH156" s="9"/>
    </row>
    <row r="157" customFormat="false" ht="13.8" hidden="false" customHeight="false" outlineLevel="0" collapsed="false">
      <c r="B157" s="184" t="s">
        <v>317</v>
      </c>
      <c r="C157" s="185"/>
      <c r="D157" s="186"/>
      <c r="E157" s="187"/>
      <c r="F157" s="191" t="n">
        <f aca="false">SUM(F152:F155)</f>
        <v>0</v>
      </c>
      <c r="G157" s="205"/>
      <c r="H157" s="190" t="n">
        <f aca="false">SUM(H152:H156)</f>
        <v>0</v>
      </c>
      <c r="I157" s="191" t="n">
        <f aca="false">SUM(I152:I155)</f>
        <v>0</v>
      </c>
      <c r="J157" s="205"/>
      <c r="K157" s="190" t="n">
        <f aca="false">SUM(K152:K156)</f>
        <v>0</v>
      </c>
      <c r="L157" s="206" t="n">
        <f aca="false">SUM(L152:L155)</f>
        <v>0</v>
      </c>
      <c r="M157" s="205"/>
      <c r="N157" s="190" t="n">
        <f aca="false">SUM(N152:N156)</f>
        <v>0</v>
      </c>
      <c r="O157" s="206" t="n">
        <f aca="false">SUM(O152:O155)</f>
        <v>0</v>
      </c>
      <c r="P157" s="205"/>
      <c r="Q157" s="190" t="n">
        <f aca="false">SUM(Q152:Q156)</f>
        <v>0</v>
      </c>
      <c r="R157" s="206" t="n">
        <f aca="false">SUM(R152:R155)</f>
        <v>0</v>
      </c>
      <c r="S157" s="205"/>
      <c r="T157" s="190" t="n">
        <f aca="false">SUM(T152:T156)</f>
        <v>0</v>
      </c>
      <c r="U157" s="206" t="n">
        <f aca="false">SUM(U152:U155)</f>
        <v>0</v>
      </c>
      <c r="V157" s="205"/>
      <c r="W157" s="192" t="n">
        <f aca="false">SUM(W152:W156)</f>
        <v>0</v>
      </c>
      <c r="X157" s="246" t="n">
        <f aca="false">SUM(X152:X156)</f>
        <v>0</v>
      </c>
      <c r="Y157" s="247" t="n">
        <f aca="false">SUM(Y152:Y156)</f>
        <v>0</v>
      </c>
      <c r="Z157" s="247" t="n">
        <f aca="false">X157-Y157</f>
        <v>0</v>
      </c>
      <c r="AA157" s="247" t="e">
        <f aca="false">Z157/X157</f>
        <v>#DIV/0!</v>
      </c>
      <c r="AB157" s="248"/>
      <c r="AC157" s="9"/>
      <c r="AD157" s="9"/>
      <c r="AE157" s="9"/>
      <c r="AF157" s="9"/>
      <c r="AG157" s="9"/>
      <c r="AH157" s="9"/>
    </row>
    <row r="158" customFormat="false" ht="13.8" hidden="false" customHeight="false" outlineLevel="0" collapsed="false">
      <c r="B158" s="196" t="s">
        <v>83</v>
      </c>
      <c r="C158" s="231" t="n">
        <v>11</v>
      </c>
      <c r="D158" s="198" t="s">
        <v>318</v>
      </c>
      <c r="E158" s="199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249"/>
      <c r="Y158" s="249"/>
      <c r="Z158" s="200"/>
      <c r="AA158" s="249"/>
      <c r="AB158" s="250"/>
      <c r="AC158" s="9"/>
      <c r="AD158" s="9"/>
      <c r="AE158" s="9"/>
      <c r="AF158" s="9"/>
      <c r="AG158" s="9"/>
      <c r="AH158" s="9"/>
    </row>
    <row r="159" customFormat="false" ht="35.05" hidden="false" customHeight="false" outlineLevel="0" collapsed="false">
      <c r="B159" s="295" t="s">
        <v>88</v>
      </c>
      <c r="C159" s="281" t="n">
        <v>43841</v>
      </c>
      <c r="D159" s="285" t="s">
        <v>319</v>
      </c>
      <c r="E159" s="177" t="s">
        <v>127</v>
      </c>
      <c r="F159" s="178"/>
      <c r="G159" s="179"/>
      <c r="H159" s="180" t="n">
        <f aca="false">F159*G159</f>
        <v>0</v>
      </c>
      <c r="I159" s="178"/>
      <c r="J159" s="179"/>
      <c r="K159" s="180" t="n">
        <f aca="false">I159*J159</f>
        <v>0</v>
      </c>
      <c r="L159" s="178"/>
      <c r="M159" s="179"/>
      <c r="N159" s="180" t="n">
        <f aca="false">L159*M159</f>
        <v>0</v>
      </c>
      <c r="O159" s="178"/>
      <c r="P159" s="179"/>
      <c r="Q159" s="180" t="n">
        <f aca="false">O159*P159</f>
        <v>0</v>
      </c>
      <c r="R159" s="178"/>
      <c r="S159" s="179"/>
      <c r="T159" s="180" t="n">
        <f aca="false">R159*S159</f>
        <v>0</v>
      </c>
      <c r="U159" s="178"/>
      <c r="V159" s="179"/>
      <c r="W159" s="287" t="n">
        <f aca="false">U159*V159</f>
        <v>0</v>
      </c>
      <c r="X159" s="288" t="n">
        <f aca="false">H159+N159+T159</f>
        <v>0</v>
      </c>
      <c r="Y159" s="255" t="n">
        <f aca="false">K159+Q159+W159</f>
        <v>0</v>
      </c>
      <c r="Z159" s="255" t="n">
        <f aca="false">X159-Y159</f>
        <v>0</v>
      </c>
      <c r="AA159" s="256" t="e">
        <f aca="false">Z159/X159</f>
        <v>#DIV/0!</v>
      </c>
      <c r="AB159" s="289"/>
      <c r="AC159" s="147"/>
      <c r="AD159" s="147"/>
      <c r="AE159" s="147"/>
      <c r="AF159" s="147"/>
      <c r="AG159" s="147"/>
      <c r="AH159" s="147"/>
    </row>
    <row r="160" customFormat="false" ht="35.05" hidden="false" customHeight="false" outlineLevel="0" collapsed="false">
      <c r="B160" s="296" t="s">
        <v>88</v>
      </c>
      <c r="C160" s="281" t="n">
        <v>43872</v>
      </c>
      <c r="D160" s="182" t="s">
        <v>319</v>
      </c>
      <c r="E160" s="152" t="s">
        <v>127</v>
      </c>
      <c r="F160" s="156"/>
      <c r="G160" s="157"/>
      <c r="H160" s="141" t="n">
        <f aca="false">F160*G160</f>
        <v>0</v>
      </c>
      <c r="I160" s="156"/>
      <c r="J160" s="157"/>
      <c r="K160" s="141" t="n">
        <f aca="false">I160*J160</f>
        <v>0</v>
      </c>
      <c r="L160" s="156"/>
      <c r="M160" s="157"/>
      <c r="N160" s="158" t="n">
        <f aca="false">L160*M160</f>
        <v>0</v>
      </c>
      <c r="O160" s="156"/>
      <c r="P160" s="157"/>
      <c r="Q160" s="158" t="n">
        <f aca="false">O160*P160</f>
        <v>0</v>
      </c>
      <c r="R160" s="156"/>
      <c r="S160" s="157"/>
      <c r="T160" s="158" t="n">
        <f aca="false">R160*S160</f>
        <v>0</v>
      </c>
      <c r="U160" s="156"/>
      <c r="V160" s="157"/>
      <c r="W160" s="260" t="n">
        <f aca="false">U160*V160</f>
        <v>0</v>
      </c>
      <c r="X160" s="297" t="n">
        <f aca="false">H160+N160+T160</f>
        <v>0</v>
      </c>
      <c r="Y160" s="262" t="n">
        <f aca="false">K160+Q160+W160</f>
        <v>0</v>
      </c>
      <c r="Z160" s="262" t="n">
        <f aca="false">X160-Y160</f>
        <v>0</v>
      </c>
      <c r="AA160" s="263" t="e">
        <f aca="false">Z160/X160</f>
        <v>#DIV/0!</v>
      </c>
      <c r="AB160" s="294"/>
      <c r="AC160" s="147"/>
      <c r="AD160" s="147"/>
      <c r="AE160" s="147"/>
      <c r="AF160" s="147"/>
      <c r="AG160" s="147"/>
      <c r="AH160" s="147"/>
    </row>
    <row r="161" customFormat="false" ht="23.85" hidden="false" customHeight="true" outlineLevel="0" collapsed="false">
      <c r="B161" s="298" t="s">
        <v>320</v>
      </c>
      <c r="C161" s="298"/>
      <c r="D161" s="298"/>
      <c r="E161" s="298"/>
      <c r="F161" s="191" t="n">
        <f aca="false">SUM(F159:F160)</f>
        <v>0</v>
      </c>
      <c r="G161" s="205"/>
      <c r="H161" s="190" t="n">
        <f aca="false">SUM(H159:H160)</f>
        <v>0</v>
      </c>
      <c r="I161" s="191" t="n">
        <f aca="false">SUM(I159:I160)</f>
        <v>0</v>
      </c>
      <c r="J161" s="205"/>
      <c r="K161" s="190" t="n">
        <f aca="false">SUM(K159:K160)</f>
        <v>0</v>
      </c>
      <c r="L161" s="206" t="n">
        <f aca="false">SUM(L159:L160)</f>
        <v>0</v>
      </c>
      <c r="M161" s="205"/>
      <c r="N161" s="190" t="n">
        <f aca="false">SUM(N159:N160)</f>
        <v>0</v>
      </c>
      <c r="O161" s="206" t="n">
        <f aca="false">SUM(O159:O160)</f>
        <v>0</v>
      </c>
      <c r="P161" s="205"/>
      <c r="Q161" s="190" t="n">
        <f aca="false">SUM(Q159:Q160)</f>
        <v>0</v>
      </c>
      <c r="R161" s="206" t="n">
        <f aca="false">SUM(R159:R160)</f>
        <v>0</v>
      </c>
      <c r="S161" s="205"/>
      <c r="T161" s="190" t="n">
        <f aca="false">SUM(T159:T160)</f>
        <v>0</v>
      </c>
      <c r="U161" s="206" t="n">
        <f aca="false">SUM(U159:U160)</f>
        <v>0</v>
      </c>
      <c r="V161" s="205"/>
      <c r="W161" s="192" t="n">
        <f aca="false">SUM(W159:W160)</f>
        <v>0</v>
      </c>
      <c r="X161" s="246" t="n">
        <f aca="false">SUM(X159:X160)</f>
        <v>0</v>
      </c>
      <c r="Y161" s="247" t="n">
        <f aca="false">SUM(Y159:Y160)</f>
        <v>0</v>
      </c>
      <c r="Z161" s="247" t="n">
        <f aca="false">X161-Y161</f>
        <v>0</v>
      </c>
      <c r="AA161" s="247" t="e">
        <f aca="false">Z161/X161</f>
        <v>#DIV/0!</v>
      </c>
      <c r="AB161" s="248"/>
      <c r="AC161" s="9"/>
      <c r="AD161" s="9"/>
      <c r="AE161" s="9"/>
      <c r="AF161" s="9"/>
      <c r="AG161" s="9"/>
      <c r="AH161" s="9"/>
    </row>
    <row r="162" customFormat="false" ht="13.8" hidden="false" customHeight="false" outlineLevel="0" collapsed="false">
      <c r="B162" s="230" t="s">
        <v>83</v>
      </c>
      <c r="C162" s="231" t="n">
        <v>12</v>
      </c>
      <c r="D162" s="120" t="s">
        <v>321</v>
      </c>
      <c r="E162" s="299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249"/>
      <c r="Y162" s="249"/>
      <c r="Z162" s="200"/>
      <c r="AA162" s="249"/>
      <c r="AB162" s="250"/>
      <c r="AC162" s="9"/>
      <c r="AD162" s="9"/>
      <c r="AE162" s="9"/>
      <c r="AF162" s="9"/>
      <c r="AG162" s="9"/>
      <c r="AH162" s="9"/>
    </row>
    <row r="163" customFormat="false" ht="23.85" hidden="false" customHeight="false" outlineLevel="0" collapsed="false">
      <c r="B163" s="175" t="s">
        <v>88</v>
      </c>
      <c r="C163" s="300" t="n">
        <v>43842</v>
      </c>
      <c r="D163" s="301" t="s">
        <v>322</v>
      </c>
      <c r="E163" s="276" t="s">
        <v>323</v>
      </c>
      <c r="F163" s="286"/>
      <c r="G163" s="179"/>
      <c r="H163" s="180" t="n">
        <f aca="false">F163*G163</f>
        <v>0</v>
      </c>
      <c r="I163" s="286"/>
      <c r="J163" s="179"/>
      <c r="K163" s="180" t="n">
        <f aca="false">I163*J163</f>
        <v>0</v>
      </c>
      <c r="L163" s="178"/>
      <c r="M163" s="179"/>
      <c r="N163" s="180" t="n">
        <f aca="false">L163*M163</f>
        <v>0</v>
      </c>
      <c r="O163" s="178"/>
      <c r="P163" s="179"/>
      <c r="Q163" s="180" t="n">
        <f aca="false">O163*P163</f>
        <v>0</v>
      </c>
      <c r="R163" s="178"/>
      <c r="S163" s="179"/>
      <c r="T163" s="180" t="n">
        <f aca="false">R163*S163</f>
        <v>0</v>
      </c>
      <c r="U163" s="178"/>
      <c r="V163" s="179"/>
      <c r="W163" s="287" t="n">
        <f aca="false">U163*V163</f>
        <v>0</v>
      </c>
      <c r="X163" s="288" t="n">
        <f aca="false">H163+N163+T163</f>
        <v>0</v>
      </c>
      <c r="Y163" s="255" t="n">
        <f aca="false">K163+Q163+W163</f>
        <v>0</v>
      </c>
      <c r="Z163" s="255" t="n">
        <f aca="false">X163-Y163</f>
        <v>0</v>
      </c>
      <c r="AA163" s="256" t="e">
        <f aca="false">Z163/X163</f>
        <v>#DIV/0!</v>
      </c>
      <c r="AB163" s="302"/>
      <c r="AC163" s="147"/>
      <c r="AD163" s="147"/>
      <c r="AE163" s="147"/>
      <c r="AF163" s="147"/>
      <c r="AG163" s="147"/>
      <c r="AH163" s="147"/>
    </row>
    <row r="164" customFormat="false" ht="23.85" hidden="false" customHeight="false" outlineLevel="0" collapsed="false">
      <c r="B164" s="136" t="s">
        <v>88</v>
      </c>
      <c r="C164" s="281" t="n">
        <v>43873</v>
      </c>
      <c r="D164" s="151" t="s">
        <v>324</v>
      </c>
      <c r="E164" s="282" t="s">
        <v>292</v>
      </c>
      <c r="F164" s="283"/>
      <c r="G164" s="140"/>
      <c r="H164" s="141" t="n">
        <f aca="false">F164*G164</f>
        <v>0</v>
      </c>
      <c r="I164" s="283"/>
      <c r="J164" s="140"/>
      <c r="K164" s="141" t="n">
        <f aca="false">I164*J164</f>
        <v>0</v>
      </c>
      <c r="L164" s="142"/>
      <c r="M164" s="140"/>
      <c r="N164" s="141" t="n">
        <f aca="false">L164*M164</f>
        <v>0</v>
      </c>
      <c r="O164" s="142"/>
      <c r="P164" s="140"/>
      <c r="Q164" s="141" t="n">
        <f aca="false">O164*P164</f>
        <v>0</v>
      </c>
      <c r="R164" s="142"/>
      <c r="S164" s="140"/>
      <c r="T164" s="141" t="n">
        <f aca="false">R164*S164</f>
        <v>0</v>
      </c>
      <c r="U164" s="142"/>
      <c r="V164" s="140"/>
      <c r="W164" s="253" t="n">
        <f aca="false">U164*V164</f>
        <v>0</v>
      </c>
      <c r="X164" s="303" t="n">
        <f aca="false">H164+N164+T164</f>
        <v>0</v>
      </c>
      <c r="Y164" s="144" t="n">
        <f aca="false">K164+Q164+W164</f>
        <v>0</v>
      </c>
      <c r="Z164" s="144" t="n">
        <f aca="false">X164-Y164</f>
        <v>0</v>
      </c>
      <c r="AA164" s="145" t="e">
        <f aca="false">Z164/X164</f>
        <v>#DIV/0!</v>
      </c>
      <c r="AB164" s="304"/>
      <c r="AC164" s="147"/>
      <c r="AD164" s="147"/>
      <c r="AE164" s="147"/>
      <c r="AF164" s="147"/>
      <c r="AG164" s="147"/>
      <c r="AH164" s="147"/>
    </row>
    <row r="165" customFormat="false" ht="13.8" hidden="false" customHeight="false" outlineLevel="0" collapsed="false">
      <c r="B165" s="149" t="s">
        <v>88</v>
      </c>
      <c r="C165" s="290" t="n">
        <v>43902</v>
      </c>
      <c r="D165" s="182" t="s">
        <v>325</v>
      </c>
      <c r="E165" s="284" t="s">
        <v>292</v>
      </c>
      <c r="F165" s="212"/>
      <c r="G165" s="157"/>
      <c r="H165" s="158" t="n">
        <f aca="false">F165*G165</f>
        <v>0</v>
      </c>
      <c r="I165" s="212"/>
      <c r="J165" s="157"/>
      <c r="K165" s="158" t="n">
        <f aca="false">I165*J165</f>
        <v>0</v>
      </c>
      <c r="L165" s="156"/>
      <c r="M165" s="157"/>
      <c r="N165" s="158" t="n">
        <f aca="false">L165*M165</f>
        <v>0</v>
      </c>
      <c r="O165" s="156"/>
      <c r="P165" s="157"/>
      <c r="Q165" s="158" t="n">
        <f aca="false">O165*P165</f>
        <v>0</v>
      </c>
      <c r="R165" s="156"/>
      <c r="S165" s="157"/>
      <c r="T165" s="158" t="n">
        <f aca="false">R165*S165</f>
        <v>0</v>
      </c>
      <c r="U165" s="156"/>
      <c r="V165" s="157"/>
      <c r="W165" s="260" t="n">
        <f aca="false">U165*V165</f>
        <v>0</v>
      </c>
      <c r="X165" s="291" t="n">
        <f aca="false">H165+N165+T165</f>
        <v>0</v>
      </c>
      <c r="Y165" s="144" t="n">
        <f aca="false">K165+Q165+W165</f>
        <v>0</v>
      </c>
      <c r="Z165" s="144" t="n">
        <f aca="false">X165-Y165</f>
        <v>0</v>
      </c>
      <c r="AA165" s="145" t="e">
        <f aca="false">Z165/X165</f>
        <v>#DIV/0!</v>
      </c>
      <c r="AB165" s="305"/>
      <c r="AC165" s="147"/>
      <c r="AD165" s="147"/>
      <c r="AE165" s="147"/>
      <c r="AF165" s="147"/>
      <c r="AG165" s="147"/>
      <c r="AH165" s="147"/>
    </row>
    <row r="166" customFormat="false" ht="35.05" hidden="false" customHeight="false" outlineLevel="0" collapsed="false">
      <c r="B166" s="149" t="s">
        <v>88</v>
      </c>
      <c r="C166" s="290" t="n">
        <v>43933</v>
      </c>
      <c r="D166" s="259" t="s">
        <v>326</v>
      </c>
      <c r="E166" s="293"/>
      <c r="F166" s="212"/>
      <c r="G166" s="157" t="n">
        <v>0.22</v>
      </c>
      <c r="H166" s="158" t="n">
        <f aca="false">F166*G166</f>
        <v>0</v>
      </c>
      <c r="I166" s="212"/>
      <c r="J166" s="157" t="n">
        <v>0.22</v>
      </c>
      <c r="K166" s="158" t="n">
        <f aca="false">I166*J166</f>
        <v>0</v>
      </c>
      <c r="L166" s="156"/>
      <c r="M166" s="157" t="n">
        <v>0.22</v>
      </c>
      <c r="N166" s="158" t="n">
        <f aca="false">L166*M166</f>
        <v>0</v>
      </c>
      <c r="O166" s="156"/>
      <c r="P166" s="157" t="n">
        <v>0.22</v>
      </c>
      <c r="Q166" s="158" t="n">
        <f aca="false">O166*P166</f>
        <v>0</v>
      </c>
      <c r="R166" s="156"/>
      <c r="S166" s="157" t="n">
        <v>0.22</v>
      </c>
      <c r="T166" s="158" t="n">
        <f aca="false">R166*S166</f>
        <v>0</v>
      </c>
      <c r="U166" s="156"/>
      <c r="V166" s="157" t="n">
        <v>0.22</v>
      </c>
      <c r="W166" s="260" t="n">
        <f aca="false">U166*V166</f>
        <v>0</v>
      </c>
      <c r="X166" s="261" t="n">
        <f aca="false">H166+N166+T166</f>
        <v>0</v>
      </c>
      <c r="Y166" s="262" t="n">
        <f aca="false">K166+Q166+W166</f>
        <v>0</v>
      </c>
      <c r="Z166" s="262" t="n">
        <f aca="false">X166-Y166</f>
        <v>0</v>
      </c>
      <c r="AA166" s="263" t="e">
        <f aca="false">Z166/X166</f>
        <v>#DIV/0!</v>
      </c>
      <c r="AB166" s="173"/>
      <c r="AC166" s="9"/>
      <c r="AD166" s="9"/>
      <c r="AE166" s="9"/>
      <c r="AF166" s="9"/>
      <c r="AG166" s="9"/>
      <c r="AH166" s="9"/>
    </row>
    <row r="167" customFormat="false" ht="13.8" hidden="false" customHeight="false" outlineLevel="0" collapsed="false">
      <c r="B167" s="184" t="s">
        <v>327</v>
      </c>
      <c r="C167" s="185"/>
      <c r="D167" s="186"/>
      <c r="E167" s="306"/>
      <c r="F167" s="191" t="n">
        <f aca="false">SUM(F163:F165)</f>
        <v>0</v>
      </c>
      <c r="G167" s="205"/>
      <c r="H167" s="190" t="n">
        <f aca="false">SUM(H163:H166)</f>
        <v>0</v>
      </c>
      <c r="I167" s="191" t="n">
        <f aca="false">SUM(I163:I165)</f>
        <v>0</v>
      </c>
      <c r="J167" s="205"/>
      <c r="K167" s="190" t="n">
        <f aca="false">SUM(K163:K166)</f>
        <v>0</v>
      </c>
      <c r="L167" s="206" t="n">
        <f aca="false">SUM(L163:L165)</f>
        <v>0</v>
      </c>
      <c r="M167" s="205"/>
      <c r="N167" s="190" t="n">
        <f aca="false">SUM(N163:N166)</f>
        <v>0</v>
      </c>
      <c r="O167" s="206" t="n">
        <f aca="false">SUM(O163:O165)</f>
        <v>0</v>
      </c>
      <c r="P167" s="205"/>
      <c r="Q167" s="190" t="n">
        <f aca="false">SUM(Q163:Q166)</f>
        <v>0</v>
      </c>
      <c r="R167" s="206" t="n">
        <f aca="false">SUM(R163:R165)</f>
        <v>0</v>
      </c>
      <c r="S167" s="205"/>
      <c r="T167" s="190" t="n">
        <f aca="false">SUM(T163:T166)</f>
        <v>0</v>
      </c>
      <c r="U167" s="206" t="n">
        <f aca="false">SUM(U163:U165)</f>
        <v>0</v>
      </c>
      <c r="V167" s="205"/>
      <c r="W167" s="192" t="n">
        <f aca="false">SUM(W163:W166)</f>
        <v>0</v>
      </c>
      <c r="X167" s="246" t="n">
        <f aca="false">SUM(X163:X166)</f>
        <v>0</v>
      </c>
      <c r="Y167" s="247" t="n">
        <f aca="false">SUM(Y163:Y166)</f>
        <v>0</v>
      </c>
      <c r="Z167" s="247" t="n">
        <f aca="false">X167-Y167</f>
        <v>0</v>
      </c>
      <c r="AA167" s="247" t="e">
        <f aca="false">Z167/X167</f>
        <v>#DIV/0!</v>
      </c>
      <c r="AB167" s="248"/>
      <c r="AC167" s="9"/>
      <c r="AD167" s="9"/>
      <c r="AE167" s="9"/>
      <c r="AF167" s="9"/>
      <c r="AG167" s="9"/>
      <c r="AH167" s="9"/>
    </row>
    <row r="168" customFormat="false" ht="13.8" hidden="false" customHeight="false" outlineLevel="0" collapsed="false">
      <c r="B168" s="230" t="s">
        <v>83</v>
      </c>
      <c r="C168" s="119" t="n">
        <v>13</v>
      </c>
      <c r="D168" s="120" t="s">
        <v>328</v>
      </c>
      <c r="E168" s="121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249"/>
      <c r="Y168" s="249"/>
      <c r="Z168" s="200"/>
      <c r="AA168" s="249"/>
      <c r="AB168" s="250"/>
      <c r="AC168" s="9"/>
      <c r="AD168" s="9"/>
      <c r="AE168" s="9"/>
      <c r="AF168" s="9"/>
      <c r="AG168" s="9"/>
      <c r="AH168" s="9"/>
    </row>
    <row r="169" customFormat="false" ht="13.8" hidden="false" customHeight="false" outlineLevel="0" collapsed="false">
      <c r="B169" s="125" t="s">
        <v>85</v>
      </c>
      <c r="C169" s="126" t="s">
        <v>329</v>
      </c>
      <c r="D169" s="307" t="s">
        <v>330</v>
      </c>
      <c r="E169" s="162"/>
      <c r="F169" s="163" t="n">
        <f aca="false">SUM(F170:F172)</f>
        <v>0</v>
      </c>
      <c r="G169" s="164"/>
      <c r="H169" s="165" t="n">
        <f aca="false">SUM(H170:H173)</f>
        <v>0</v>
      </c>
      <c r="I169" s="163" t="n">
        <f aca="false">SUM(I170:I172)</f>
        <v>0</v>
      </c>
      <c r="J169" s="164"/>
      <c r="K169" s="165" t="n">
        <f aca="false">SUM(K170:K173)</f>
        <v>0</v>
      </c>
      <c r="L169" s="163" t="n">
        <f aca="false">SUM(L170:L172)</f>
        <v>0</v>
      </c>
      <c r="M169" s="164"/>
      <c r="N169" s="165" t="n">
        <f aca="false">SUM(N170:N173)</f>
        <v>0</v>
      </c>
      <c r="O169" s="163" t="n">
        <f aca="false">SUM(O170:O172)</f>
        <v>0</v>
      </c>
      <c r="P169" s="164"/>
      <c r="Q169" s="165" t="n">
        <f aca="false">SUM(Q170:Q173)</f>
        <v>0</v>
      </c>
      <c r="R169" s="163" t="n">
        <f aca="false">SUM(R170:R172)</f>
        <v>0</v>
      </c>
      <c r="S169" s="164"/>
      <c r="T169" s="165" t="n">
        <f aca="false">SUM(T170:T173)</f>
        <v>0</v>
      </c>
      <c r="U169" s="163" t="n">
        <f aca="false">SUM(U170:U172)</f>
        <v>0</v>
      </c>
      <c r="V169" s="164"/>
      <c r="W169" s="308" t="n">
        <f aca="false">SUM(W170:W173)</f>
        <v>0</v>
      </c>
      <c r="X169" s="309" t="n">
        <f aca="false">SUM(X170:X173)</f>
        <v>0</v>
      </c>
      <c r="Y169" s="165" t="n">
        <f aca="false">SUM(Y170:Y173)</f>
        <v>0</v>
      </c>
      <c r="Z169" s="165" t="n">
        <f aca="false">X169-Y169</f>
        <v>0</v>
      </c>
      <c r="AA169" s="165" t="e">
        <f aca="false">Z169/X169</f>
        <v>#DIV/0!</v>
      </c>
      <c r="AB169" s="167"/>
      <c r="AC169" s="135"/>
      <c r="AD169" s="135"/>
      <c r="AE169" s="135"/>
      <c r="AF169" s="135"/>
      <c r="AG169" s="135"/>
      <c r="AH169" s="135"/>
    </row>
    <row r="170" customFormat="false" ht="13.8" hidden="false" customHeight="false" outlineLevel="0" collapsed="false">
      <c r="B170" s="136" t="s">
        <v>88</v>
      </c>
      <c r="C170" s="137" t="s">
        <v>331</v>
      </c>
      <c r="D170" s="310" t="s">
        <v>332</v>
      </c>
      <c r="E170" s="139" t="s">
        <v>183</v>
      </c>
      <c r="F170" s="142"/>
      <c r="G170" s="140"/>
      <c r="H170" s="141" t="n">
        <f aca="false">F170*G170</f>
        <v>0</v>
      </c>
      <c r="I170" s="142"/>
      <c r="J170" s="140"/>
      <c r="K170" s="141" t="n">
        <f aca="false">I170*J170</f>
        <v>0</v>
      </c>
      <c r="L170" s="142"/>
      <c r="M170" s="140"/>
      <c r="N170" s="141" t="n">
        <f aca="false">L170*M170</f>
        <v>0</v>
      </c>
      <c r="O170" s="142"/>
      <c r="P170" s="140"/>
      <c r="Q170" s="141" t="n">
        <f aca="false">O170*P170</f>
        <v>0</v>
      </c>
      <c r="R170" s="142"/>
      <c r="S170" s="140"/>
      <c r="T170" s="141" t="n">
        <f aca="false">R170*S170</f>
        <v>0</v>
      </c>
      <c r="U170" s="142"/>
      <c r="V170" s="140"/>
      <c r="W170" s="253" t="n">
        <f aca="false">U170*V170</f>
        <v>0</v>
      </c>
      <c r="X170" s="258" t="n">
        <f aca="false">H170+N170+T170</f>
        <v>0</v>
      </c>
      <c r="Y170" s="144" t="n">
        <f aca="false">K170+Q170+W170</f>
        <v>0</v>
      </c>
      <c r="Z170" s="144" t="n">
        <f aca="false">X170-Y170</f>
        <v>0</v>
      </c>
      <c r="AA170" s="145" t="e">
        <f aca="false">Z170/X170</f>
        <v>#DIV/0!</v>
      </c>
      <c r="AB170" s="146"/>
      <c r="AC170" s="147"/>
      <c r="AD170" s="147"/>
      <c r="AE170" s="147"/>
      <c r="AF170" s="147"/>
      <c r="AG170" s="147"/>
      <c r="AH170" s="147"/>
    </row>
    <row r="171" customFormat="false" ht="13.8" hidden="false" customHeight="false" outlineLevel="0" collapsed="false">
      <c r="B171" s="136" t="s">
        <v>88</v>
      </c>
      <c r="C171" s="137" t="s">
        <v>333</v>
      </c>
      <c r="D171" s="311" t="s">
        <v>334</v>
      </c>
      <c r="E171" s="139" t="s">
        <v>183</v>
      </c>
      <c r="F171" s="142"/>
      <c r="G171" s="140"/>
      <c r="H171" s="141" t="n">
        <f aca="false">F171*G171</f>
        <v>0</v>
      </c>
      <c r="I171" s="142"/>
      <c r="J171" s="140"/>
      <c r="K171" s="141" t="n">
        <f aca="false">I171*J171</f>
        <v>0</v>
      </c>
      <c r="L171" s="142"/>
      <c r="M171" s="140"/>
      <c r="N171" s="141" t="n">
        <f aca="false">L171*M171</f>
        <v>0</v>
      </c>
      <c r="O171" s="142"/>
      <c r="P171" s="140"/>
      <c r="Q171" s="141" t="n">
        <f aca="false">O171*P171</f>
        <v>0</v>
      </c>
      <c r="R171" s="142"/>
      <c r="S171" s="140"/>
      <c r="T171" s="141" t="n">
        <f aca="false">R171*S171</f>
        <v>0</v>
      </c>
      <c r="U171" s="142"/>
      <c r="V171" s="140"/>
      <c r="W171" s="253" t="n">
        <f aca="false">U171*V171</f>
        <v>0</v>
      </c>
      <c r="X171" s="258" t="n">
        <f aca="false">H171+N171+T171</f>
        <v>0</v>
      </c>
      <c r="Y171" s="144" t="n">
        <f aca="false">K171+Q171+W171</f>
        <v>0</v>
      </c>
      <c r="Z171" s="144" t="n">
        <f aca="false">X171-Y171</f>
        <v>0</v>
      </c>
      <c r="AA171" s="145" t="e">
        <f aca="false">Z171/X171</f>
        <v>#DIV/0!</v>
      </c>
      <c r="AB171" s="146"/>
      <c r="AC171" s="147"/>
      <c r="AD171" s="147"/>
      <c r="AE171" s="147"/>
      <c r="AF171" s="147"/>
      <c r="AG171" s="147"/>
      <c r="AH171" s="147"/>
    </row>
    <row r="172" customFormat="false" ht="13.8" hidden="false" customHeight="false" outlineLevel="0" collapsed="false">
      <c r="B172" s="136" t="s">
        <v>88</v>
      </c>
      <c r="C172" s="137" t="s">
        <v>335</v>
      </c>
      <c r="D172" s="311" t="s">
        <v>336</v>
      </c>
      <c r="E172" s="139" t="s">
        <v>183</v>
      </c>
      <c r="F172" s="142"/>
      <c r="G172" s="140"/>
      <c r="H172" s="141" t="n">
        <f aca="false">F172*G172</f>
        <v>0</v>
      </c>
      <c r="I172" s="142"/>
      <c r="J172" s="140"/>
      <c r="K172" s="141" t="n">
        <f aca="false">I172*J172</f>
        <v>0</v>
      </c>
      <c r="L172" s="142"/>
      <c r="M172" s="140"/>
      <c r="N172" s="141" t="n">
        <f aca="false">L172*M172</f>
        <v>0</v>
      </c>
      <c r="O172" s="142"/>
      <c r="P172" s="140"/>
      <c r="Q172" s="141" t="n">
        <f aca="false">O172*P172</f>
        <v>0</v>
      </c>
      <c r="R172" s="142"/>
      <c r="S172" s="140"/>
      <c r="T172" s="141" t="n">
        <f aca="false">R172*S172</f>
        <v>0</v>
      </c>
      <c r="U172" s="142"/>
      <c r="V172" s="140"/>
      <c r="W172" s="253" t="n">
        <f aca="false">U172*V172</f>
        <v>0</v>
      </c>
      <c r="X172" s="258" t="n">
        <f aca="false">H172+N172+T172</f>
        <v>0</v>
      </c>
      <c r="Y172" s="144" t="n">
        <f aca="false">K172+Q172+W172</f>
        <v>0</v>
      </c>
      <c r="Z172" s="144" t="n">
        <f aca="false">X172-Y172</f>
        <v>0</v>
      </c>
      <c r="AA172" s="145" t="e">
        <f aca="false">Z172/X172</f>
        <v>#DIV/0!</v>
      </c>
      <c r="AB172" s="146"/>
      <c r="AC172" s="147"/>
      <c r="AD172" s="147"/>
      <c r="AE172" s="147"/>
      <c r="AF172" s="147"/>
      <c r="AG172" s="147"/>
      <c r="AH172" s="147"/>
    </row>
    <row r="173" customFormat="false" ht="35.05" hidden="false" customHeight="false" outlineLevel="0" collapsed="false">
      <c r="B173" s="168" t="s">
        <v>88</v>
      </c>
      <c r="C173" s="174" t="s">
        <v>337</v>
      </c>
      <c r="D173" s="311" t="s">
        <v>338</v>
      </c>
      <c r="E173" s="169"/>
      <c r="F173" s="170"/>
      <c r="G173" s="171" t="n">
        <v>0.22</v>
      </c>
      <c r="H173" s="172" t="n">
        <f aca="false">F173*G173</f>
        <v>0</v>
      </c>
      <c r="I173" s="170"/>
      <c r="J173" s="171" t="n">
        <v>0.22</v>
      </c>
      <c r="K173" s="172" t="n">
        <f aca="false">I173*J173</f>
        <v>0</v>
      </c>
      <c r="L173" s="170"/>
      <c r="M173" s="171" t="n">
        <v>0.22</v>
      </c>
      <c r="N173" s="172" t="n">
        <f aca="false">L173*M173</f>
        <v>0</v>
      </c>
      <c r="O173" s="170"/>
      <c r="P173" s="171" t="n">
        <v>0.22</v>
      </c>
      <c r="Q173" s="172" t="n">
        <f aca="false">O173*P173</f>
        <v>0</v>
      </c>
      <c r="R173" s="170"/>
      <c r="S173" s="171" t="n">
        <v>0.22</v>
      </c>
      <c r="T173" s="172" t="n">
        <f aca="false">R173*S173</f>
        <v>0</v>
      </c>
      <c r="U173" s="170"/>
      <c r="V173" s="171" t="n">
        <v>0.22</v>
      </c>
      <c r="W173" s="312" t="n">
        <f aca="false">U173*V173</f>
        <v>0</v>
      </c>
      <c r="X173" s="261" t="n">
        <f aca="false">H173+N173+T173</f>
        <v>0</v>
      </c>
      <c r="Y173" s="262" t="n">
        <f aca="false">K173+Q173+W173</f>
        <v>0</v>
      </c>
      <c r="Z173" s="262" t="n">
        <f aca="false">X173-Y173</f>
        <v>0</v>
      </c>
      <c r="AA173" s="263" t="e">
        <f aca="false">Z173/X173</f>
        <v>#DIV/0!</v>
      </c>
      <c r="AB173" s="173"/>
      <c r="AC173" s="147"/>
      <c r="AD173" s="147"/>
      <c r="AE173" s="147"/>
      <c r="AF173" s="147"/>
      <c r="AG173" s="147"/>
      <c r="AH173" s="147"/>
    </row>
    <row r="174" customFormat="false" ht="23.85" hidden="false" customHeight="false" outlineLevel="0" collapsed="false">
      <c r="B174" s="313" t="s">
        <v>85</v>
      </c>
      <c r="C174" s="314" t="s">
        <v>329</v>
      </c>
      <c r="D174" s="244" t="s">
        <v>339</v>
      </c>
      <c r="E174" s="128"/>
      <c r="F174" s="129" t="n">
        <f aca="false">SUM(F175:F177)</f>
        <v>0</v>
      </c>
      <c r="G174" s="130"/>
      <c r="H174" s="131" t="n">
        <f aca="false">SUM(H175:H178)</f>
        <v>0</v>
      </c>
      <c r="I174" s="129" t="n">
        <f aca="false">SUM(I175:I177)</f>
        <v>0</v>
      </c>
      <c r="J174" s="130"/>
      <c r="K174" s="131" t="n">
        <f aca="false">SUM(K175:K178)</f>
        <v>0</v>
      </c>
      <c r="L174" s="129" t="n">
        <f aca="false">SUM(L175:L177)</f>
        <v>0</v>
      </c>
      <c r="M174" s="130"/>
      <c r="N174" s="131" t="n">
        <f aca="false">SUM(N175:N178)</f>
        <v>0</v>
      </c>
      <c r="O174" s="129" t="n">
        <f aca="false">SUM(O175:O177)</f>
        <v>0</v>
      </c>
      <c r="P174" s="130"/>
      <c r="Q174" s="131" t="n">
        <f aca="false">SUM(Q175:Q178)</f>
        <v>0</v>
      </c>
      <c r="R174" s="129" t="n">
        <f aca="false">SUM(R175:R177)</f>
        <v>0</v>
      </c>
      <c r="S174" s="130"/>
      <c r="T174" s="131" t="n">
        <f aca="false">SUM(T175:T178)</f>
        <v>0</v>
      </c>
      <c r="U174" s="129" t="n">
        <f aca="false">SUM(U175:U177)</f>
        <v>0</v>
      </c>
      <c r="V174" s="130"/>
      <c r="W174" s="131" t="n">
        <f aca="false">SUM(W175:W178)</f>
        <v>0</v>
      </c>
      <c r="X174" s="131" t="n">
        <f aca="false">SUM(X175:X178)</f>
        <v>0</v>
      </c>
      <c r="Y174" s="131" t="n">
        <f aca="false">SUM(Y175:Y178)</f>
        <v>0</v>
      </c>
      <c r="Z174" s="131" t="n">
        <f aca="false">X174-Y174</f>
        <v>0</v>
      </c>
      <c r="AA174" s="131" t="e">
        <f aca="false">Z174/X174</f>
        <v>#DIV/0!</v>
      </c>
      <c r="AB174" s="131"/>
      <c r="AC174" s="135"/>
      <c r="AD174" s="135"/>
      <c r="AE174" s="135"/>
      <c r="AF174" s="135"/>
      <c r="AG174" s="135"/>
      <c r="AH174" s="135"/>
    </row>
    <row r="175" customFormat="false" ht="23.85" hidden="false" customHeight="false" outlineLevel="0" collapsed="false">
      <c r="B175" s="136" t="s">
        <v>88</v>
      </c>
      <c r="C175" s="137" t="s">
        <v>340</v>
      </c>
      <c r="D175" s="151" t="s">
        <v>341</v>
      </c>
      <c r="E175" s="139"/>
      <c r="F175" s="142"/>
      <c r="G175" s="140"/>
      <c r="H175" s="141" t="n">
        <f aca="false">F175*G175</f>
        <v>0</v>
      </c>
      <c r="I175" s="142"/>
      <c r="J175" s="140"/>
      <c r="K175" s="141" t="n">
        <f aca="false">I175*J175</f>
        <v>0</v>
      </c>
      <c r="L175" s="142"/>
      <c r="M175" s="140"/>
      <c r="N175" s="141" t="n">
        <f aca="false">L175*M175</f>
        <v>0</v>
      </c>
      <c r="O175" s="142"/>
      <c r="P175" s="140"/>
      <c r="Q175" s="141" t="n">
        <f aca="false">O175*P175</f>
        <v>0</v>
      </c>
      <c r="R175" s="142"/>
      <c r="S175" s="140"/>
      <c r="T175" s="141" t="n">
        <f aca="false">R175*S175</f>
        <v>0</v>
      </c>
      <c r="U175" s="142"/>
      <c r="V175" s="140"/>
      <c r="W175" s="141" t="n">
        <f aca="false">U175*V175</f>
        <v>0</v>
      </c>
      <c r="X175" s="143" t="n">
        <f aca="false">H175+N175+T175</f>
        <v>0</v>
      </c>
      <c r="Y175" s="144" t="n">
        <f aca="false">K175+Q175+W175</f>
        <v>0</v>
      </c>
      <c r="Z175" s="144" t="n">
        <f aca="false">X175-Y175</f>
        <v>0</v>
      </c>
      <c r="AA175" s="145" t="e">
        <f aca="false">Z175/X175</f>
        <v>#DIV/0!</v>
      </c>
      <c r="AB175" s="146"/>
      <c r="AC175" s="147"/>
      <c r="AD175" s="147"/>
      <c r="AE175" s="147"/>
      <c r="AF175" s="147"/>
      <c r="AG175" s="147"/>
      <c r="AH175" s="147"/>
    </row>
    <row r="176" customFormat="false" ht="23.85" hidden="false" customHeight="false" outlineLevel="0" collapsed="false">
      <c r="B176" s="136" t="s">
        <v>88</v>
      </c>
      <c r="C176" s="137" t="s">
        <v>342</v>
      </c>
      <c r="D176" s="151" t="s">
        <v>341</v>
      </c>
      <c r="E176" s="139"/>
      <c r="F176" s="142"/>
      <c r="G176" s="140"/>
      <c r="H176" s="141" t="n">
        <f aca="false">F176*G176</f>
        <v>0</v>
      </c>
      <c r="I176" s="142"/>
      <c r="J176" s="140"/>
      <c r="K176" s="141" t="n">
        <f aca="false">I176*J176</f>
        <v>0</v>
      </c>
      <c r="L176" s="142"/>
      <c r="M176" s="140"/>
      <c r="N176" s="141" t="n">
        <f aca="false">L176*M176</f>
        <v>0</v>
      </c>
      <c r="O176" s="142"/>
      <c r="P176" s="140"/>
      <c r="Q176" s="141" t="n">
        <f aca="false">O176*P176</f>
        <v>0</v>
      </c>
      <c r="R176" s="142"/>
      <c r="S176" s="140"/>
      <c r="T176" s="141" t="n">
        <f aca="false">R176*S176</f>
        <v>0</v>
      </c>
      <c r="U176" s="142"/>
      <c r="V176" s="140"/>
      <c r="W176" s="141" t="n">
        <f aca="false">U176*V176</f>
        <v>0</v>
      </c>
      <c r="X176" s="143" t="n">
        <f aca="false">H176+N176+T176</f>
        <v>0</v>
      </c>
      <c r="Y176" s="144" t="n">
        <f aca="false">K176+Q176+W176</f>
        <v>0</v>
      </c>
      <c r="Z176" s="144" t="n">
        <f aca="false">X176-Y176</f>
        <v>0</v>
      </c>
      <c r="AA176" s="145" t="e">
        <f aca="false">Z176/X176</f>
        <v>#DIV/0!</v>
      </c>
      <c r="AB176" s="146"/>
      <c r="AC176" s="147"/>
      <c r="AD176" s="147"/>
      <c r="AE176" s="147"/>
      <c r="AF176" s="147"/>
      <c r="AG176" s="147"/>
      <c r="AH176" s="147"/>
    </row>
    <row r="177" customFormat="false" ht="23.85" hidden="false" customHeight="false" outlineLevel="0" collapsed="false">
      <c r="B177" s="149" t="s">
        <v>88</v>
      </c>
      <c r="C177" s="150" t="s">
        <v>343</v>
      </c>
      <c r="D177" s="151" t="s">
        <v>341</v>
      </c>
      <c r="E177" s="152"/>
      <c r="F177" s="156"/>
      <c r="G177" s="157"/>
      <c r="H177" s="158" t="n">
        <f aca="false">F177*G177</f>
        <v>0</v>
      </c>
      <c r="I177" s="156"/>
      <c r="J177" s="157"/>
      <c r="K177" s="158" t="n">
        <f aca="false">I177*J177</f>
        <v>0</v>
      </c>
      <c r="L177" s="156"/>
      <c r="M177" s="157"/>
      <c r="N177" s="158" t="n">
        <f aca="false">L177*M177</f>
        <v>0</v>
      </c>
      <c r="O177" s="156"/>
      <c r="P177" s="157"/>
      <c r="Q177" s="158" t="n">
        <f aca="false">O177*P177</f>
        <v>0</v>
      </c>
      <c r="R177" s="156"/>
      <c r="S177" s="157"/>
      <c r="T177" s="158" t="n">
        <f aca="false">R177*S177</f>
        <v>0</v>
      </c>
      <c r="U177" s="156"/>
      <c r="V177" s="157"/>
      <c r="W177" s="158" t="n">
        <f aca="false">U177*V177</f>
        <v>0</v>
      </c>
      <c r="X177" s="159" t="n">
        <f aca="false">H177+N177+T177</f>
        <v>0</v>
      </c>
      <c r="Y177" s="144" t="n">
        <f aca="false">K177+Q177+W177</f>
        <v>0</v>
      </c>
      <c r="Z177" s="144" t="n">
        <f aca="false">X177-Y177</f>
        <v>0</v>
      </c>
      <c r="AA177" s="145" t="e">
        <f aca="false">Z177/X177</f>
        <v>#DIV/0!</v>
      </c>
      <c r="AB177" s="160"/>
      <c r="AC177" s="147"/>
      <c r="AD177" s="147"/>
      <c r="AE177" s="147"/>
      <c r="AF177" s="147"/>
      <c r="AG177" s="147"/>
      <c r="AH177" s="147"/>
    </row>
    <row r="178" customFormat="false" ht="46.25" hidden="false" customHeight="false" outlineLevel="0" collapsed="false">
      <c r="B178" s="149" t="s">
        <v>88</v>
      </c>
      <c r="C178" s="150" t="s">
        <v>344</v>
      </c>
      <c r="D178" s="204" t="s">
        <v>345</v>
      </c>
      <c r="E178" s="169"/>
      <c r="F178" s="156"/>
      <c r="G178" s="157" t="n">
        <v>0.22</v>
      </c>
      <c r="H178" s="158" t="n">
        <f aca="false">F178*G178</f>
        <v>0</v>
      </c>
      <c r="I178" s="156"/>
      <c r="J178" s="157" t="n">
        <v>0.22</v>
      </c>
      <c r="K178" s="158" t="n">
        <f aca="false">I178*J178</f>
        <v>0</v>
      </c>
      <c r="L178" s="156"/>
      <c r="M178" s="157" t="n">
        <v>0.22</v>
      </c>
      <c r="N178" s="158" t="n">
        <f aca="false">L178*M178</f>
        <v>0</v>
      </c>
      <c r="O178" s="156"/>
      <c r="P178" s="157" t="n">
        <v>0.22</v>
      </c>
      <c r="Q178" s="158" t="n">
        <f aca="false">O178*P178</f>
        <v>0</v>
      </c>
      <c r="R178" s="156"/>
      <c r="S178" s="157" t="n">
        <v>0.22</v>
      </c>
      <c r="T178" s="158" t="n">
        <f aca="false">R178*S178</f>
        <v>0</v>
      </c>
      <c r="U178" s="156"/>
      <c r="V178" s="157" t="n">
        <v>0.22</v>
      </c>
      <c r="W178" s="158" t="n">
        <f aca="false">U178*V178</f>
        <v>0</v>
      </c>
      <c r="X178" s="159" t="n">
        <f aca="false">H178+N178+T178</f>
        <v>0</v>
      </c>
      <c r="Y178" s="144" t="n">
        <f aca="false">K178+Q178+W178</f>
        <v>0</v>
      </c>
      <c r="Z178" s="144" t="n">
        <f aca="false">X178-Y178</f>
        <v>0</v>
      </c>
      <c r="AA178" s="145" t="e">
        <f aca="false">Z178/X178</f>
        <v>#DIV/0!</v>
      </c>
      <c r="AB178" s="173"/>
      <c r="AC178" s="147"/>
      <c r="AD178" s="147"/>
      <c r="AE178" s="147"/>
      <c r="AF178" s="147"/>
      <c r="AG178" s="147"/>
      <c r="AH178" s="147"/>
    </row>
    <row r="179" customFormat="false" ht="13.8" hidden="false" customHeight="false" outlineLevel="0" collapsed="false">
      <c r="B179" s="125" t="s">
        <v>85</v>
      </c>
      <c r="C179" s="126" t="s">
        <v>346</v>
      </c>
      <c r="D179" s="244" t="s">
        <v>347</v>
      </c>
      <c r="E179" s="162"/>
      <c r="F179" s="163" t="n">
        <f aca="false">SUM(F180:F182)</f>
        <v>0</v>
      </c>
      <c r="G179" s="164"/>
      <c r="H179" s="165" t="n">
        <f aca="false">SUM(H180:H182)</f>
        <v>0</v>
      </c>
      <c r="I179" s="163" t="n">
        <f aca="false">SUM(I180:I182)</f>
        <v>0</v>
      </c>
      <c r="J179" s="164"/>
      <c r="K179" s="165" t="n">
        <f aca="false">SUM(K180:K182)</f>
        <v>0</v>
      </c>
      <c r="L179" s="163" t="n">
        <f aca="false">SUM(L180:L182)</f>
        <v>0</v>
      </c>
      <c r="M179" s="164"/>
      <c r="N179" s="165" t="n">
        <f aca="false">SUM(N180:N182)</f>
        <v>0</v>
      </c>
      <c r="O179" s="163" t="n">
        <f aca="false">SUM(O180:O182)</f>
        <v>0</v>
      </c>
      <c r="P179" s="164"/>
      <c r="Q179" s="165" t="n">
        <f aca="false">SUM(Q180:Q182)</f>
        <v>0</v>
      </c>
      <c r="R179" s="163" t="n">
        <f aca="false">SUM(R180:R182)</f>
        <v>0</v>
      </c>
      <c r="S179" s="164"/>
      <c r="T179" s="165" t="n">
        <f aca="false">SUM(T180:T182)</f>
        <v>0</v>
      </c>
      <c r="U179" s="163" t="n">
        <f aca="false">SUM(U180:U182)</f>
        <v>0</v>
      </c>
      <c r="V179" s="164"/>
      <c r="W179" s="165" t="n">
        <f aca="false">SUM(W180:W182)</f>
        <v>0</v>
      </c>
      <c r="X179" s="165" t="n">
        <f aca="false">SUM(X180:X182)</f>
        <v>0</v>
      </c>
      <c r="Y179" s="165" t="n">
        <f aca="false">SUM(Y180:Y182)</f>
        <v>0</v>
      </c>
      <c r="Z179" s="165" t="n">
        <f aca="false">X179-Y179</f>
        <v>0</v>
      </c>
      <c r="AA179" s="165" t="e">
        <f aca="false">Z179/X179</f>
        <v>#DIV/0!</v>
      </c>
      <c r="AB179" s="315"/>
      <c r="AC179" s="135"/>
      <c r="AD179" s="135"/>
      <c r="AE179" s="135"/>
      <c r="AF179" s="135"/>
      <c r="AG179" s="135"/>
      <c r="AH179" s="135"/>
    </row>
    <row r="180" customFormat="false" ht="13.8" hidden="false" customHeight="false" outlineLevel="0" collapsed="false">
      <c r="B180" s="136" t="s">
        <v>88</v>
      </c>
      <c r="C180" s="137" t="s">
        <v>348</v>
      </c>
      <c r="D180" s="151" t="s">
        <v>349</v>
      </c>
      <c r="E180" s="139"/>
      <c r="F180" s="142"/>
      <c r="G180" s="140"/>
      <c r="H180" s="141" t="n">
        <f aca="false">F180*G180</f>
        <v>0</v>
      </c>
      <c r="I180" s="142"/>
      <c r="J180" s="140"/>
      <c r="K180" s="141" t="n">
        <f aca="false">I180*J180</f>
        <v>0</v>
      </c>
      <c r="L180" s="142"/>
      <c r="M180" s="140"/>
      <c r="N180" s="141" t="n">
        <f aca="false">L180*M180</f>
        <v>0</v>
      </c>
      <c r="O180" s="142"/>
      <c r="P180" s="140"/>
      <c r="Q180" s="141" t="n">
        <f aca="false">O180*P180</f>
        <v>0</v>
      </c>
      <c r="R180" s="142"/>
      <c r="S180" s="140"/>
      <c r="T180" s="141" t="n">
        <f aca="false">R180*S180</f>
        <v>0</v>
      </c>
      <c r="U180" s="142"/>
      <c r="V180" s="140"/>
      <c r="W180" s="141" t="n">
        <f aca="false">U180*V180</f>
        <v>0</v>
      </c>
      <c r="X180" s="143" t="n">
        <f aca="false">H180+N180+T180</f>
        <v>0</v>
      </c>
      <c r="Y180" s="144" t="n">
        <f aca="false">K180+Q180+W180</f>
        <v>0</v>
      </c>
      <c r="Z180" s="144" t="n">
        <f aca="false">X180-Y180</f>
        <v>0</v>
      </c>
      <c r="AA180" s="145" t="e">
        <f aca="false">Z180/X180</f>
        <v>#DIV/0!</v>
      </c>
      <c r="AB180" s="304"/>
      <c r="AC180" s="147"/>
      <c r="AD180" s="147"/>
      <c r="AE180" s="147"/>
      <c r="AF180" s="147"/>
      <c r="AG180" s="147"/>
      <c r="AH180" s="147"/>
    </row>
    <row r="181" customFormat="false" ht="13.8" hidden="false" customHeight="false" outlineLevel="0" collapsed="false">
      <c r="B181" s="136" t="s">
        <v>88</v>
      </c>
      <c r="C181" s="137" t="s">
        <v>350</v>
      </c>
      <c r="D181" s="151" t="s">
        <v>349</v>
      </c>
      <c r="E181" s="139"/>
      <c r="F181" s="142"/>
      <c r="G181" s="140"/>
      <c r="H181" s="141" t="n">
        <f aca="false">F181*G181</f>
        <v>0</v>
      </c>
      <c r="I181" s="142"/>
      <c r="J181" s="140"/>
      <c r="K181" s="141" t="n">
        <f aca="false">I181*J181</f>
        <v>0</v>
      </c>
      <c r="L181" s="142"/>
      <c r="M181" s="140"/>
      <c r="N181" s="141" t="n">
        <f aca="false">L181*M181</f>
        <v>0</v>
      </c>
      <c r="O181" s="142"/>
      <c r="P181" s="140"/>
      <c r="Q181" s="141" t="n">
        <f aca="false">O181*P181</f>
        <v>0</v>
      </c>
      <c r="R181" s="142"/>
      <c r="S181" s="140"/>
      <c r="T181" s="141" t="n">
        <f aca="false">R181*S181</f>
        <v>0</v>
      </c>
      <c r="U181" s="142"/>
      <c r="V181" s="140"/>
      <c r="W181" s="141" t="n">
        <f aca="false">U181*V181</f>
        <v>0</v>
      </c>
      <c r="X181" s="143" t="n">
        <f aca="false">H181+N181+T181</f>
        <v>0</v>
      </c>
      <c r="Y181" s="144" t="n">
        <f aca="false">K181+Q181+W181</f>
        <v>0</v>
      </c>
      <c r="Z181" s="144" t="n">
        <f aca="false">X181-Y181</f>
        <v>0</v>
      </c>
      <c r="AA181" s="145" t="e">
        <f aca="false">Z181/X181</f>
        <v>#DIV/0!</v>
      </c>
      <c r="AB181" s="304"/>
      <c r="AC181" s="147"/>
      <c r="AD181" s="147"/>
      <c r="AE181" s="147"/>
      <c r="AF181" s="147"/>
      <c r="AG181" s="147"/>
      <c r="AH181" s="147"/>
    </row>
    <row r="182" customFormat="false" ht="13.8" hidden="false" customHeight="false" outlineLevel="0" collapsed="false">
      <c r="B182" s="149" t="s">
        <v>88</v>
      </c>
      <c r="C182" s="150" t="s">
        <v>351</v>
      </c>
      <c r="D182" s="182" t="s">
        <v>349</v>
      </c>
      <c r="E182" s="152"/>
      <c r="F182" s="156"/>
      <c r="G182" s="157"/>
      <c r="H182" s="158" t="n">
        <f aca="false">F182*G182</f>
        <v>0</v>
      </c>
      <c r="I182" s="156"/>
      <c r="J182" s="157"/>
      <c r="K182" s="158" t="n">
        <f aca="false">I182*J182</f>
        <v>0</v>
      </c>
      <c r="L182" s="156"/>
      <c r="M182" s="157"/>
      <c r="N182" s="158" t="n">
        <f aca="false">L182*M182</f>
        <v>0</v>
      </c>
      <c r="O182" s="156"/>
      <c r="P182" s="157"/>
      <c r="Q182" s="158" t="n">
        <f aca="false">O182*P182</f>
        <v>0</v>
      </c>
      <c r="R182" s="156"/>
      <c r="S182" s="157"/>
      <c r="T182" s="158" t="n">
        <f aca="false">R182*S182</f>
        <v>0</v>
      </c>
      <c r="U182" s="156"/>
      <c r="V182" s="157"/>
      <c r="W182" s="158" t="n">
        <f aca="false">U182*V182</f>
        <v>0</v>
      </c>
      <c r="X182" s="159" t="n">
        <f aca="false">H182+N182+T182</f>
        <v>0</v>
      </c>
      <c r="Y182" s="144" t="n">
        <f aca="false">K182+Q182+W182</f>
        <v>0</v>
      </c>
      <c r="Z182" s="144" t="n">
        <f aca="false">X182-Y182</f>
        <v>0</v>
      </c>
      <c r="AA182" s="145" t="e">
        <f aca="false">Z182/X182</f>
        <v>#DIV/0!</v>
      </c>
      <c r="AB182" s="305"/>
      <c r="AC182" s="147"/>
      <c r="AD182" s="147"/>
      <c r="AE182" s="147"/>
      <c r="AF182" s="147"/>
      <c r="AG182" s="147"/>
      <c r="AH182" s="147"/>
    </row>
    <row r="183" customFormat="false" ht="13.8" hidden="false" customHeight="false" outlineLevel="0" collapsed="false">
      <c r="B183" s="125" t="s">
        <v>85</v>
      </c>
      <c r="C183" s="126" t="s">
        <v>352</v>
      </c>
      <c r="D183" s="244" t="s">
        <v>328</v>
      </c>
      <c r="E183" s="162"/>
      <c r="F183" s="163" t="n">
        <f aca="false">SUM(F184:F190)</f>
        <v>3</v>
      </c>
      <c r="G183" s="164"/>
      <c r="H183" s="165" t="n">
        <f aca="false">SUM(H184:H191)</f>
        <v>924500</v>
      </c>
      <c r="I183" s="163" t="n">
        <f aca="false">SUM(I184:I190)</f>
        <v>3</v>
      </c>
      <c r="J183" s="164"/>
      <c r="K183" s="165" t="n">
        <f aca="false">SUM(K184:K191)</f>
        <v>920976</v>
      </c>
      <c r="L183" s="163" t="n">
        <f aca="false">SUM(L184:L190)</f>
        <v>0</v>
      </c>
      <c r="M183" s="164"/>
      <c r="N183" s="165" t="n">
        <f aca="false">SUM(N184:N191)</f>
        <v>0</v>
      </c>
      <c r="O183" s="163" t="n">
        <f aca="false">SUM(O184:O190)</f>
        <v>0</v>
      </c>
      <c r="P183" s="164"/>
      <c r="Q183" s="165" t="n">
        <f aca="false">SUM(Q184:Q191)</f>
        <v>0</v>
      </c>
      <c r="R183" s="163" t="n">
        <f aca="false">SUM(R184:R190)</f>
        <v>0</v>
      </c>
      <c r="S183" s="164"/>
      <c r="T183" s="165" t="n">
        <f aca="false">SUM(T184:T191)</f>
        <v>0</v>
      </c>
      <c r="U183" s="163" t="n">
        <f aca="false">SUM(U184:U190)</f>
        <v>0</v>
      </c>
      <c r="V183" s="164"/>
      <c r="W183" s="165" t="n">
        <f aca="false">SUM(W184:W191)</f>
        <v>0</v>
      </c>
      <c r="X183" s="165" t="n">
        <f aca="false">SUM(X184:X191)</f>
        <v>924500</v>
      </c>
      <c r="Y183" s="165" t="n">
        <f aca="false">SUM(Y184:Y191)</f>
        <v>920976</v>
      </c>
      <c r="Z183" s="165" t="n">
        <f aca="false">X183-Y183</f>
        <v>3524</v>
      </c>
      <c r="AA183" s="165" t="n">
        <f aca="false">Z183/X183</f>
        <v>0.00381179015684154</v>
      </c>
      <c r="AB183" s="315"/>
      <c r="AC183" s="135"/>
      <c r="AD183" s="135"/>
      <c r="AE183" s="135"/>
      <c r="AF183" s="135"/>
      <c r="AG183" s="135"/>
      <c r="AH183" s="135"/>
    </row>
    <row r="184" customFormat="false" ht="23.85" hidden="false" customHeight="false" outlineLevel="0" collapsed="false">
      <c r="B184" s="136" t="s">
        <v>88</v>
      </c>
      <c r="C184" s="137" t="s">
        <v>353</v>
      </c>
      <c r="D184" s="151" t="s">
        <v>354</v>
      </c>
      <c r="E184" s="139"/>
      <c r="F184" s="142"/>
      <c r="G184" s="140"/>
      <c r="H184" s="141" t="n">
        <f aca="false">F184*G184</f>
        <v>0</v>
      </c>
      <c r="I184" s="142"/>
      <c r="J184" s="140"/>
      <c r="K184" s="141" t="n">
        <f aca="false">I184*J184</f>
        <v>0</v>
      </c>
      <c r="L184" s="142"/>
      <c r="M184" s="140"/>
      <c r="N184" s="141" t="n">
        <f aca="false">L184*M184</f>
        <v>0</v>
      </c>
      <c r="O184" s="142"/>
      <c r="P184" s="140"/>
      <c r="Q184" s="141" t="n">
        <f aca="false">O184*P184</f>
        <v>0</v>
      </c>
      <c r="R184" s="142"/>
      <c r="S184" s="140"/>
      <c r="T184" s="141" t="n">
        <f aca="false">R184*S184</f>
        <v>0</v>
      </c>
      <c r="U184" s="142"/>
      <c r="V184" s="140"/>
      <c r="W184" s="141" t="n">
        <f aca="false">U184*V184</f>
        <v>0</v>
      </c>
      <c r="X184" s="143" t="n">
        <f aca="false">H184+N184+T184</f>
        <v>0</v>
      </c>
      <c r="Y184" s="144" t="n">
        <f aca="false">K184+Q184+W184</f>
        <v>0</v>
      </c>
      <c r="Z184" s="144" t="n">
        <f aca="false">X184-Y184</f>
        <v>0</v>
      </c>
      <c r="AA184" s="145" t="e">
        <f aca="false">Z184/X184</f>
        <v>#DIV/0!</v>
      </c>
      <c r="AB184" s="304"/>
      <c r="AC184" s="147"/>
      <c r="AD184" s="147"/>
      <c r="AE184" s="147"/>
      <c r="AF184" s="147"/>
      <c r="AG184" s="147"/>
      <c r="AH184" s="147"/>
    </row>
    <row r="185" customFormat="false" ht="13.8" hidden="false" customHeight="false" outlineLevel="0" collapsed="false">
      <c r="B185" s="136" t="s">
        <v>88</v>
      </c>
      <c r="C185" s="137" t="s">
        <v>355</v>
      </c>
      <c r="D185" s="151" t="s">
        <v>356</v>
      </c>
      <c r="E185" s="139" t="s">
        <v>183</v>
      </c>
      <c r="F185" s="142" t="n">
        <v>1</v>
      </c>
      <c r="G185" s="140" t="n">
        <v>4500</v>
      </c>
      <c r="H185" s="141" t="n">
        <f aca="false">F185*G185</f>
        <v>4500</v>
      </c>
      <c r="I185" s="142" t="n">
        <v>1</v>
      </c>
      <c r="J185" s="140" t="n">
        <v>976</v>
      </c>
      <c r="K185" s="141" t="n">
        <f aca="false">I185*J185</f>
        <v>976</v>
      </c>
      <c r="L185" s="142"/>
      <c r="M185" s="140"/>
      <c r="N185" s="141" t="n">
        <f aca="false">L185*M185</f>
        <v>0</v>
      </c>
      <c r="O185" s="142"/>
      <c r="P185" s="140"/>
      <c r="Q185" s="141" t="n">
        <f aca="false">O185*P185</f>
        <v>0</v>
      </c>
      <c r="R185" s="142"/>
      <c r="S185" s="140"/>
      <c r="T185" s="141" t="n">
        <f aca="false">R185*S185</f>
        <v>0</v>
      </c>
      <c r="U185" s="142"/>
      <c r="V185" s="140"/>
      <c r="W185" s="141" t="n">
        <f aca="false">U185*V185</f>
        <v>0</v>
      </c>
      <c r="X185" s="159" t="n">
        <f aca="false">H185+N185+T185</f>
        <v>4500</v>
      </c>
      <c r="Y185" s="144" t="n">
        <f aca="false">K185+Q185+W185</f>
        <v>976</v>
      </c>
      <c r="Z185" s="144" t="n">
        <f aca="false">X185-Y185</f>
        <v>3524</v>
      </c>
      <c r="AA185" s="145" t="n">
        <f aca="false">Z185/X185</f>
        <v>0.783111111111111</v>
      </c>
      <c r="AB185" s="304"/>
      <c r="AC185" s="147"/>
      <c r="AD185" s="147"/>
      <c r="AE185" s="147"/>
      <c r="AF185" s="147"/>
      <c r="AG185" s="147"/>
      <c r="AH185" s="147"/>
    </row>
    <row r="186" customFormat="false" ht="13.8" hidden="false" customHeight="false" outlineLevel="0" collapsed="false">
      <c r="B186" s="136" t="s">
        <v>88</v>
      </c>
      <c r="C186" s="137" t="s">
        <v>357</v>
      </c>
      <c r="D186" s="251" t="s">
        <v>358</v>
      </c>
      <c r="E186" s="252" t="s">
        <v>183</v>
      </c>
      <c r="F186" s="153" t="n">
        <v>1</v>
      </c>
      <c r="G186" s="154" t="n">
        <v>120000</v>
      </c>
      <c r="H186" s="141" t="n">
        <f aca="false">F186*G186</f>
        <v>120000</v>
      </c>
      <c r="I186" s="142" t="n">
        <v>1</v>
      </c>
      <c r="J186" s="142" t="n">
        <v>120000</v>
      </c>
      <c r="K186" s="141" t="n">
        <f aca="false">I186*J186</f>
        <v>120000</v>
      </c>
      <c r="L186" s="142"/>
      <c r="M186" s="140"/>
      <c r="N186" s="141" t="n">
        <f aca="false">L186*M186</f>
        <v>0</v>
      </c>
      <c r="O186" s="142"/>
      <c r="P186" s="140"/>
      <c r="Q186" s="141" t="n">
        <f aca="false">O186*P186</f>
        <v>0</v>
      </c>
      <c r="R186" s="142"/>
      <c r="S186" s="140"/>
      <c r="T186" s="141" t="n">
        <f aca="false">R186*S186</f>
        <v>0</v>
      </c>
      <c r="U186" s="142"/>
      <c r="V186" s="140"/>
      <c r="W186" s="141" t="n">
        <f aca="false">U186*V186</f>
        <v>0</v>
      </c>
      <c r="X186" s="159" t="n">
        <f aca="false">H186+N186+T186</f>
        <v>120000</v>
      </c>
      <c r="Y186" s="144" t="n">
        <f aca="false">K186+Q186+W186</f>
        <v>120000</v>
      </c>
      <c r="Z186" s="144" t="n">
        <f aca="false">X186-Y186</f>
        <v>0</v>
      </c>
      <c r="AA186" s="145" t="n">
        <f aca="false">Z186/X186</f>
        <v>0</v>
      </c>
      <c r="AB186" s="304"/>
      <c r="AC186" s="147"/>
      <c r="AD186" s="147"/>
      <c r="AE186" s="147"/>
      <c r="AF186" s="147"/>
      <c r="AG186" s="147"/>
      <c r="AH186" s="147"/>
    </row>
    <row r="187" customFormat="false" ht="46.25" hidden="false" customHeight="false" outlineLevel="0" collapsed="false">
      <c r="B187" s="136" t="s">
        <v>88</v>
      </c>
      <c r="C187" s="137" t="s">
        <v>359</v>
      </c>
      <c r="D187" s="316" t="s">
        <v>360</v>
      </c>
      <c r="E187" s="317" t="s">
        <v>183</v>
      </c>
      <c r="F187" s="318" t="n">
        <v>1</v>
      </c>
      <c r="G187" s="319" t="n">
        <v>800000</v>
      </c>
      <c r="H187" s="141" t="n">
        <f aca="false">F187*G187</f>
        <v>800000</v>
      </c>
      <c r="I187" s="142" t="n">
        <v>1</v>
      </c>
      <c r="J187" s="142" t="n">
        <v>800000</v>
      </c>
      <c r="K187" s="141" t="n">
        <f aca="false">I187*J187</f>
        <v>800000</v>
      </c>
      <c r="L187" s="142"/>
      <c r="M187" s="140"/>
      <c r="N187" s="141" t="n">
        <f aca="false">L187*M187</f>
        <v>0</v>
      </c>
      <c r="O187" s="142"/>
      <c r="P187" s="140"/>
      <c r="Q187" s="141" t="n">
        <f aca="false">O187*P187</f>
        <v>0</v>
      </c>
      <c r="R187" s="142"/>
      <c r="S187" s="140"/>
      <c r="T187" s="141" t="n">
        <f aca="false">R187*S187</f>
        <v>0</v>
      </c>
      <c r="U187" s="142"/>
      <c r="V187" s="140"/>
      <c r="W187" s="141" t="n">
        <f aca="false">U187*V187</f>
        <v>0</v>
      </c>
      <c r="X187" s="159" t="n">
        <f aca="false">H187+N187+T187</f>
        <v>800000</v>
      </c>
      <c r="Y187" s="144" t="n">
        <f aca="false">K187+Q187+W187</f>
        <v>800000</v>
      </c>
      <c r="Z187" s="144" t="n">
        <f aca="false">X187-Y187</f>
        <v>0</v>
      </c>
      <c r="AA187" s="145" t="n">
        <f aca="false">Z187/X187</f>
        <v>0</v>
      </c>
      <c r="AB187" s="304"/>
      <c r="AC187" s="147"/>
      <c r="AD187" s="147"/>
      <c r="AE187" s="147"/>
      <c r="AF187" s="147"/>
      <c r="AG187" s="147"/>
      <c r="AH187" s="147"/>
    </row>
    <row r="188" customFormat="false" ht="23.85" hidden="false" customHeight="false" outlineLevel="0" collapsed="false">
      <c r="B188" s="136" t="s">
        <v>88</v>
      </c>
      <c r="C188" s="137" t="s">
        <v>361</v>
      </c>
      <c r="D188" s="182" t="s">
        <v>362</v>
      </c>
      <c r="E188" s="139"/>
      <c r="F188" s="142"/>
      <c r="G188" s="140"/>
      <c r="H188" s="141" t="n">
        <f aca="false">F188*G188</f>
        <v>0</v>
      </c>
      <c r="I188" s="142"/>
      <c r="J188" s="140"/>
      <c r="K188" s="141" t="n">
        <f aca="false">I188*J188</f>
        <v>0</v>
      </c>
      <c r="L188" s="142"/>
      <c r="M188" s="140"/>
      <c r="N188" s="141" t="n">
        <f aca="false">L188*M188</f>
        <v>0</v>
      </c>
      <c r="O188" s="142"/>
      <c r="P188" s="140"/>
      <c r="Q188" s="141" t="n">
        <f aca="false">O188*P188</f>
        <v>0</v>
      </c>
      <c r="R188" s="142"/>
      <c r="S188" s="140"/>
      <c r="T188" s="141" t="n">
        <f aca="false">R188*S188</f>
        <v>0</v>
      </c>
      <c r="U188" s="142"/>
      <c r="V188" s="140"/>
      <c r="W188" s="141" t="n">
        <f aca="false">U188*V188</f>
        <v>0</v>
      </c>
      <c r="X188" s="159" t="n">
        <f aca="false">H188+N188+T188</f>
        <v>0</v>
      </c>
      <c r="Y188" s="144" t="n">
        <f aca="false">K188+Q188+W188</f>
        <v>0</v>
      </c>
      <c r="Z188" s="144" t="n">
        <f aca="false">X188-Y188</f>
        <v>0</v>
      </c>
      <c r="AA188" s="145" t="e">
        <f aca="false">Z188/X188</f>
        <v>#DIV/0!</v>
      </c>
      <c r="AB188" s="304"/>
      <c r="AC188" s="147"/>
      <c r="AD188" s="147"/>
      <c r="AE188" s="147"/>
      <c r="AF188" s="147"/>
      <c r="AG188" s="147"/>
      <c r="AH188" s="147"/>
    </row>
    <row r="189" customFormat="false" ht="23.85" hidden="false" customHeight="false" outlineLevel="0" collapsed="false">
      <c r="B189" s="136" t="s">
        <v>88</v>
      </c>
      <c r="C189" s="137" t="s">
        <v>363</v>
      </c>
      <c r="D189" s="182" t="s">
        <v>362</v>
      </c>
      <c r="E189" s="139"/>
      <c r="F189" s="142"/>
      <c r="G189" s="140"/>
      <c r="H189" s="141" t="n">
        <f aca="false">F189*G189</f>
        <v>0</v>
      </c>
      <c r="I189" s="142"/>
      <c r="J189" s="140"/>
      <c r="K189" s="141" t="n">
        <f aca="false">I189*J189</f>
        <v>0</v>
      </c>
      <c r="L189" s="142"/>
      <c r="M189" s="140"/>
      <c r="N189" s="141" t="n">
        <f aca="false">L189*M189</f>
        <v>0</v>
      </c>
      <c r="O189" s="142"/>
      <c r="P189" s="140"/>
      <c r="Q189" s="141" t="n">
        <f aca="false">O189*P189</f>
        <v>0</v>
      </c>
      <c r="R189" s="142"/>
      <c r="S189" s="140"/>
      <c r="T189" s="141" t="n">
        <f aca="false">R189*S189</f>
        <v>0</v>
      </c>
      <c r="U189" s="142"/>
      <c r="V189" s="140"/>
      <c r="W189" s="141" t="n">
        <f aca="false">U189*V189</f>
        <v>0</v>
      </c>
      <c r="X189" s="159" t="n">
        <f aca="false">H189+N189+T189</f>
        <v>0</v>
      </c>
      <c r="Y189" s="144" t="n">
        <f aca="false">K189+Q189+W189</f>
        <v>0</v>
      </c>
      <c r="Z189" s="144" t="n">
        <f aca="false">X189-Y189</f>
        <v>0</v>
      </c>
      <c r="AA189" s="145" t="e">
        <f aca="false">Z189/X189</f>
        <v>#DIV/0!</v>
      </c>
      <c r="AB189" s="304"/>
      <c r="AC189" s="147"/>
      <c r="AD189" s="147"/>
      <c r="AE189" s="147"/>
      <c r="AF189" s="147"/>
      <c r="AG189" s="147"/>
      <c r="AH189" s="147"/>
    </row>
    <row r="190" customFormat="false" ht="23.85" hidden="false" customHeight="false" outlineLevel="0" collapsed="false">
      <c r="B190" s="149" t="s">
        <v>88</v>
      </c>
      <c r="C190" s="150" t="s">
        <v>364</v>
      </c>
      <c r="D190" s="182" t="s">
        <v>362</v>
      </c>
      <c r="E190" s="152"/>
      <c r="F190" s="156"/>
      <c r="G190" s="157"/>
      <c r="H190" s="158" t="n">
        <f aca="false">F190*G190</f>
        <v>0</v>
      </c>
      <c r="I190" s="156"/>
      <c r="J190" s="157"/>
      <c r="K190" s="158" t="n">
        <f aca="false">I190*J190</f>
        <v>0</v>
      </c>
      <c r="L190" s="156"/>
      <c r="M190" s="157"/>
      <c r="N190" s="158" t="n">
        <f aca="false">L190*M190</f>
        <v>0</v>
      </c>
      <c r="O190" s="156"/>
      <c r="P190" s="157"/>
      <c r="Q190" s="158" t="n">
        <f aca="false">O190*P190</f>
        <v>0</v>
      </c>
      <c r="R190" s="156"/>
      <c r="S190" s="157"/>
      <c r="T190" s="158" t="n">
        <f aca="false">R190*S190</f>
        <v>0</v>
      </c>
      <c r="U190" s="156"/>
      <c r="V190" s="157"/>
      <c r="W190" s="158" t="n">
        <f aca="false">U190*V190</f>
        <v>0</v>
      </c>
      <c r="X190" s="159" t="n">
        <f aca="false">H190+N190+T190</f>
        <v>0</v>
      </c>
      <c r="Y190" s="144" t="n">
        <f aca="false">K190+Q190+W190</f>
        <v>0</v>
      </c>
      <c r="Z190" s="144" t="n">
        <f aca="false">X190-Y190</f>
        <v>0</v>
      </c>
      <c r="AA190" s="145" t="e">
        <f aca="false">Z190/X190</f>
        <v>#DIV/0!</v>
      </c>
      <c r="AB190" s="305"/>
      <c r="AC190" s="147"/>
      <c r="AD190" s="147"/>
      <c r="AE190" s="147"/>
      <c r="AF190" s="147"/>
      <c r="AG190" s="147"/>
      <c r="AH190" s="147"/>
    </row>
    <row r="191" customFormat="false" ht="35.05" hidden="false" customHeight="false" outlineLevel="0" collapsed="false">
      <c r="B191" s="149" t="s">
        <v>88</v>
      </c>
      <c r="C191" s="174" t="s">
        <v>365</v>
      </c>
      <c r="D191" s="204" t="s">
        <v>366</v>
      </c>
      <c r="E191" s="169"/>
      <c r="F191" s="156"/>
      <c r="G191" s="157" t="n">
        <v>0.22</v>
      </c>
      <c r="H191" s="158" t="n">
        <f aca="false">F191*G191</f>
        <v>0</v>
      </c>
      <c r="I191" s="156"/>
      <c r="J191" s="157" t="n">
        <v>0.22</v>
      </c>
      <c r="K191" s="158" t="n">
        <f aca="false">I191*J191</f>
        <v>0</v>
      </c>
      <c r="L191" s="156"/>
      <c r="M191" s="157" t="n">
        <v>0.22</v>
      </c>
      <c r="N191" s="158" t="n">
        <f aca="false">L191*M191</f>
        <v>0</v>
      </c>
      <c r="O191" s="156"/>
      <c r="P191" s="157" t="n">
        <v>0.22</v>
      </c>
      <c r="Q191" s="158" t="n">
        <f aca="false">O191*P191</f>
        <v>0</v>
      </c>
      <c r="R191" s="156"/>
      <c r="S191" s="157" t="n">
        <v>0.22</v>
      </c>
      <c r="T191" s="158" t="n">
        <f aca="false">R191*S191</f>
        <v>0</v>
      </c>
      <c r="U191" s="156"/>
      <c r="V191" s="157" t="n">
        <v>0.22</v>
      </c>
      <c r="W191" s="158" t="n">
        <f aca="false">U191*V191</f>
        <v>0</v>
      </c>
      <c r="X191" s="159" t="n">
        <f aca="false">H191+N191+T191</f>
        <v>0</v>
      </c>
      <c r="Y191" s="144" t="n">
        <f aca="false">K191+Q191+W191</f>
        <v>0</v>
      </c>
      <c r="Z191" s="144" t="n">
        <f aca="false">X191-Y191</f>
        <v>0</v>
      </c>
      <c r="AA191" s="145" t="e">
        <f aca="false">Z191/X191</f>
        <v>#DIV/0!</v>
      </c>
      <c r="AB191" s="173"/>
      <c r="AC191" s="9"/>
      <c r="AD191" s="9"/>
      <c r="AE191" s="9"/>
      <c r="AF191" s="9"/>
      <c r="AG191" s="9"/>
      <c r="AH191" s="9"/>
    </row>
    <row r="192" customFormat="false" ht="13.8" hidden="false" customHeight="false" outlineLevel="0" collapsed="false">
      <c r="B192" s="320" t="s">
        <v>367</v>
      </c>
      <c r="C192" s="321"/>
      <c r="D192" s="322"/>
      <c r="E192" s="323"/>
      <c r="F192" s="191" t="n">
        <f aca="false">F183+F179+F174+F169</f>
        <v>3</v>
      </c>
      <c r="G192" s="205"/>
      <c r="H192" s="324" t="n">
        <f aca="false">H183+H179+H174+H169</f>
        <v>924500</v>
      </c>
      <c r="I192" s="191" t="n">
        <f aca="false">I183+I179+I174+I169</f>
        <v>3</v>
      </c>
      <c r="J192" s="205"/>
      <c r="K192" s="324" t="n">
        <f aca="false">K183+K179+K174+K169</f>
        <v>920976</v>
      </c>
      <c r="L192" s="191" t="n">
        <f aca="false">L183+L179+L174+L169</f>
        <v>0</v>
      </c>
      <c r="M192" s="205"/>
      <c r="N192" s="324" t="n">
        <f aca="false">N183+N179+N174+N169</f>
        <v>0</v>
      </c>
      <c r="O192" s="191" t="n">
        <f aca="false">O183+O179+O174+O169</f>
        <v>0</v>
      </c>
      <c r="P192" s="205"/>
      <c r="Q192" s="324" t="n">
        <f aca="false">Q183+Q179+Q174+Q169</f>
        <v>0</v>
      </c>
      <c r="R192" s="191" t="n">
        <f aca="false">R183+R179+R174+R169</f>
        <v>0</v>
      </c>
      <c r="S192" s="205"/>
      <c r="T192" s="324" t="n">
        <f aca="false">T183+T179+T174+T169</f>
        <v>0</v>
      </c>
      <c r="U192" s="191" t="n">
        <f aca="false">U183+U179+U174+U169</f>
        <v>0</v>
      </c>
      <c r="V192" s="205"/>
      <c r="W192" s="324" t="n">
        <f aca="false">W183+W179+W174+W169</f>
        <v>0</v>
      </c>
      <c r="X192" s="247" t="n">
        <f aca="false">X183+X169+X179+X174</f>
        <v>924500</v>
      </c>
      <c r="Y192" s="247" t="n">
        <f aca="false">Y183+Y169+Y179+Y174</f>
        <v>920976</v>
      </c>
      <c r="Z192" s="247" t="n">
        <f aca="false">X192-Y192</f>
        <v>3524</v>
      </c>
      <c r="AA192" s="247" t="n">
        <f aca="false">Z192/X192</f>
        <v>0.00381179015684154</v>
      </c>
      <c r="AB192" s="248"/>
      <c r="AC192" s="9"/>
      <c r="AD192" s="9"/>
      <c r="AE192" s="9"/>
      <c r="AF192" s="9"/>
      <c r="AG192" s="9"/>
      <c r="AH192" s="9"/>
    </row>
    <row r="193" customFormat="false" ht="13.8" hidden="false" customHeight="false" outlineLevel="0" collapsed="false">
      <c r="B193" s="325" t="s">
        <v>368</v>
      </c>
      <c r="C193" s="326"/>
      <c r="D193" s="327"/>
      <c r="E193" s="328"/>
      <c r="F193" s="329"/>
      <c r="G193" s="330"/>
      <c r="H193" s="331" t="n">
        <f aca="false">H33+H47+H71+H93+H107+H121+H134+H142+H150+H157+H161+H167+H192</f>
        <v>1380006.4472</v>
      </c>
      <c r="I193" s="329"/>
      <c r="J193" s="330"/>
      <c r="K193" s="331" t="n">
        <f aca="false">K33+K47+K71+K93+K107+K121+K134+K142+K150+K157+K161+K167+K192</f>
        <v>1282775.49352</v>
      </c>
      <c r="L193" s="329"/>
      <c r="M193" s="330"/>
      <c r="N193" s="331" t="n">
        <f aca="false">N33+N47+N71+N93+N107+N121+N134+N142+N150+N157+N161+N167+N192</f>
        <v>0</v>
      </c>
      <c r="O193" s="329"/>
      <c r="P193" s="330"/>
      <c r="Q193" s="331" t="n">
        <f aca="false">Q33+Q47+Q71+Q93+Q107+Q121+Q134+Q142+Q150+Q157+Q161+Q167+Q192</f>
        <v>31500</v>
      </c>
      <c r="R193" s="329"/>
      <c r="S193" s="330"/>
      <c r="T193" s="331" t="n">
        <f aca="false">T33+T47+T71+T93+T107+T121+T134+T142+T150+T157+T161+T167+T192</f>
        <v>0</v>
      </c>
      <c r="U193" s="329"/>
      <c r="V193" s="330"/>
      <c r="W193" s="331" t="n">
        <f aca="false">W33+W47+W71+W93+W107+W121+W134+W142+W150+W157+W161+W167+W192</f>
        <v>0</v>
      </c>
      <c r="X193" s="331" t="n">
        <f aca="false">X33+X47+X71+X93+X107+X121+X134+X142+X150+X157+X161+X167+X192</f>
        <v>1380006.4472</v>
      </c>
      <c r="Y193" s="331" t="n">
        <f aca="false">Y33+Y47+Y71+Y93+Y107+Y121+Y134+Y142+Y150+Y157+Y161+Y167+Y192</f>
        <v>1314275.49352</v>
      </c>
      <c r="Z193" s="331" t="n">
        <f aca="false">Z33+Z47+Z71+Z93+Z107+Z121+Z134+Z142+Z150+Z157+Z161+Z167+Z192</f>
        <v>65730.95368</v>
      </c>
      <c r="AA193" s="332" t="n">
        <f aca="false">Z193/X193</f>
        <v>0.0476309033290145</v>
      </c>
      <c r="AB193" s="333"/>
      <c r="AC193" s="9"/>
      <c r="AD193" s="9"/>
      <c r="AE193" s="9"/>
      <c r="AF193" s="9"/>
      <c r="AG193" s="9"/>
      <c r="AH193" s="9"/>
    </row>
    <row r="194" customFormat="false" ht="13.8" hidden="false" customHeight="false" outlineLevel="0" collapsed="false">
      <c r="B194" s="334"/>
      <c r="C194" s="334"/>
      <c r="D194" s="334"/>
      <c r="E194" s="85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335"/>
      <c r="Y194" s="335"/>
      <c r="Z194" s="335"/>
      <c r="AA194" s="335"/>
      <c r="AB194" s="94"/>
      <c r="AC194" s="9"/>
      <c r="AD194" s="9"/>
      <c r="AE194" s="9"/>
      <c r="AF194" s="9"/>
      <c r="AG194" s="9"/>
      <c r="AH194" s="9"/>
    </row>
    <row r="195" customFormat="false" ht="13.8" hidden="false" customHeight="false" outlineLevel="0" collapsed="false">
      <c r="B195" s="336" t="s">
        <v>369</v>
      </c>
      <c r="C195" s="336"/>
      <c r="D195" s="336"/>
      <c r="E195" s="337"/>
      <c r="F195" s="329"/>
      <c r="G195" s="330"/>
      <c r="H195" s="338" t="n">
        <f aca="false">Фінансування!C27-'Кошторис  витрат'!H193</f>
        <v>0</v>
      </c>
      <c r="I195" s="329"/>
      <c r="J195" s="330"/>
      <c r="K195" s="338" t="n">
        <f aca="false">Фінансування!C28-'Кошторис  витрат'!K193</f>
        <v>0</v>
      </c>
      <c r="L195" s="329"/>
      <c r="M195" s="330"/>
      <c r="N195" s="338" t="n">
        <f aca="false">Фінансування!J27-'Кошторис  витрат'!N193</f>
        <v>0</v>
      </c>
      <c r="O195" s="329"/>
      <c r="P195" s="330"/>
      <c r="Q195" s="338" t="n">
        <f aca="false">Фінансування!J29-'Кошторис  витрат'!Q193</f>
        <v>0</v>
      </c>
      <c r="R195" s="329"/>
      <c r="S195" s="330"/>
      <c r="T195" s="338" t="n">
        <f aca="false">Фінансування!L27-'Кошторис  витрат'!T193</f>
        <v>0</v>
      </c>
      <c r="U195" s="329"/>
      <c r="V195" s="330"/>
      <c r="W195" s="338" t="n">
        <f aca="false">Фінансування!L28-'Кошторис  витрат'!W193</f>
        <v>0</v>
      </c>
      <c r="X195" s="339" t="n">
        <f aca="false">Фінансування!N27-'Кошторис  витрат'!X193</f>
        <v>0</v>
      </c>
      <c r="Y195" s="339" t="n">
        <f aca="false">Фінансування!N28-'Кошторис  витрат'!Y193</f>
        <v>0</v>
      </c>
      <c r="Z195" s="339"/>
      <c r="AA195" s="339"/>
      <c r="AB195" s="340"/>
      <c r="AC195" s="9"/>
      <c r="AD195" s="9"/>
      <c r="AE195" s="9"/>
      <c r="AF195" s="9"/>
      <c r="AG195" s="9"/>
      <c r="AH195" s="9"/>
    </row>
    <row r="196" customFormat="false" ht="13.8" hidden="false" customHeight="false" outlineLevel="0" collapsed="false">
      <c r="B196" s="2"/>
      <c r="C196" s="341"/>
      <c r="D196" s="3"/>
      <c r="E196" s="342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2"/>
      <c r="Y196" s="82"/>
      <c r="Z196" s="82"/>
      <c r="AA196" s="82"/>
      <c r="AB196" s="3"/>
      <c r="AC196" s="2"/>
      <c r="AD196" s="2"/>
      <c r="AE196" s="2"/>
      <c r="AF196" s="2"/>
      <c r="AG196" s="2"/>
      <c r="AH196" s="2"/>
    </row>
    <row r="197" customFormat="false" ht="13.8" hidden="false" customHeight="false" outlineLevel="0" collapsed="false">
      <c r="B197" s="2"/>
      <c r="C197" s="341"/>
      <c r="D197" s="3"/>
      <c r="E197" s="342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2"/>
      <c r="Y197" s="82"/>
      <c r="Z197" s="82"/>
      <c r="AA197" s="82"/>
      <c r="AB197" s="3"/>
      <c r="AC197" s="2"/>
      <c r="AD197" s="2"/>
      <c r="AE197" s="2"/>
      <c r="AF197" s="2"/>
      <c r="AG197" s="2"/>
      <c r="AH197" s="2"/>
    </row>
    <row r="198" customFormat="false" ht="13.8" hidden="false" customHeight="false" outlineLevel="0" collapsed="false">
      <c r="B198" s="2"/>
      <c r="C198" s="341"/>
      <c r="D198" s="3"/>
      <c r="E198" s="342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2"/>
      <c r="Y198" s="82"/>
      <c r="Z198" s="82"/>
      <c r="AA198" s="82"/>
      <c r="AB198" s="3"/>
      <c r="AC198" s="2"/>
      <c r="AD198" s="2"/>
      <c r="AE198" s="2"/>
      <c r="AF198" s="2"/>
      <c r="AG198" s="2"/>
      <c r="AH198" s="2"/>
    </row>
    <row r="199" customFormat="false" ht="22.8" hidden="false" customHeight="true" outlineLevel="0" collapsed="false">
      <c r="B199" s="343" t="s">
        <v>51</v>
      </c>
      <c r="C199" s="344"/>
      <c r="D199" s="345"/>
      <c r="E199" s="342"/>
      <c r="F199" s="346"/>
      <c r="G199" s="346"/>
      <c r="H199" s="81"/>
      <c r="I199" s="347"/>
      <c r="J199" s="347" t="s">
        <v>52</v>
      </c>
      <c r="K199" s="346"/>
      <c r="L199" s="348"/>
      <c r="M199" s="349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2"/>
      <c r="Y199" s="82"/>
      <c r="Z199" s="82"/>
      <c r="AA199" s="82"/>
      <c r="AB199" s="3"/>
      <c r="AC199" s="2"/>
      <c r="AD199" s="3"/>
      <c r="AE199" s="2"/>
      <c r="AF199" s="2"/>
      <c r="AG199" s="2"/>
      <c r="AH199" s="2"/>
    </row>
    <row r="200" customFormat="false" ht="13.8" hidden="false" customHeight="false" outlineLevel="0" collapsed="false">
      <c r="B200" s="350"/>
      <c r="C200" s="351"/>
      <c r="D200" s="352" t="s">
        <v>370</v>
      </c>
      <c r="E200" s="353"/>
      <c r="F200" s="354"/>
      <c r="G200" s="355" t="s">
        <v>371</v>
      </c>
      <c r="H200" s="354"/>
      <c r="I200" s="356"/>
      <c r="J200" s="357"/>
      <c r="K200" s="358" t="s">
        <v>372</v>
      </c>
      <c r="L200" s="356"/>
      <c r="M200" s="357"/>
      <c r="N200" s="81"/>
      <c r="O200" s="81"/>
      <c r="P200" s="357"/>
      <c r="Q200" s="354"/>
      <c r="R200" s="354"/>
      <c r="S200" s="354"/>
      <c r="T200" s="354"/>
      <c r="U200" s="354"/>
      <c r="V200" s="354"/>
      <c r="W200" s="354"/>
      <c r="X200" s="359"/>
      <c r="Y200" s="359"/>
      <c r="Z200" s="359"/>
      <c r="AA200" s="359"/>
      <c r="AB200" s="350"/>
      <c r="AC200" s="360"/>
      <c r="AD200" s="350"/>
      <c r="AE200" s="360"/>
      <c r="AF200" s="360"/>
      <c r="AG200" s="360"/>
      <c r="AH200" s="360"/>
    </row>
    <row r="201" customFormat="false" ht="13.8" hidden="false" customHeight="false" outlineLevel="0" collapsed="false">
      <c r="B201" s="2"/>
      <c r="C201" s="341"/>
      <c r="D201" s="3"/>
      <c r="E201" s="342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2"/>
      <c r="Y201" s="82"/>
      <c r="Z201" s="82"/>
      <c r="AA201" s="82"/>
      <c r="AB201" s="3"/>
      <c r="AC201" s="2"/>
      <c r="AD201" s="2"/>
      <c r="AE201" s="2"/>
      <c r="AF201" s="2"/>
      <c r="AG201" s="2"/>
      <c r="AH201" s="2"/>
    </row>
    <row r="202" customFormat="false" ht="13.8" hidden="false" customHeight="false" outlineLevel="0" collapsed="false">
      <c r="B202" s="2"/>
      <c r="C202" s="341"/>
      <c r="D202" s="3"/>
      <c r="E202" s="342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2"/>
      <c r="Y202" s="82"/>
      <c r="Z202" s="82"/>
      <c r="AA202" s="82"/>
      <c r="AB202" s="3"/>
      <c r="AC202" s="2"/>
      <c r="AD202" s="2"/>
      <c r="AE202" s="2"/>
      <c r="AF202" s="2"/>
      <c r="AG202" s="2"/>
      <c r="AH202" s="2"/>
    </row>
    <row r="203" customFormat="false" ht="13.8" hidden="false" customHeight="false" outlineLevel="0" collapsed="false">
      <c r="B203" s="2"/>
      <c r="C203" s="341"/>
      <c r="D203" s="3"/>
      <c r="E203" s="342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2"/>
      <c r="Y203" s="82"/>
      <c r="Z203" s="82"/>
      <c r="AA203" s="82"/>
      <c r="AB203" s="3"/>
      <c r="AC203" s="2"/>
      <c r="AD203" s="2"/>
      <c r="AE203" s="2"/>
      <c r="AF203" s="2"/>
      <c r="AG203" s="2"/>
      <c r="AH203" s="2"/>
    </row>
    <row r="204" customFormat="false" ht="13.8" hidden="false" customHeight="false" outlineLevel="0" collapsed="false">
      <c r="B204" s="2"/>
      <c r="C204" s="341"/>
      <c r="D204" s="3"/>
      <c r="E204" s="342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361"/>
      <c r="Y204" s="361"/>
      <c r="Z204" s="361"/>
      <c r="AA204" s="361"/>
      <c r="AB204" s="3"/>
      <c r="AC204" s="2"/>
      <c r="AD204" s="2"/>
      <c r="AE204" s="2"/>
      <c r="AF204" s="2"/>
      <c r="AG204" s="2"/>
      <c r="AH204" s="2"/>
    </row>
    <row r="205" customFormat="false" ht="13.8" hidden="false" customHeight="false" outlineLevel="0" collapsed="false">
      <c r="B205" s="2"/>
      <c r="C205" s="341"/>
      <c r="D205" s="3"/>
      <c r="E205" s="342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361"/>
      <c r="Y205" s="361"/>
      <c r="Z205" s="361"/>
      <c r="AA205" s="361"/>
      <c r="AB205" s="3"/>
      <c r="AC205" s="2"/>
      <c r="AD205" s="2"/>
      <c r="AE205" s="2"/>
      <c r="AF205" s="2"/>
      <c r="AG205" s="2"/>
      <c r="AH205" s="2"/>
    </row>
    <row r="206" customFormat="false" ht="13.8" hidden="false" customHeight="false" outlineLevel="0" collapsed="false">
      <c r="B206" s="2"/>
      <c r="C206" s="341"/>
      <c r="D206" s="3"/>
      <c r="E206" s="342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361"/>
      <c r="Y206" s="361"/>
      <c r="Z206" s="361"/>
      <c r="AA206" s="361"/>
      <c r="AB206" s="3"/>
      <c r="AC206" s="2"/>
      <c r="AD206" s="2"/>
      <c r="AE206" s="2"/>
      <c r="AF206" s="2"/>
      <c r="AG206" s="2"/>
      <c r="AH206" s="2"/>
    </row>
    <row r="207" customFormat="false" ht="13.8" hidden="false" customHeight="false" outlineLevel="0" collapsed="false">
      <c r="B207" s="2"/>
      <c r="C207" s="341"/>
      <c r="D207" s="3"/>
      <c r="E207" s="342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361"/>
      <c r="Y207" s="361"/>
      <c r="Z207" s="361"/>
      <c r="AA207" s="361"/>
      <c r="AB207" s="3"/>
      <c r="AC207" s="2"/>
      <c r="AD207" s="2"/>
      <c r="AE207" s="2"/>
      <c r="AF207" s="2"/>
      <c r="AG207" s="2"/>
      <c r="AH207" s="2"/>
    </row>
    <row r="208" customFormat="false" ht="13.8" hidden="false" customHeight="false" outlineLevel="0" collapsed="false">
      <c r="B208" s="2"/>
      <c r="C208" s="341"/>
      <c r="D208" s="3"/>
      <c r="E208" s="342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361"/>
      <c r="Y208" s="361"/>
      <c r="Z208" s="361"/>
      <c r="AA208" s="361"/>
      <c r="AB208" s="3"/>
      <c r="AC208" s="2"/>
      <c r="AD208" s="2"/>
      <c r="AE208" s="2"/>
      <c r="AF208" s="2"/>
      <c r="AG208" s="2"/>
      <c r="AH208" s="2"/>
    </row>
    <row r="209" customFormat="false" ht="13.8" hidden="false" customHeight="false" outlineLevel="0" collapsed="false">
      <c r="B209" s="2"/>
      <c r="C209" s="341"/>
      <c r="D209" s="3"/>
      <c r="E209" s="342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361"/>
      <c r="Y209" s="361"/>
      <c r="Z209" s="361"/>
      <c r="AA209" s="361"/>
      <c r="AB209" s="3"/>
      <c r="AC209" s="2"/>
      <c r="AD209" s="2"/>
      <c r="AE209" s="2"/>
      <c r="AF209" s="2"/>
      <c r="AG209" s="2"/>
      <c r="AH209" s="2"/>
    </row>
    <row r="210" customFormat="false" ht="13.8" hidden="false" customHeight="false" outlineLevel="0" collapsed="false">
      <c r="B210" s="2"/>
      <c r="C210" s="341"/>
      <c r="D210" s="3"/>
      <c r="E210" s="342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361"/>
      <c r="Y210" s="361"/>
      <c r="Z210" s="361"/>
      <c r="AA210" s="361"/>
      <c r="AB210" s="3"/>
      <c r="AC210" s="2"/>
      <c r="AD210" s="2"/>
      <c r="AE210" s="2"/>
      <c r="AF210" s="2"/>
      <c r="AG210" s="2"/>
      <c r="AH210" s="2"/>
    </row>
    <row r="211" customFormat="false" ht="13.8" hidden="false" customHeight="false" outlineLevel="0" collapsed="false">
      <c r="B211" s="2"/>
      <c r="C211" s="341"/>
      <c r="D211" s="3"/>
      <c r="E211" s="342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361"/>
      <c r="Y211" s="361"/>
      <c r="Z211" s="361"/>
      <c r="AA211" s="361"/>
      <c r="AB211" s="3"/>
      <c r="AC211" s="2"/>
      <c r="AD211" s="2"/>
      <c r="AE211" s="2"/>
      <c r="AF211" s="2"/>
      <c r="AG211" s="2"/>
      <c r="AH211" s="2"/>
    </row>
    <row r="212" customFormat="false" ht="13.8" hidden="false" customHeight="false" outlineLevel="0" collapsed="false">
      <c r="B212" s="2"/>
      <c r="C212" s="341"/>
      <c r="D212" s="3"/>
      <c r="E212" s="342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361"/>
      <c r="Y212" s="361"/>
      <c r="Z212" s="361"/>
      <c r="AA212" s="361"/>
      <c r="AB212" s="3"/>
      <c r="AC212" s="2"/>
      <c r="AD212" s="2"/>
      <c r="AE212" s="2"/>
      <c r="AF212" s="2"/>
      <c r="AG212" s="2"/>
      <c r="AH212" s="2"/>
    </row>
    <row r="213" customFormat="false" ht="13.8" hidden="false" customHeight="false" outlineLevel="0" collapsed="false">
      <c r="B213" s="2"/>
      <c r="C213" s="341"/>
      <c r="D213" s="3"/>
      <c r="E213" s="342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361"/>
      <c r="Y213" s="361"/>
      <c r="Z213" s="361"/>
      <c r="AA213" s="361"/>
      <c r="AB213" s="3"/>
      <c r="AC213" s="2"/>
      <c r="AD213" s="2"/>
      <c r="AE213" s="2"/>
      <c r="AF213" s="2"/>
      <c r="AG213" s="2"/>
      <c r="AH213" s="2"/>
    </row>
    <row r="214" customFormat="false" ht="13.8" hidden="false" customHeight="false" outlineLevel="0" collapsed="false">
      <c r="B214" s="2"/>
      <c r="C214" s="341"/>
      <c r="D214" s="3"/>
      <c r="E214" s="342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361"/>
      <c r="Y214" s="361"/>
      <c r="Z214" s="361"/>
      <c r="AA214" s="361"/>
      <c r="AB214" s="3"/>
      <c r="AC214" s="2"/>
      <c r="AD214" s="2"/>
      <c r="AE214" s="2"/>
      <c r="AF214" s="2"/>
      <c r="AG214" s="2"/>
      <c r="AH214" s="2"/>
    </row>
    <row r="215" customFormat="false" ht="13.8" hidden="false" customHeight="false" outlineLevel="0" collapsed="false">
      <c r="B215" s="2"/>
      <c r="C215" s="341"/>
      <c r="D215" s="3"/>
      <c r="E215" s="342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361"/>
      <c r="Y215" s="361"/>
      <c r="Z215" s="361"/>
      <c r="AA215" s="361"/>
      <c r="AB215" s="3"/>
      <c r="AC215" s="2"/>
      <c r="AD215" s="2"/>
      <c r="AE215" s="2"/>
      <c r="AF215" s="2"/>
      <c r="AG215" s="2"/>
      <c r="AH215" s="2"/>
    </row>
    <row r="216" customFormat="false" ht="13.8" hidden="false" customHeight="false" outlineLevel="0" collapsed="false">
      <c r="B216" s="2"/>
      <c r="C216" s="341"/>
      <c r="D216" s="3"/>
      <c r="E216" s="342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361"/>
      <c r="Y216" s="361"/>
      <c r="Z216" s="361"/>
      <c r="AA216" s="361"/>
      <c r="AB216" s="3"/>
      <c r="AC216" s="2"/>
      <c r="AD216" s="2"/>
      <c r="AE216" s="2"/>
      <c r="AF216" s="2"/>
      <c r="AG216" s="2"/>
      <c r="AH216" s="2"/>
    </row>
    <row r="217" customFormat="false" ht="13.8" hidden="false" customHeight="false" outlineLevel="0" collapsed="false">
      <c r="B217" s="2"/>
      <c r="C217" s="341"/>
      <c r="D217" s="3"/>
      <c r="E217" s="342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361"/>
      <c r="Y217" s="361"/>
      <c r="Z217" s="361"/>
      <c r="AA217" s="361"/>
      <c r="AB217" s="3"/>
      <c r="AC217" s="2"/>
      <c r="AD217" s="2"/>
      <c r="AE217" s="2"/>
      <c r="AF217" s="2"/>
      <c r="AG217" s="2"/>
      <c r="AH217" s="2"/>
    </row>
    <row r="218" customFormat="false" ht="13.8" hidden="false" customHeight="false" outlineLevel="0" collapsed="false">
      <c r="B218" s="2"/>
      <c r="C218" s="341"/>
      <c r="D218" s="3"/>
      <c r="E218" s="342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361"/>
      <c r="Y218" s="361"/>
      <c r="Z218" s="361"/>
      <c r="AA218" s="361"/>
      <c r="AB218" s="3"/>
      <c r="AC218" s="2"/>
      <c r="AD218" s="2"/>
      <c r="AE218" s="2"/>
      <c r="AF218" s="2"/>
      <c r="AG218" s="2"/>
      <c r="AH218" s="2"/>
    </row>
    <row r="219" customFormat="false" ht="13.8" hidden="false" customHeight="false" outlineLevel="0" collapsed="false">
      <c r="B219" s="2"/>
      <c r="C219" s="341"/>
      <c r="D219" s="3"/>
      <c r="E219" s="342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361"/>
      <c r="Y219" s="361"/>
      <c r="Z219" s="361"/>
      <c r="AA219" s="361"/>
      <c r="AB219" s="3"/>
      <c r="AC219" s="2"/>
      <c r="AD219" s="2"/>
      <c r="AE219" s="2"/>
      <c r="AF219" s="2"/>
      <c r="AG219" s="2"/>
      <c r="AH219" s="2"/>
    </row>
    <row r="220" customFormat="false" ht="13.8" hidden="false" customHeight="false" outlineLevel="0" collapsed="false">
      <c r="B220" s="2"/>
      <c r="C220" s="341"/>
      <c r="D220" s="3"/>
      <c r="E220" s="342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361"/>
      <c r="Y220" s="361"/>
      <c r="Z220" s="361"/>
      <c r="AA220" s="361"/>
      <c r="AB220" s="3"/>
      <c r="AC220" s="2"/>
      <c r="AD220" s="2"/>
      <c r="AE220" s="2"/>
      <c r="AF220" s="2"/>
      <c r="AG220" s="2"/>
      <c r="AH220" s="2"/>
    </row>
    <row r="221" customFormat="false" ht="13.8" hidden="false" customHeight="false" outlineLevel="0" collapsed="false">
      <c r="B221" s="2"/>
      <c r="C221" s="341"/>
      <c r="D221" s="3"/>
      <c r="E221" s="342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361"/>
      <c r="Y221" s="361"/>
      <c r="Z221" s="361"/>
      <c r="AA221" s="361"/>
      <c r="AB221" s="3"/>
      <c r="AC221" s="2"/>
      <c r="AD221" s="2"/>
      <c r="AE221" s="2"/>
      <c r="AF221" s="2"/>
      <c r="AG221" s="2"/>
      <c r="AH221" s="2"/>
    </row>
    <row r="222" customFormat="false" ht="13.8" hidden="false" customHeight="false" outlineLevel="0" collapsed="false">
      <c r="B222" s="2"/>
      <c r="C222" s="341"/>
      <c r="D222" s="3"/>
      <c r="E222" s="342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361"/>
      <c r="Y222" s="361"/>
      <c r="Z222" s="361"/>
      <c r="AA222" s="361"/>
      <c r="AB222" s="3"/>
      <c r="AC222" s="2"/>
      <c r="AD222" s="2"/>
      <c r="AE222" s="2"/>
      <c r="AF222" s="2"/>
      <c r="AG222" s="2"/>
      <c r="AH222" s="2"/>
    </row>
    <row r="223" customFormat="false" ht="13.8" hidden="false" customHeight="false" outlineLevel="0" collapsed="false">
      <c r="B223" s="2"/>
      <c r="C223" s="341"/>
      <c r="D223" s="3"/>
      <c r="E223" s="342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361"/>
      <c r="Y223" s="361"/>
      <c r="Z223" s="361"/>
      <c r="AA223" s="361"/>
      <c r="AB223" s="3"/>
      <c r="AC223" s="2"/>
      <c r="AD223" s="2"/>
      <c r="AE223" s="2"/>
      <c r="AF223" s="2"/>
      <c r="AG223" s="2"/>
      <c r="AH223" s="2"/>
    </row>
    <row r="224" customFormat="false" ht="13.8" hidden="false" customHeight="false" outlineLevel="0" collapsed="false">
      <c r="B224" s="2"/>
      <c r="C224" s="341"/>
      <c r="D224" s="3"/>
      <c r="E224" s="342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361"/>
      <c r="Y224" s="361"/>
      <c r="Z224" s="361"/>
      <c r="AA224" s="361"/>
      <c r="AB224" s="3"/>
      <c r="AC224" s="2"/>
      <c r="AD224" s="2"/>
      <c r="AE224" s="2"/>
      <c r="AF224" s="2"/>
      <c r="AG224" s="2"/>
      <c r="AH224" s="2"/>
    </row>
    <row r="225" customFormat="false" ht="13.8" hidden="false" customHeight="false" outlineLevel="0" collapsed="false">
      <c r="B225" s="2"/>
      <c r="C225" s="341"/>
      <c r="D225" s="3"/>
      <c r="E225" s="342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361"/>
      <c r="Y225" s="361"/>
      <c r="Z225" s="361"/>
      <c r="AA225" s="361"/>
      <c r="AB225" s="3"/>
      <c r="AC225" s="2"/>
      <c r="AD225" s="2"/>
      <c r="AE225" s="2"/>
      <c r="AF225" s="2"/>
      <c r="AG225" s="2"/>
      <c r="AH225" s="2"/>
    </row>
    <row r="226" customFormat="false" ht="13.8" hidden="false" customHeight="false" outlineLevel="0" collapsed="false">
      <c r="B226" s="2"/>
      <c r="C226" s="341"/>
      <c r="D226" s="3"/>
      <c r="E226" s="342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361"/>
      <c r="Y226" s="361"/>
      <c r="Z226" s="361"/>
      <c r="AA226" s="361"/>
      <c r="AB226" s="3"/>
      <c r="AC226" s="2"/>
      <c r="AD226" s="2"/>
      <c r="AE226" s="2"/>
      <c r="AF226" s="2"/>
      <c r="AG226" s="2"/>
      <c r="AH226" s="2"/>
    </row>
    <row r="227" customFormat="false" ht="13.8" hidden="false" customHeight="false" outlineLevel="0" collapsed="false">
      <c r="B227" s="2"/>
      <c r="C227" s="341"/>
      <c r="D227" s="3"/>
      <c r="E227" s="342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361"/>
      <c r="Y227" s="361"/>
      <c r="Z227" s="361"/>
      <c r="AA227" s="361"/>
      <c r="AB227" s="3"/>
      <c r="AC227" s="2"/>
      <c r="AD227" s="2"/>
      <c r="AE227" s="2"/>
      <c r="AF227" s="2"/>
      <c r="AG227" s="2"/>
      <c r="AH227" s="2"/>
    </row>
    <row r="228" customFormat="false" ht="13.8" hidden="false" customHeight="false" outlineLevel="0" collapsed="false">
      <c r="B228" s="2"/>
      <c r="C228" s="341"/>
      <c r="D228" s="3"/>
      <c r="E228" s="342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361"/>
      <c r="Y228" s="361"/>
      <c r="Z228" s="361"/>
      <c r="AA228" s="361"/>
      <c r="AB228" s="3"/>
      <c r="AC228" s="2"/>
      <c r="AD228" s="2"/>
      <c r="AE228" s="2"/>
      <c r="AF228" s="2"/>
      <c r="AG228" s="2"/>
      <c r="AH228" s="2"/>
    </row>
    <row r="229" customFormat="false" ht="13.8" hidden="false" customHeight="false" outlineLevel="0" collapsed="false">
      <c r="B229" s="2"/>
      <c r="C229" s="341"/>
      <c r="D229" s="3"/>
      <c r="E229" s="342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361"/>
      <c r="Y229" s="361"/>
      <c r="Z229" s="361"/>
      <c r="AA229" s="361"/>
      <c r="AB229" s="3"/>
      <c r="AC229" s="2"/>
      <c r="AD229" s="2"/>
      <c r="AE229" s="2"/>
      <c r="AF229" s="2"/>
      <c r="AG229" s="2"/>
      <c r="AH229" s="2"/>
    </row>
    <row r="230" customFormat="false" ht="13.8" hidden="false" customHeight="false" outlineLevel="0" collapsed="false">
      <c r="B230" s="2"/>
      <c r="C230" s="341"/>
      <c r="D230" s="3"/>
      <c r="E230" s="342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361"/>
      <c r="Y230" s="361"/>
      <c r="Z230" s="361"/>
      <c r="AA230" s="361"/>
      <c r="AB230" s="3"/>
      <c r="AC230" s="2"/>
      <c r="AD230" s="2"/>
      <c r="AE230" s="2"/>
      <c r="AF230" s="2"/>
      <c r="AG230" s="2"/>
      <c r="AH230" s="2"/>
    </row>
    <row r="231" customFormat="false" ht="13.8" hidden="false" customHeight="false" outlineLevel="0" collapsed="false">
      <c r="B231" s="2"/>
      <c r="C231" s="341"/>
      <c r="D231" s="3"/>
      <c r="E231" s="342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361"/>
      <c r="Y231" s="361"/>
      <c r="Z231" s="361"/>
      <c r="AA231" s="361"/>
      <c r="AB231" s="3"/>
      <c r="AC231" s="2"/>
      <c r="AD231" s="2"/>
      <c r="AE231" s="2"/>
      <c r="AF231" s="2"/>
      <c r="AG231" s="2"/>
      <c r="AH231" s="2"/>
    </row>
    <row r="232" customFormat="false" ht="13.8" hidden="false" customHeight="false" outlineLevel="0" collapsed="false">
      <c r="B232" s="2"/>
      <c r="C232" s="341"/>
      <c r="D232" s="3"/>
      <c r="E232" s="342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361"/>
      <c r="Y232" s="361"/>
      <c r="Z232" s="361"/>
      <c r="AA232" s="361"/>
      <c r="AB232" s="3"/>
      <c r="AC232" s="2"/>
      <c r="AD232" s="2"/>
      <c r="AE232" s="2"/>
      <c r="AF232" s="2"/>
      <c r="AG232" s="2"/>
      <c r="AH232" s="2"/>
    </row>
    <row r="233" customFormat="false" ht="13.8" hidden="false" customHeight="false" outlineLevel="0" collapsed="false">
      <c r="B233" s="2"/>
      <c r="C233" s="341"/>
      <c r="D233" s="3"/>
      <c r="E233" s="342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361"/>
      <c r="Y233" s="361"/>
      <c r="Z233" s="361"/>
      <c r="AA233" s="361"/>
      <c r="AB233" s="3"/>
      <c r="AC233" s="2"/>
      <c r="AD233" s="2"/>
      <c r="AE233" s="2"/>
      <c r="AF233" s="2"/>
      <c r="AG233" s="2"/>
      <c r="AH233" s="2"/>
    </row>
    <row r="234" customFormat="false" ht="13.8" hidden="false" customHeight="false" outlineLevel="0" collapsed="false">
      <c r="B234" s="2"/>
      <c r="C234" s="341"/>
      <c r="D234" s="3"/>
      <c r="E234" s="342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361"/>
      <c r="Y234" s="361"/>
      <c r="Z234" s="361"/>
      <c r="AA234" s="361"/>
      <c r="AB234" s="3"/>
      <c r="AC234" s="2"/>
      <c r="AD234" s="2"/>
      <c r="AE234" s="2"/>
      <c r="AF234" s="2"/>
      <c r="AG234" s="2"/>
      <c r="AH234" s="2"/>
    </row>
    <row r="235" customFormat="false" ht="13.8" hidden="false" customHeight="false" outlineLevel="0" collapsed="false">
      <c r="B235" s="2"/>
      <c r="C235" s="341"/>
      <c r="D235" s="3"/>
      <c r="E235" s="342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361"/>
      <c r="Y235" s="361"/>
      <c r="Z235" s="361"/>
      <c r="AA235" s="361"/>
      <c r="AB235" s="3"/>
      <c r="AC235" s="2"/>
      <c r="AD235" s="2"/>
      <c r="AE235" s="2"/>
      <c r="AF235" s="2"/>
      <c r="AG235" s="2"/>
      <c r="AH235" s="2"/>
    </row>
    <row r="236" customFormat="false" ht="13.8" hidden="false" customHeight="false" outlineLevel="0" collapsed="false">
      <c r="B236" s="2"/>
      <c r="C236" s="341"/>
      <c r="D236" s="3"/>
      <c r="E236" s="342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361"/>
      <c r="Y236" s="361"/>
      <c r="Z236" s="361"/>
      <c r="AA236" s="361"/>
      <c r="AB236" s="3"/>
      <c r="AC236" s="2"/>
      <c r="AD236" s="2"/>
      <c r="AE236" s="2"/>
      <c r="AF236" s="2"/>
      <c r="AG236" s="2"/>
      <c r="AH236" s="2"/>
    </row>
    <row r="237" customFormat="false" ht="13.8" hidden="false" customHeight="false" outlineLevel="0" collapsed="false">
      <c r="B237" s="2"/>
      <c r="C237" s="341"/>
      <c r="D237" s="3"/>
      <c r="E237" s="342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361"/>
      <c r="Y237" s="361"/>
      <c r="Z237" s="361"/>
      <c r="AA237" s="361"/>
      <c r="AB237" s="3"/>
      <c r="AC237" s="2"/>
      <c r="AD237" s="2"/>
      <c r="AE237" s="2"/>
      <c r="AF237" s="2"/>
      <c r="AG237" s="2"/>
      <c r="AH237" s="2"/>
    </row>
    <row r="238" customFormat="false" ht="13.8" hidden="false" customHeight="false" outlineLevel="0" collapsed="false">
      <c r="B238" s="2"/>
      <c r="C238" s="341"/>
      <c r="D238" s="3"/>
      <c r="E238" s="342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361"/>
      <c r="Y238" s="361"/>
      <c r="Z238" s="361"/>
      <c r="AA238" s="361"/>
      <c r="AB238" s="3"/>
      <c r="AC238" s="2"/>
      <c r="AD238" s="2"/>
      <c r="AE238" s="2"/>
      <c r="AF238" s="2"/>
      <c r="AG238" s="2"/>
      <c r="AH238" s="2"/>
    </row>
    <row r="239" customFormat="false" ht="13.8" hidden="false" customHeight="false" outlineLevel="0" collapsed="false">
      <c r="B239" s="2"/>
      <c r="C239" s="341"/>
      <c r="D239" s="3"/>
      <c r="E239" s="342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361"/>
      <c r="Y239" s="361"/>
      <c r="Z239" s="361"/>
      <c r="AA239" s="361"/>
      <c r="AB239" s="3"/>
      <c r="AC239" s="2"/>
      <c r="AD239" s="2"/>
      <c r="AE239" s="2"/>
      <c r="AF239" s="2"/>
      <c r="AG239" s="2"/>
      <c r="AH239" s="2"/>
    </row>
    <row r="240" customFormat="false" ht="13.8" hidden="false" customHeight="false" outlineLevel="0" collapsed="false">
      <c r="B240" s="2"/>
      <c r="C240" s="341"/>
      <c r="D240" s="3"/>
      <c r="E240" s="342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361"/>
      <c r="Y240" s="361"/>
      <c r="Z240" s="361"/>
      <c r="AA240" s="361"/>
      <c r="AB240" s="3"/>
      <c r="AC240" s="2"/>
      <c r="AD240" s="2"/>
      <c r="AE240" s="2"/>
      <c r="AF240" s="2"/>
      <c r="AG240" s="2"/>
      <c r="AH240" s="2"/>
    </row>
    <row r="241" customFormat="false" ht="13.8" hidden="false" customHeight="false" outlineLevel="0" collapsed="false">
      <c r="B241" s="2"/>
      <c r="C241" s="341"/>
      <c r="D241" s="3"/>
      <c r="E241" s="342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361"/>
      <c r="Y241" s="361"/>
      <c r="Z241" s="361"/>
      <c r="AA241" s="361"/>
      <c r="AB241" s="3"/>
      <c r="AC241" s="2"/>
      <c r="AD241" s="2"/>
      <c r="AE241" s="2"/>
      <c r="AF241" s="2"/>
      <c r="AG241" s="2"/>
      <c r="AH241" s="2"/>
    </row>
    <row r="242" customFormat="false" ht="13.8" hidden="false" customHeight="false" outlineLevel="0" collapsed="false">
      <c r="B242" s="2"/>
      <c r="C242" s="341"/>
      <c r="D242" s="3"/>
      <c r="E242" s="342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361"/>
      <c r="Y242" s="361"/>
      <c r="Z242" s="361"/>
      <c r="AA242" s="361"/>
      <c r="AB242" s="3"/>
      <c r="AC242" s="2"/>
      <c r="AD242" s="2"/>
      <c r="AE242" s="2"/>
      <c r="AF242" s="2"/>
      <c r="AG242" s="2"/>
      <c r="AH242" s="2"/>
    </row>
    <row r="243" customFormat="false" ht="13.8" hidden="false" customHeight="false" outlineLevel="0" collapsed="false">
      <c r="B243" s="2"/>
      <c r="C243" s="341"/>
      <c r="D243" s="3"/>
      <c r="E243" s="342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361"/>
      <c r="Y243" s="361"/>
      <c r="Z243" s="361"/>
      <c r="AA243" s="361"/>
      <c r="AB243" s="3"/>
      <c r="AC243" s="2"/>
      <c r="AD243" s="2"/>
      <c r="AE243" s="2"/>
      <c r="AF243" s="2"/>
      <c r="AG243" s="2"/>
      <c r="AH243" s="2"/>
    </row>
    <row r="244" customFormat="false" ht="13.8" hidden="false" customHeight="false" outlineLevel="0" collapsed="false">
      <c r="B244" s="2"/>
      <c r="C244" s="341"/>
      <c r="D244" s="3"/>
      <c r="E244" s="342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361"/>
      <c r="Y244" s="361"/>
      <c r="Z244" s="361"/>
      <c r="AA244" s="361"/>
      <c r="AB244" s="3"/>
      <c r="AC244" s="2"/>
      <c r="AD244" s="2"/>
      <c r="AE244" s="2"/>
      <c r="AF244" s="2"/>
      <c r="AG244" s="2"/>
      <c r="AH244" s="2"/>
    </row>
    <row r="245" customFormat="false" ht="13.8" hidden="false" customHeight="false" outlineLevel="0" collapsed="false">
      <c r="B245" s="2"/>
      <c r="C245" s="341"/>
      <c r="D245" s="3"/>
      <c r="E245" s="342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361"/>
      <c r="Y245" s="361"/>
      <c r="Z245" s="361"/>
      <c r="AA245" s="361"/>
      <c r="AB245" s="3"/>
      <c r="AC245" s="2"/>
      <c r="AD245" s="2"/>
      <c r="AE245" s="2"/>
      <c r="AF245" s="2"/>
      <c r="AG245" s="2"/>
      <c r="AH245" s="2"/>
    </row>
    <row r="246" customFormat="false" ht="13.8" hidden="false" customHeight="false" outlineLevel="0" collapsed="false">
      <c r="B246" s="2"/>
      <c r="C246" s="341"/>
      <c r="D246" s="3"/>
      <c r="E246" s="342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361"/>
      <c r="Y246" s="361"/>
      <c r="Z246" s="361"/>
      <c r="AA246" s="361"/>
      <c r="AB246" s="3"/>
      <c r="AC246" s="2"/>
      <c r="AD246" s="2"/>
      <c r="AE246" s="2"/>
      <c r="AF246" s="2"/>
      <c r="AG246" s="2"/>
      <c r="AH246" s="2"/>
    </row>
    <row r="247" customFormat="false" ht="13.8" hidden="false" customHeight="false" outlineLevel="0" collapsed="false">
      <c r="B247" s="2"/>
      <c r="C247" s="341"/>
      <c r="D247" s="3"/>
      <c r="E247" s="342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361"/>
      <c r="Y247" s="361"/>
      <c r="Z247" s="361"/>
      <c r="AA247" s="361"/>
      <c r="AB247" s="3"/>
      <c r="AC247" s="2"/>
      <c r="AD247" s="2"/>
      <c r="AE247" s="2"/>
      <c r="AF247" s="2"/>
      <c r="AG247" s="2"/>
      <c r="AH247" s="2"/>
    </row>
    <row r="248" customFormat="false" ht="13.8" hidden="false" customHeight="false" outlineLevel="0" collapsed="false">
      <c r="B248" s="2"/>
      <c r="C248" s="341"/>
      <c r="D248" s="3"/>
      <c r="E248" s="342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361"/>
      <c r="Y248" s="361"/>
      <c r="Z248" s="361"/>
      <c r="AA248" s="361"/>
      <c r="AB248" s="3"/>
      <c r="AC248" s="2"/>
      <c r="AD248" s="2"/>
      <c r="AE248" s="2"/>
      <c r="AF248" s="2"/>
      <c r="AG248" s="2"/>
      <c r="AH248" s="2"/>
    </row>
    <row r="249" customFormat="false" ht="13.8" hidden="false" customHeight="false" outlineLevel="0" collapsed="false">
      <c r="B249" s="2"/>
      <c r="C249" s="341"/>
      <c r="D249" s="3"/>
      <c r="E249" s="342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361"/>
      <c r="Y249" s="361"/>
      <c r="Z249" s="361"/>
      <c r="AA249" s="361"/>
      <c r="AB249" s="3"/>
      <c r="AC249" s="2"/>
      <c r="AD249" s="2"/>
      <c r="AE249" s="2"/>
      <c r="AF249" s="2"/>
      <c r="AG249" s="2"/>
      <c r="AH249" s="2"/>
    </row>
    <row r="250" customFormat="false" ht="13.8" hidden="false" customHeight="false" outlineLevel="0" collapsed="false">
      <c r="B250" s="2"/>
      <c r="C250" s="341"/>
      <c r="D250" s="3"/>
      <c r="E250" s="342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361"/>
      <c r="Y250" s="361"/>
      <c r="Z250" s="361"/>
      <c r="AA250" s="361"/>
      <c r="AB250" s="3"/>
      <c r="AC250" s="2"/>
      <c r="AD250" s="2"/>
      <c r="AE250" s="2"/>
      <c r="AF250" s="2"/>
      <c r="AG250" s="2"/>
      <c r="AH250" s="2"/>
    </row>
    <row r="251" customFormat="false" ht="13.8" hidden="false" customHeight="false" outlineLevel="0" collapsed="false">
      <c r="B251" s="2"/>
      <c r="C251" s="341"/>
      <c r="D251" s="3"/>
      <c r="E251" s="342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361"/>
      <c r="Y251" s="361"/>
      <c r="Z251" s="361"/>
      <c r="AA251" s="361"/>
      <c r="AB251" s="3"/>
      <c r="AC251" s="2"/>
      <c r="AD251" s="2"/>
      <c r="AE251" s="2"/>
      <c r="AF251" s="2"/>
      <c r="AG251" s="2"/>
      <c r="AH251" s="2"/>
    </row>
    <row r="252" customFormat="false" ht="13.8" hidden="false" customHeight="false" outlineLevel="0" collapsed="false">
      <c r="B252" s="2"/>
      <c r="C252" s="341"/>
      <c r="D252" s="3"/>
      <c r="E252" s="342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361"/>
      <c r="Y252" s="361"/>
      <c r="Z252" s="361"/>
      <c r="AA252" s="361"/>
      <c r="AB252" s="3"/>
      <c r="AC252" s="2"/>
      <c r="AD252" s="2"/>
      <c r="AE252" s="2"/>
      <c r="AF252" s="2"/>
      <c r="AG252" s="2"/>
      <c r="AH252" s="2"/>
    </row>
    <row r="253" customFormat="false" ht="13.8" hidden="false" customHeight="false" outlineLevel="0" collapsed="false">
      <c r="B253" s="2"/>
      <c r="C253" s="341"/>
      <c r="D253" s="3"/>
      <c r="E253" s="342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361"/>
      <c r="Y253" s="361"/>
      <c r="Z253" s="361"/>
      <c r="AA253" s="361"/>
      <c r="AB253" s="3"/>
      <c r="AC253" s="2"/>
      <c r="AD253" s="2"/>
      <c r="AE253" s="2"/>
      <c r="AF253" s="2"/>
      <c r="AG253" s="2"/>
      <c r="AH253" s="2"/>
    </row>
    <row r="254" customFormat="false" ht="13.8" hidden="false" customHeight="false" outlineLevel="0" collapsed="false">
      <c r="B254" s="2"/>
      <c r="C254" s="341"/>
      <c r="D254" s="3"/>
      <c r="E254" s="342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361"/>
      <c r="Y254" s="361"/>
      <c r="Z254" s="361"/>
      <c r="AA254" s="361"/>
      <c r="AB254" s="3"/>
      <c r="AC254" s="2"/>
      <c r="AD254" s="2"/>
      <c r="AE254" s="2"/>
      <c r="AF254" s="2"/>
      <c r="AG254" s="2"/>
      <c r="AH254" s="2"/>
    </row>
    <row r="255" customFormat="false" ht="13.8" hidden="false" customHeight="false" outlineLevel="0" collapsed="false">
      <c r="B255" s="2"/>
      <c r="C255" s="341"/>
      <c r="D255" s="3"/>
      <c r="E255" s="342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361"/>
      <c r="Y255" s="361"/>
      <c r="Z255" s="361"/>
      <c r="AA255" s="361"/>
      <c r="AB255" s="3"/>
      <c r="AC255" s="2"/>
      <c r="AD255" s="2"/>
      <c r="AE255" s="2"/>
      <c r="AF255" s="2"/>
      <c r="AG255" s="2"/>
      <c r="AH255" s="2"/>
    </row>
    <row r="256" customFormat="false" ht="13.8" hidden="false" customHeight="false" outlineLevel="0" collapsed="false">
      <c r="B256" s="2"/>
      <c r="C256" s="341"/>
      <c r="D256" s="3"/>
      <c r="E256" s="342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361"/>
      <c r="Y256" s="361"/>
      <c r="Z256" s="361"/>
      <c r="AA256" s="361"/>
      <c r="AB256" s="3"/>
      <c r="AC256" s="2"/>
      <c r="AD256" s="2"/>
      <c r="AE256" s="2"/>
      <c r="AF256" s="2"/>
      <c r="AG256" s="2"/>
      <c r="AH256" s="2"/>
    </row>
    <row r="257" customFormat="false" ht="13.8" hidden="false" customHeight="false" outlineLevel="0" collapsed="false">
      <c r="B257" s="2"/>
      <c r="C257" s="341"/>
      <c r="D257" s="3"/>
      <c r="E257" s="342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361"/>
      <c r="Y257" s="361"/>
      <c r="Z257" s="361"/>
      <c r="AA257" s="361"/>
      <c r="AB257" s="3"/>
      <c r="AC257" s="2"/>
      <c r="AD257" s="2"/>
      <c r="AE257" s="2"/>
      <c r="AF257" s="2"/>
      <c r="AG257" s="2"/>
      <c r="AH257" s="2"/>
    </row>
    <row r="258" customFormat="false" ht="13.8" hidden="false" customHeight="false" outlineLevel="0" collapsed="false">
      <c r="B258" s="2"/>
      <c r="C258" s="341"/>
      <c r="D258" s="3"/>
      <c r="E258" s="342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361"/>
      <c r="Y258" s="361"/>
      <c r="Z258" s="361"/>
      <c r="AA258" s="361"/>
      <c r="AB258" s="3"/>
      <c r="AC258" s="2"/>
      <c r="AD258" s="2"/>
      <c r="AE258" s="2"/>
      <c r="AF258" s="2"/>
      <c r="AG258" s="2"/>
      <c r="AH258" s="2"/>
    </row>
    <row r="259" customFormat="false" ht="13.8" hidden="false" customHeight="false" outlineLevel="0" collapsed="false">
      <c r="B259" s="2"/>
      <c r="C259" s="341"/>
      <c r="D259" s="3"/>
      <c r="E259" s="342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361"/>
      <c r="Y259" s="361"/>
      <c r="Z259" s="361"/>
      <c r="AA259" s="361"/>
      <c r="AB259" s="3"/>
      <c r="AC259" s="2"/>
      <c r="AD259" s="2"/>
      <c r="AE259" s="2"/>
      <c r="AF259" s="2"/>
      <c r="AG259" s="2"/>
      <c r="AH259" s="2"/>
    </row>
    <row r="260" customFormat="false" ht="13.8" hidden="false" customHeight="false" outlineLevel="0" collapsed="false">
      <c r="B260" s="2"/>
      <c r="C260" s="341"/>
      <c r="D260" s="3"/>
      <c r="E260" s="342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361"/>
      <c r="Y260" s="361"/>
      <c r="Z260" s="361"/>
      <c r="AA260" s="361"/>
      <c r="AB260" s="3"/>
      <c r="AC260" s="2"/>
      <c r="AD260" s="2"/>
      <c r="AE260" s="2"/>
      <c r="AF260" s="2"/>
      <c r="AG260" s="2"/>
      <c r="AH260" s="2"/>
    </row>
    <row r="261" customFormat="false" ht="13.8" hidden="false" customHeight="false" outlineLevel="0" collapsed="false">
      <c r="B261" s="2"/>
      <c r="C261" s="341"/>
      <c r="D261" s="3"/>
      <c r="E261" s="342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361"/>
      <c r="Y261" s="361"/>
      <c r="Z261" s="361"/>
      <c r="AA261" s="361"/>
      <c r="AB261" s="3"/>
      <c r="AC261" s="2"/>
      <c r="AD261" s="2"/>
      <c r="AE261" s="2"/>
      <c r="AF261" s="2"/>
      <c r="AG261" s="2"/>
      <c r="AH261" s="2"/>
    </row>
    <row r="262" customFormat="false" ht="13.8" hidden="false" customHeight="false" outlineLevel="0" collapsed="false">
      <c r="B262" s="2"/>
      <c r="C262" s="341"/>
      <c r="D262" s="3"/>
      <c r="E262" s="342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361"/>
      <c r="Y262" s="361"/>
      <c r="Z262" s="361"/>
      <c r="AA262" s="361"/>
      <c r="AB262" s="3"/>
      <c r="AC262" s="2"/>
      <c r="AD262" s="2"/>
      <c r="AE262" s="2"/>
      <c r="AF262" s="2"/>
      <c r="AG262" s="2"/>
      <c r="AH262" s="2"/>
    </row>
    <row r="263" customFormat="false" ht="13.8" hidden="false" customHeight="false" outlineLevel="0" collapsed="false">
      <c r="B263" s="2"/>
      <c r="C263" s="341"/>
      <c r="D263" s="3"/>
      <c r="E263" s="342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361"/>
      <c r="Y263" s="361"/>
      <c r="Z263" s="361"/>
      <c r="AA263" s="361"/>
      <c r="AB263" s="3"/>
      <c r="AC263" s="2"/>
      <c r="AD263" s="2"/>
      <c r="AE263" s="2"/>
      <c r="AF263" s="2"/>
      <c r="AG263" s="2"/>
      <c r="AH263" s="2"/>
    </row>
    <row r="264" customFormat="false" ht="13.8" hidden="false" customHeight="false" outlineLevel="0" collapsed="false">
      <c r="B264" s="2"/>
      <c r="C264" s="341"/>
      <c r="D264" s="3"/>
      <c r="E264" s="342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361"/>
      <c r="Y264" s="361"/>
      <c r="Z264" s="361"/>
      <c r="AA264" s="361"/>
      <c r="AB264" s="3"/>
      <c r="AC264" s="2"/>
      <c r="AD264" s="2"/>
      <c r="AE264" s="2"/>
      <c r="AF264" s="2"/>
      <c r="AG264" s="2"/>
      <c r="AH264" s="2"/>
    </row>
    <row r="265" customFormat="false" ht="13.8" hidden="false" customHeight="false" outlineLevel="0" collapsed="false">
      <c r="B265" s="2"/>
      <c r="C265" s="341"/>
      <c r="D265" s="3"/>
      <c r="E265" s="342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361"/>
      <c r="Y265" s="361"/>
      <c r="Z265" s="361"/>
      <c r="AA265" s="361"/>
      <c r="AB265" s="3"/>
      <c r="AC265" s="2"/>
      <c r="AD265" s="2"/>
      <c r="AE265" s="2"/>
      <c r="AF265" s="2"/>
      <c r="AG265" s="2"/>
      <c r="AH265" s="2"/>
    </row>
    <row r="266" customFormat="false" ht="13.8" hidden="false" customHeight="false" outlineLevel="0" collapsed="false">
      <c r="B266" s="2"/>
      <c r="C266" s="341"/>
      <c r="D266" s="3"/>
      <c r="E266" s="342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361"/>
      <c r="Y266" s="361"/>
      <c r="Z266" s="361"/>
      <c r="AA266" s="361"/>
      <c r="AB266" s="3"/>
      <c r="AC266" s="2"/>
      <c r="AD266" s="2"/>
      <c r="AE266" s="2"/>
      <c r="AF266" s="2"/>
      <c r="AG266" s="2"/>
      <c r="AH266" s="2"/>
    </row>
    <row r="267" customFormat="false" ht="13.8" hidden="false" customHeight="false" outlineLevel="0" collapsed="false">
      <c r="B267" s="2"/>
      <c r="C267" s="341"/>
      <c r="D267" s="3"/>
      <c r="E267" s="342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361"/>
      <c r="Y267" s="361"/>
      <c r="Z267" s="361"/>
      <c r="AA267" s="361"/>
      <c r="AB267" s="3"/>
      <c r="AC267" s="2"/>
      <c r="AD267" s="2"/>
      <c r="AE267" s="2"/>
      <c r="AF267" s="2"/>
      <c r="AG267" s="2"/>
      <c r="AH267" s="2"/>
    </row>
    <row r="268" customFormat="false" ht="13.8" hidden="false" customHeight="false" outlineLevel="0" collapsed="false">
      <c r="B268" s="2"/>
      <c r="C268" s="341"/>
      <c r="D268" s="3"/>
      <c r="E268" s="342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361"/>
      <c r="Y268" s="361"/>
      <c r="Z268" s="361"/>
      <c r="AA268" s="361"/>
      <c r="AB268" s="3"/>
      <c r="AC268" s="2"/>
      <c r="AD268" s="2"/>
      <c r="AE268" s="2"/>
      <c r="AF268" s="2"/>
      <c r="AG268" s="2"/>
      <c r="AH268" s="2"/>
    </row>
    <row r="269" customFormat="false" ht="13.8" hidden="false" customHeight="false" outlineLevel="0" collapsed="false">
      <c r="B269" s="2"/>
      <c r="C269" s="341"/>
      <c r="D269" s="3"/>
      <c r="E269" s="342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361"/>
      <c r="Y269" s="361"/>
      <c r="Z269" s="361"/>
      <c r="AA269" s="361"/>
      <c r="AB269" s="3"/>
      <c r="AC269" s="2"/>
      <c r="AD269" s="2"/>
      <c r="AE269" s="2"/>
      <c r="AF269" s="2"/>
      <c r="AG269" s="2"/>
      <c r="AH269" s="2"/>
    </row>
    <row r="270" customFormat="false" ht="13.8" hidden="false" customHeight="false" outlineLevel="0" collapsed="false">
      <c r="B270" s="2"/>
      <c r="C270" s="341"/>
      <c r="D270" s="3"/>
      <c r="E270" s="342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361"/>
      <c r="Y270" s="361"/>
      <c r="Z270" s="361"/>
      <c r="AA270" s="361"/>
      <c r="AB270" s="3"/>
      <c r="AC270" s="2"/>
      <c r="AD270" s="2"/>
      <c r="AE270" s="2"/>
      <c r="AF270" s="2"/>
      <c r="AG270" s="2"/>
      <c r="AH270" s="2"/>
    </row>
    <row r="271" customFormat="false" ht="13.8" hidden="false" customHeight="false" outlineLevel="0" collapsed="false">
      <c r="B271" s="2"/>
      <c r="C271" s="341"/>
      <c r="D271" s="3"/>
      <c r="E271" s="342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361"/>
      <c r="Y271" s="361"/>
      <c r="Z271" s="361"/>
      <c r="AA271" s="361"/>
      <c r="AB271" s="3"/>
      <c r="AC271" s="2"/>
      <c r="AD271" s="2"/>
      <c r="AE271" s="2"/>
      <c r="AF271" s="2"/>
      <c r="AG271" s="2"/>
      <c r="AH271" s="2"/>
    </row>
    <row r="272" customFormat="false" ht="13.8" hidden="false" customHeight="false" outlineLevel="0" collapsed="false">
      <c r="B272" s="2"/>
      <c r="C272" s="341"/>
      <c r="D272" s="3"/>
      <c r="E272" s="342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361"/>
      <c r="Y272" s="361"/>
      <c r="Z272" s="361"/>
      <c r="AA272" s="361"/>
      <c r="AB272" s="3"/>
      <c r="AC272" s="2"/>
      <c r="AD272" s="2"/>
      <c r="AE272" s="2"/>
      <c r="AF272" s="2"/>
      <c r="AG272" s="2"/>
      <c r="AH272" s="2"/>
    </row>
    <row r="273" customFormat="false" ht="13.8" hidden="false" customHeight="false" outlineLevel="0" collapsed="false">
      <c r="B273" s="2"/>
      <c r="C273" s="341"/>
      <c r="D273" s="3"/>
      <c r="E273" s="342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361"/>
      <c r="Y273" s="361"/>
      <c r="Z273" s="361"/>
      <c r="AA273" s="361"/>
      <c r="AB273" s="3"/>
      <c r="AC273" s="2"/>
      <c r="AD273" s="2"/>
      <c r="AE273" s="2"/>
      <c r="AF273" s="2"/>
      <c r="AG273" s="2"/>
      <c r="AH273" s="2"/>
    </row>
    <row r="274" customFormat="false" ht="13.8" hidden="false" customHeight="false" outlineLevel="0" collapsed="false">
      <c r="B274" s="2"/>
      <c r="C274" s="341"/>
      <c r="D274" s="3"/>
      <c r="E274" s="342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361"/>
      <c r="Y274" s="361"/>
      <c r="Z274" s="361"/>
      <c r="AA274" s="361"/>
      <c r="AB274" s="3"/>
      <c r="AC274" s="2"/>
      <c r="AD274" s="2"/>
      <c r="AE274" s="2"/>
      <c r="AF274" s="2"/>
      <c r="AG274" s="2"/>
      <c r="AH274" s="2"/>
    </row>
    <row r="275" customFormat="false" ht="13.8" hidden="false" customHeight="false" outlineLevel="0" collapsed="false">
      <c r="B275" s="2"/>
      <c r="C275" s="341"/>
      <c r="D275" s="3"/>
      <c r="E275" s="342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361"/>
      <c r="Y275" s="361"/>
      <c r="Z275" s="361"/>
      <c r="AA275" s="361"/>
      <c r="AB275" s="3"/>
      <c r="AC275" s="2"/>
      <c r="AD275" s="2"/>
      <c r="AE275" s="2"/>
      <c r="AF275" s="2"/>
      <c r="AG275" s="2"/>
      <c r="AH275" s="2"/>
    </row>
    <row r="276" customFormat="false" ht="13.8" hidden="false" customHeight="false" outlineLevel="0" collapsed="false">
      <c r="B276" s="2"/>
      <c r="C276" s="341"/>
      <c r="D276" s="3"/>
      <c r="E276" s="342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361"/>
      <c r="Y276" s="361"/>
      <c r="Z276" s="361"/>
      <c r="AA276" s="361"/>
      <c r="AB276" s="3"/>
      <c r="AC276" s="2"/>
      <c r="AD276" s="2"/>
      <c r="AE276" s="2"/>
      <c r="AF276" s="2"/>
      <c r="AG276" s="2"/>
      <c r="AH276" s="2"/>
    </row>
    <row r="277" customFormat="false" ht="13.8" hidden="false" customHeight="false" outlineLevel="0" collapsed="false">
      <c r="B277" s="2"/>
      <c r="C277" s="341"/>
      <c r="D277" s="3"/>
      <c r="E277" s="342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361"/>
      <c r="Y277" s="361"/>
      <c r="Z277" s="361"/>
      <c r="AA277" s="361"/>
      <c r="AB277" s="3"/>
      <c r="AC277" s="2"/>
      <c r="AD277" s="2"/>
      <c r="AE277" s="2"/>
      <c r="AF277" s="2"/>
      <c r="AG277" s="2"/>
      <c r="AH277" s="2"/>
    </row>
    <row r="278" customFormat="false" ht="13.8" hidden="false" customHeight="false" outlineLevel="0" collapsed="false">
      <c r="B278" s="2"/>
      <c r="C278" s="341"/>
      <c r="D278" s="3"/>
      <c r="E278" s="342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361"/>
      <c r="Y278" s="361"/>
      <c r="Z278" s="361"/>
      <c r="AA278" s="361"/>
      <c r="AB278" s="3"/>
      <c r="AC278" s="2"/>
      <c r="AD278" s="2"/>
      <c r="AE278" s="2"/>
      <c r="AF278" s="2"/>
      <c r="AG278" s="2"/>
      <c r="AH278" s="2"/>
    </row>
    <row r="279" customFormat="false" ht="13.8" hidden="false" customHeight="false" outlineLevel="0" collapsed="false">
      <c r="B279" s="2"/>
      <c r="C279" s="341"/>
      <c r="D279" s="3"/>
      <c r="E279" s="342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361"/>
      <c r="Y279" s="361"/>
      <c r="Z279" s="361"/>
      <c r="AA279" s="361"/>
      <c r="AB279" s="3"/>
      <c r="AC279" s="2"/>
      <c r="AD279" s="2"/>
      <c r="AE279" s="2"/>
      <c r="AF279" s="2"/>
      <c r="AG279" s="2"/>
      <c r="AH279" s="2"/>
    </row>
    <row r="280" customFormat="false" ht="13.8" hidden="false" customHeight="false" outlineLevel="0" collapsed="false">
      <c r="B280" s="2"/>
      <c r="C280" s="341"/>
      <c r="D280" s="3"/>
      <c r="E280" s="342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361"/>
      <c r="Y280" s="361"/>
      <c r="Z280" s="361"/>
      <c r="AA280" s="361"/>
      <c r="AB280" s="3"/>
      <c r="AC280" s="2"/>
      <c r="AD280" s="2"/>
      <c r="AE280" s="2"/>
      <c r="AF280" s="2"/>
      <c r="AG280" s="2"/>
      <c r="AH280" s="2"/>
    </row>
    <row r="281" customFormat="false" ht="13.8" hidden="false" customHeight="false" outlineLevel="0" collapsed="false">
      <c r="B281" s="2"/>
      <c r="C281" s="341"/>
      <c r="D281" s="3"/>
      <c r="E281" s="342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361"/>
      <c r="Y281" s="361"/>
      <c r="Z281" s="361"/>
      <c r="AA281" s="361"/>
      <c r="AB281" s="3"/>
      <c r="AC281" s="2"/>
      <c r="AD281" s="2"/>
      <c r="AE281" s="2"/>
      <c r="AF281" s="2"/>
      <c r="AG281" s="2"/>
      <c r="AH281" s="2"/>
    </row>
    <row r="282" customFormat="false" ht="13.8" hidden="false" customHeight="false" outlineLevel="0" collapsed="false">
      <c r="B282" s="2"/>
      <c r="C282" s="341"/>
      <c r="D282" s="3"/>
      <c r="E282" s="342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361"/>
      <c r="Y282" s="361"/>
      <c r="Z282" s="361"/>
      <c r="AA282" s="361"/>
      <c r="AB282" s="3"/>
      <c r="AC282" s="2"/>
      <c r="AD282" s="2"/>
      <c r="AE282" s="2"/>
      <c r="AF282" s="2"/>
      <c r="AG282" s="2"/>
      <c r="AH282" s="2"/>
    </row>
    <row r="283" customFormat="false" ht="13.8" hidden="false" customHeight="false" outlineLevel="0" collapsed="false">
      <c r="B283" s="2"/>
      <c r="C283" s="341"/>
      <c r="D283" s="3"/>
      <c r="E283" s="342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361"/>
      <c r="Y283" s="361"/>
      <c r="Z283" s="361"/>
      <c r="AA283" s="361"/>
      <c r="AB283" s="3"/>
      <c r="AC283" s="2"/>
      <c r="AD283" s="2"/>
      <c r="AE283" s="2"/>
      <c r="AF283" s="2"/>
      <c r="AG283" s="2"/>
      <c r="AH283" s="2"/>
    </row>
    <row r="284" customFormat="false" ht="13.8" hidden="false" customHeight="false" outlineLevel="0" collapsed="false">
      <c r="B284" s="2"/>
      <c r="C284" s="341"/>
      <c r="D284" s="3"/>
      <c r="E284" s="342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361"/>
      <c r="Y284" s="361"/>
      <c r="Z284" s="361"/>
      <c r="AA284" s="361"/>
      <c r="AB284" s="3"/>
      <c r="AC284" s="2"/>
      <c r="AD284" s="2"/>
      <c r="AE284" s="2"/>
      <c r="AF284" s="2"/>
      <c r="AG284" s="2"/>
      <c r="AH284" s="2"/>
    </row>
    <row r="285" customFormat="false" ht="13.8" hidden="false" customHeight="false" outlineLevel="0" collapsed="false">
      <c r="B285" s="2"/>
      <c r="C285" s="341"/>
      <c r="D285" s="3"/>
      <c r="E285" s="342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361"/>
      <c r="Y285" s="361"/>
      <c r="Z285" s="361"/>
      <c r="AA285" s="361"/>
      <c r="AB285" s="3"/>
      <c r="AC285" s="2"/>
      <c r="AD285" s="2"/>
      <c r="AE285" s="2"/>
      <c r="AF285" s="2"/>
      <c r="AG285" s="2"/>
      <c r="AH285" s="2"/>
    </row>
    <row r="286" customFormat="false" ht="13.8" hidden="false" customHeight="false" outlineLevel="0" collapsed="false">
      <c r="B286" s="2"/>
      <c r="C286" s="341"/>
      <c r="D286" s="3"/>
      <c r="E286" s="342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361"/>
      <c r="Y286" s="361"/>
      <c r="Z286" s="361"/>
      <c r="AA286" s="361"/>
      <c r="AB286" s="3"/>
      <c r="AC286" s="2"/>
      <c r="AD286" s="2"/>
      <c r="AE286" s="2"/>
      <c r="AF286" s="2"/>
      <c r="AG286" s="2"/>
      <c r="AH286" s="2"/>
    </row>
    <row r="287" customFormat="false" ht="13.8" hidden="false" customHeight="false" outlineLevel="0" collapsed="false">
      <c r="B287" s="2"/>
      <c r="C287" s="341"/>
      <c r="D287" s="3"/>
      <c r="E287" s="342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361"/>
      <c r="Y287" s="361"/>
      <c r="Z287" s="361"/>
      <c r="AA287" s="361"/>
      <c r="AB287" s="3"/>
      <c r="AC287" s="2"/>
      <c r="AD287" s="2"/>
      <c r="AE287" s="2"/>
      <c r="AF287" s="2"/>
      <c r="AG287" s="2"/>
      <c r="AH287" s="2"/>
    </row>
    <row r="288" customFormat="false" ht="13.8" hidden="false" customHeight="false" outlineLevel="0" collapsed="false">
      <c r="B288" s="2"/>
      <c r="C288" s="341"/>
      <c r="D288" s="3"/>
      <c r="E288" s="342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361"/>
      <c r="Y288" s="361"/>
      <c r="Z288" s="361"/>
      <c r="AA288" s="361"/>
      <c r="AB288" s="3"/>
      <c r="AC288" s="2"/>
      <c r="AD288" s="2"/>
      <c r="AE288" s="2"/>
      <c r="AF288" s="2"/>
      <c r="AG288" s="2"/>
      <c r="AH288" s="2"/>
    </row>
    <row r="289" customFormat="false" ht="13.8" hidden="false" customHeight="false" outlineLevel="0" collapsed="false">
      <c r="B289" s="2"/>
      <c r="C289" s="341"/>
      <c r="D289" s="3"/>
      <c r="E289" s="342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361"/>
      <c r="Y289" s="361"/>
      <c r="Z289" s="361"/>
      <c r="AA289" s="361"/>
      <c r="AB289" s="3"/>
      <c r="AC289" s="2"/>
      <c r="AD289" s="2"/>
      <c r="AE289" s="2"/>
      <c r="AF289" s="2"/>
      <c r="AG289" s="2"/>
      <c r="AH289" s="2"/>
    </row>
    <row r="290" customFormat="false" ht="13.8" hidden="false" customHeight="false" outlineLevel="0" collapsed="false">
      <c r="B290" s="2"/>
      <c r="C290" s="341"/>
      <c r="D290" s="3"/>
      <c r="E290" s="342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361"/>
      <c r="Y290" s="361"/>
      <c r="Z290" s="361"/>
      <c r="AA290" s="361"/>
      <c r="AB290" s="3"/>
      <c r="AC290" s="2"/>
      <c r="AD290" s="2"/>
      <c r="AE290" s="2"/>
      <c r="AF290" s="2"/>
      <c r="AG290" s="2"/>
      <c r="AH290" s="2"/>
    </row>
    <row r="291" customFormat="false" ht="13.8" hidden="false" customHeight="false" outlineLevel="0" collapsed="false">
      <c r="B291" s="2"/>
      <c r="C291" s="341"/>
      <c r="D291" s="3"/>
      <c r="E291" s="342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361"/>
      <c r="Y291" s="361"/>
      <c r="Z291" s="361"/>
      <c r="AA291" s="361"/>
      <c r="AB291" s="3"/>
      <c r="AC291" s="2"/>
      <c r="AD291" s="2"/>
      <c r="AE291" s="2"/>
      <c r="AF291" s="2"/>
      <c r="AG291" s="2"/>
      <c r="AH291" s="2"/>
    </row>
    <row r="292" customFormat="false" ht="13.8" hidden="false" customHeight="false" outlineLevel="0" collapsed="false">
      <c r="B292" s="2"/>
      <c r="C292" s="341"/>
      <c r="D292" s="3"/>
      <c r="E292" s="342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361"/>
      <c r="Y292" s="361"/>
      <c r="Z292" s="361"/>
      <c r="AA292" s="361"/>
      <c r="AB292" s="3"/>
      <c r="AC292" s="2"/>
      <c r="AD292" s="2"/>
      <c r="AE292" s="2"/>
      <c r="AF292" s="2"/>
      <c r="AG292" s="2"/>
      <c r="AH292" s="2"/>
    </row>
    <row r="293" customFormat="false" ht="13.8" hidden="false" customHeight="false" outlineLevel="0" collapsed="false">
      <c r="B293" s="2"/>
      <c r="C293" s="341"/>
      <c r="D293" s="3"/>
      <c r="E293" s="342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361"/>
      <c r="Y293" s="361"/>
      <c r="Z293" s="361"/>
      <c r="AA293" s="361"/>
      <c r="AB293" s="3"/>
      <c r="AC293" s="2"/>
      <c r="AD293" s="2"/>
      <c r="AE293" s="2"/>
      <c r="AF293" s="2"/>
      <c r="AG293" s="2"/>
      <c r="AH293" s="2"/>
    </row>
    <row r="294" customFormat="false" ht="13.8" hidden="false" customHeight="false" outlineLevel="0" collapsed="false">
      <c r="B294" s="2"/>
      <c r="C294" s="341"/>
      <c r="D294" s="3"/>
      <c r="E294" s="342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361"/>
      <c r="Y294" s="361"/>
      <c r="Z294" s="361"/>
      <c r="AA294" s="361"/>
      <c r="AB294" s="3"/>
      <c r="AC294" s="2"/>
      <c r="AD294" s="2"/>
      <c r="AE294" s="2"/>
      <c r="AF294" s="2"/>
      <c r="AG294" s="2"/>
      <c r="AH294" s="2"/>
    </row>
    <row r="295" customFormat="false" ht="13.8" hidden="false" customHeight="false" outlineLevel="0" collapsed="false">
      <c r="B295" s="2"/>
      <c r="C295" s="341"/>
      <c r="D295" s="3"/>
      <c r="E295" s="342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361"/>
      <c r="Y295" s="361"/>
      <c r="Z295" s="361"/>
      <c r="AA295" s="361"/>
      <c r="AB295" s="3"/>
      <c r="AC295" s="2"/>
      <c r="AD295" s="2"/>
      <c r="AE295" s="2"/>
      <c r="AF295" s="2"/>
      <c r="AG295" s="2"/>
      <c r="AH295" s="2"/>
    </row>
    <row r="296" customFormat="false" ht="13.8" hidden="false" customHeight="false" outlineLevel="0" collapsed="false">
      <c r="B296" s="2"/>
      <c r="C296" s="341"/>
      <c r="D296" s="3"/>
      <c r="E296" s="342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361"/>
      <c r="Y296" s="361"/>
      <c r="Z296" s="361"/>
      <c r="AA296" s="361"/>
      <c r="AB296" s="3"/>
      <c r="AC296" s="2"/>
      <c r="AD296" s="2"/>
      <c r="AE296" s="2"/>
      <c r="AF296" s="2"/>
      <c r="AG296" s="2"/>
      <c r="AH296" s="2"/>
    </row>
    <row r="297" customFormat="false" ht="13.8" hidden="false" customHeight="false" outlineLevel="0" collapsed="false">
      <c r="B297" s="2"/>
      <c r="C297" s="341"/>
      <c r="D297" s="3"/>
      <c r="E297" s="342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361"/>
      <c r="Y297" s="361"/>
      <c r="Z297" s="361"/>
      <c r="AA297" s="361"/>
      <c r="AB297" s="3"/>
      <c r="AC297" s="2"/>
      <c r="AD297" s="2"/>
      <c r="AE297" s="2"/>
      <c r="AF297" s="2"/>
      <c r="AG297" s="2"/>
      <c r="AH297" s="2"/>
    </row>
    <row r="298" customFormat="false" ht="13.8" hidden="false" customHeight="false" outlineLevel="0" collapsed="false">
      <c r="B298" s="2"/>
      <c r="C298" s="341"/>
      <c r="D298" s="3"/>
      <c r="E298" s="342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361"/>
      <c r="Y298" s="361"/>
      <c r="Z298" s="361"/>
      <c r="AA298" s="361"/>
      <c r="AB298" s="3"/>
      <c r="AC298" s="2"/>
      <c r="AD298" s="2"/>
      <c r="AE298" s="2"/>
      <c r="AF298" s="2"/>
      <c r="AG298" s="2"/>
      <c r="AH298" s="2"/>
    </row>
    <row r="299" customFormat="false" ht="13.8" hidden="false" customHeight="false" outlineLevel="0" collapsed="false">
      <c r="B299" s="2"/>
      <c r="C299" s="341"/>
      <c r="D299" s="3"/>
      <c r="E299" s="342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361"/>
      <c r="Y299" s="361"/>
      <c r="Z299" s="361"/>
      <c r="AA299" s="361"/>
      <c r="AB299" s="3"/>
      <c r="AC299" s="2"/>
      <c r="AD299" s="2"/>
      <c r="AE299" s="2"/>
      <c r="AF299" s="2"/>
      <c r="AG299" s="2"/>
      <c r="AH299" s="2"/>
    </row>
    <row r="300" customFormat="false" ht="13.8" hidden="false" customHeight="false" outlineLevel="0" collapsed="false">
      <c r="B300" s="2"/>
      <c r="C300" s="341"/>
      <c r="D300" s="3"/>
      <c r="E300" s="342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361"/>
      <c r="Y300" s="361"/>
      <c r="Z300" s="361"/>
      <c r="AA300" s="361"/>
      <c r="AB300" s="3"/>
      <c r="AC300" s="2"/>
      <c r="AD300" s="2"/>
      <c r="AE300" s="2"/>
      <c r="AF300" s="2"/>
      <c r="AG300" s="2"/>
      <c r="AH300" s="2"/>
    </row>
    <row r="301" customFormat="false" ht="13.8" hidden="false" customHeight="false" outlineLevel="0" collapsed="false">
      <c r="B301" s="2"/>
      <c r="C301" s="341"/>
      <c r="D301" s="3"/>
      <c r="E301" s="342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361"/>
      <c r="Y301" s="361"/>
      <c r="Z301" s="361"/>
      <c r="AA301" s="361"/>
      <c r="AB301" s="3"/>
      <c r="AC301" s="2"/>
      <c r="AD301" s="2"/>
      <c r="AE301" s="2"/>
      <c r="AF301" s="2"/>
      <c r="AG301" s="2"/>
      <c r="AH301" s="2"/>
    </row>
    <row r="302" customFormat="false" ht="13.8" hidden="false" customHeight="false" outlineLevel="0" collapsed="false">
      <c r="B302" s="2"/>
      <c r="C302" s="341"/>
      <c r="D302" s="3"/>
      <c r="E302" s="342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361"/>
      <c r="Y302" s="361"/>
      <c r="Z302" s="361"/>
      <c r="AA302" s="361"/>
      <c r="AB302" s="3"/>
      <c r="AC302" s="2"/>
      <c r="AD302" s="2"/>
      <c r="AE302" s="2"/>
      <c r="AF302" s="2"/>
      <c r="AG302" s="2"/>
      <c r="AH302" s="2"/>
    </row>
    <row r="303" customFormat="false" ht="13.8" hidden="false" customHeight="false" outlineLevel="0" collapsed="false">
      <c r="B303" s="2"/>
      <c r="C303" s="341"/>
      <c r="D303" s="3"/>
      <c r="E303" s="342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361"/>
      <c r="Y303" s="361"/>
      <c r="Z303" s="361"/>
      <c r="AA303" s="361"/>
      <c r="AB303" s="3"/>
      <c r="AC303" s="2"/>
      <c r="AD303" s="2"/>
      <c r="AE303" s="2"/>
      <c r="AF303" s="2"/>
      <c r="AG303" s="2"/>
      <c r="AH303" s="2"/>
    </row>
    <row r="304" customFormat="false" ht="13.8" hidden="false" customHeight="false" outlineLevel="0" collapsed="false">
      <c r="B304" s="2"/>
      <c r="C304" s="341"/>
      <c r="D304" s="3"/>
      <c r="E304" s="342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361"/>
      <c r="Y304" s="361"/>
      <c r="Z304" s="361"/>
      <c r="AA304" s="361"/>
      <c r="AB304" s="3"/>
      <c r="AC304" s="2"/>
      <c r="AD304" s="2"/>
      <c r="AE304" s="2"/>
      <c r="AF304" s="2"/>
      <c r="AG304" s="2"/>
      <c r="AH304" s="2"/>
    </row>
    <row r="305" customFormat="false" ht="13.8" hidden="false" customHeight="false" outlineLevel="0" collapsed="false">
      <c r="B305" s="2"/>
      <c r="C305" s="341"/>
      <c r="D305" s="3"/>
      <c r="E305" s="342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361"/>
      <c r="Y305" s="361"/>
      <c r="Z305" s="361"/>
      <c r="AA305" s="361"/>
      <c r="AB305" s="3"/>
      <c r="AC305" s="2"/>
      <c r="AD305" s="2"/>
      <c r="AE305" s="2"/>
      <c r="AF305" s="2"/>
      <c r="AG305" s="2"/>
      <c r="AH305" s="2"/>
    </row>
    <row r="306" customFormat="false" ht="13.8" hidden="false" customHeight="false" outlineLevel="0" collapsed="false">
      <c r="B306" s="2"/>
      <c r="C306" s="341"/>
      <c r="D306" s="3"/>
      <c r="E306" s="342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361"/>
      <c r="Y306" s="361"/>
      <c r="Z306" s="361"/>
      <c r="AA306" s="361"/>
      <c r="AB306" s="3"/>
      <c r="AC306" s="2"/>
      <c r="AD306" s="2"/>
      <c r="AE306" s="2"/>
      <c r="AF306" s="2"/>
      <c r="AG306" s="2"/>
      <c r="AH306" s="2"/>
    </row>
    <row r="307" customFormat="false" ht="13.8" hidden="false" customHeight="false" outlineLevel="0" collapsed="false">
      <c r="B307" s="2"/>
      <c r="C307" s="341"/>
      <c r="D307" s="3"/>
      <c r="E307" s="342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361"/>
      <c r="Y307" s="361"/>
      <c r="Z307" s="361"/>
      <c r="AA307" s="361"/>
      <c r="AB307" s="3"/>
      <c r="AC307" s="2"/>
      <c r="AD307" s="2"/>
      <c r="AE307" s="2"/>
      <c r="AF307" s="2"/>
      <c r="AG307" s="2"/>
      <c r="AH307" s="2"/>
    </row>
    <row r="308" customFormat="false" ht="13.8" hidden="false" customHeight="false" outlineLevel="0" collapsed="false">
      <c r="B308" s="2"/>
      <c r="C308" s="341"/>
      <c r="D308" s="3"/>
      <c r="E308" s="342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361"/>
      <c r="Y308" s="361"/>
      <c r="Z308" s="361"/>
      <c r="AA308" s="361"/>
      <c r="AB308" s="3"/>
      <c r="AC308" s="2"/>
      <c r="AD308" s="2"/>
      <c r="AE308" s="2"/>
      <c r="AF308" s="2"/>
      <c r="AG308" s="2"/>
      <c r="AH308" s="2"/>
    </row>
    <row r="309" customFormat="false" ht="13.8" hidden="false" customHeight="false" outlineLevel="0" collapsed="false">
      <c r="B309" s="2"/>
      <c r="C309" s="341"/>
      <c r="D309" s="3"/>
      <c r="E309" s="342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361"/>
      <c r="Y309" s="361"/>
      <c r="Z309" s="361"/>
      <c r="AA309" s="361"/>
      <c r="AB309" s="3"/>
      <c r="AC309" s="2"/>
      <c r="AD309" s="2"/>
      <c r="AE309" s="2"/>
      <c r="AF309" s="2"/>
      <c r="AG309" s="2"/>
      <c r="AH309" s="2"/>
    </row>
    <row r="310" customFormat="false" ht="13.8" hidden="false" customHeight="false" outlineLevel="0" collapsed="false">
      <c r="B310" s="2"/>
      <c r="C310" s="341"/>
      <c r="D310" s="3"/>
      <c r="E310" s="342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361"/>
      <c r="Y310" s="361"/>
      <c r="Z310" s="361"/>
      <c r="AA310" s="361"/>
      <c r="AB310" s="3"/>
      <c r="AC310" s="2"/>
      <c r="AD310" s="2"/>
      <c r="AE310" s="2"/>
      <c r="AF310" s="2"/>
      <c r="AG310" s="2"/>
      <c r="AH310" s="2"/>
    </row>
    <row r="311" customFormat="false" ht="13.8" hidden="false" customHeight="false" outlineLevel="0" collapsed="false">
      <c r="B311" s="2"/>
      <c r="C311" s="341"/>
      <c r="D311" s="3"/>
      <c r="E311" s="342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361"/>
      <c r="Y311" s="361"/>
      <c r="Z311" s="361"/>
      <c r="AA311" s="361"/>
      <c r="AB311" s="3"/>
      <c r="AC311" s="2"/>
      <c r="AD311" s="2"/>
      <c r="AE311" s="2"/>
      <c r="AF311" s="2"/>
      <c r="AG311" s="2"/>
      <c r="AH311" s="2"/>
    </row>
    <row r="312" customFormat="false" ht="13.8" hidden="false" customHeight="false" outlineLevel="0" collapsed="false">
      <c r="B312" s="2"/>
      <c r="C312" s="341"/>
      <c r="D312" s="3"/>
      <c r="E312" s="342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361"/>
      <c r="Y312" s="361"/>
      <c r="Z312" s="361"/>
      <c r="AA312" s="361"/>
      <c r="AB312" s="3"/>
      <c r="AC312" s="2"/>
      <c r="AD312" s="2"/>
      <c r="AE312" s="2"/>
      <c r="AF312" s="2"/>
      <c r="AG312" s="2"/>
      <c r="AH312" s="2"/>
    </row>
    <row r="313" customFormat="false" ht="13.8" hidden="false" customHeight="false" outlineLevel="0" collapsed="false">
      <c r="B313" s="2"/>
      <c r="C313" s="341"/>
      <c r="D313" s="3"/>
      <c r="E313" s="342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361"/>
      <c r="Y313" s="361"/>
      <c r="Z313" s="361"/>
      <c r="AA313" s="361"/>
      <c r="AB313" s="3"/>
      <c r="AC313" s="2"/>
      <c r="AD313" s="2"/>
      <c r="AE313" s="2"/>
      <c r="AF313" s="2"/>
      <c r="AG313" s="2"/>
      <c r="AH313" s="2"/>
    </row>
    <row r="314" customFormat="false" ht="13.8" hidden="false" customHeight="false" outlineLevel="0" collapsed="false">
      <c r="B314" s="2"/>
      <c r="C314" s="341"/>
      <c r="D314" s="3"/>
      <c r="E314" s="342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361"/>
      <c r="Y314" s="361"/>
      <c r="Z314" s="361"/>
      <c r="AA314" s="361"/>
      <c r="AB314" s="3"/>
      <c r="AC314" s="2"/>
      <c r="AD314" s="2"/>
      <c r="AE314" s="2"/>
      <c r="AF314" s="2"/>
      <c r="AG314" s="2"/>
      <c r="AH314" s="2"/>
    </row>
    <row r="315" customFormat="false" ht="13.8" hidden="false" customHeight="false" outlineLevel="0" collapsed="false">
      <c r="B315" s="2"/>
      <c r="C315" s="341"/>
      <c r="D315" s="3"/>
      <c r="E315" s="342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361"/>
      <c r="Y315" s="361"/>
      <c r="Z315" s="361"/>
      <c r="AA315" s="361"/>
      <c r="AB315" s="3"/>
      <c r="AC315" s="2"/>
      <c r="AD315" s="2"/>
      <c r="AE315" s="2"/>
      <c r="AF315" s="2"/>
      <c r="AG315" s="2"/>
      <c r="AH315" s="2"/>
    </row>
    <row r="316" customFormat="false" ht="13.8" hidden="false" customHeight="false" outlineLevel="0" collapsed="false">
      <c r="B316" s="2"/>
      <c r="C316" s="341"/>
      <c r="D316" s="3"/>
      <c r="E316" s="342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361"/>
      <c r="Y316" s="361"/>
      <c r="Z316" s="361"/>
      <c r="AA316" s="361"/>
      <c r="AB316" s="3"/>
      <c r="AC316" s="2"/>
      <c r="AD316" s="2"/>
      <c r="AE316" s="2"/>
      <c r="AF316" s="2"/>
      <c r="AG316" s="2"/>
      <c r="AH316" s="2"/>
    </row>
    <row r="317" customFormat="false" ht="13.8" hidden="false" customHeight="false" outlineLevel="0" collapsed="false">
      <c r="B317" s="2"/>
      <c r="C317" s="341"/>
      <c r="D317" s="3"/>
      <c r="E317" s="342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361"/>
      <c r="Y317" s="361"/>
      <c r="Z317" s="361"/>
      <c r="AA317" s="361"/>
      <c r="AB317" s="3"/>
      <c r="AC317" s="2"/>
      <c r="AD317" s="2"/>
      <c r="AE317" s="2"/>
      <c r="AF317" s="2"/>
      <c r="AG317" s="2"/>
      <c r="AH317" s="2"/>
    </row>
    <row r="318" customFormat="false" ht="13.8" hidden="false" customHeight="false" outlineLevel="0" collapsed="false">
      <c r="B318" s="2"/>
      <c r="C318" s="341"/>
      <c r="D318" s="3"/>
      <c r="E318" s="342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361"/>
      <c r="Y318" s="361"/>
      <c r="Z318" s="361"/>
      <c r="AA318" s="361"/>
      <c r="AB318" s="3"/>
      <c r="AC318" s="2"/>
      <c r="AD318" s="2"/>
      <c r="AE318" s="2"/>
      <c r="AF318" s="2"/>
      <c r="AG318" s="2"/>
      <c r="AH318" s="2"/>
    </row>
    <row r="319" customFormat="false" ht="13.8" hidden="false" customHeight="false" outlineLevel="0" collapsed="false">
      <c r="B319" s="2"/>
      <c r="C319" s="341"/>
      <c r="D319" s="3"/>
      <c r="E319" s="342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361"/>
      <c r="Y319" s="361"/>
      <c r="Z319" s="361"/>
      <c r="AA319" s="361"/>
      <c r="AB319" s="3"/>
      <c r="AC319" s="2"/>
      <c r="AD319" s="2"/>
      <c r="AE319" s="2"/>
      <c r="AF319" s="2"/>
      <c r="AG319" s="2"/>
      <c r="AH319" s="2"/>
    </row>
    <row r="320" customFormat="false" ht="13.8" hidden="false" customHeight="false" outlineLevel="0" collapsed="false">
      <c r="B320" s="2"/>
      <c r="C320" s="341"/>
      <c r="D320" s="3"/>
      <c r="E320" s="342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361"/>
      <c r="Y320" s="361"/>
      <c r="Z320" s="361"/>
      <c r="AA320" s="361"/>
      <c r="AB320" s="3"/>
      <c r="AC320" s="2"/>
      <c r="AD320" s="2"/>
      <c r="AE320" s="2"/>
      <c r="AF320" s="2"/>
      <c r="AG320" s="2"/>
      <c r="AH320" s="2"/>
    </row>
    <row r="321" customFormat="false" ht="13.8" hidden="false" customHeight="false" outlineLevel="0" collapsed="false">
      <c r="B321" s="2"/>
      <c r="C321" s="341"/>
      <c r="D321" s="3"/>
      <c r="E321" s="342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361"/>
      <c r="Y321" s="361"/>
      <c r="Z321" s="361"/>
      <c r="AA321" s="361"/>
      <c r="AB321" s="3"/>
      <c r="AC321" s="2"/>
      <c r="AD321" s="2"/>
      <c r="AE321" s="2"/>
      <c r="AF321" s="2"/>
      <c r="AG321" s="2"/>
      <c r="AH321" s="2"/>
    </row>
    <row r="322" customFormat="false" ht="13.8" hidden="false" customHeight="false" outlineLevel="0" collapsed="false">
      <c r="B322" s="2"/>
      <c r="C322" s="341"/>
      <c r="D322" s="3"/>
      <c r="E322" s="342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361"/>
      <c r="Y322" s="361"/>
      <c r="Z322" s="361"/>
      <c r="AA322" s="361"/>
      <c r="AB322" s="3"/>
      <c r="AC322" s="2"/>
      <c r="AD322" s="2"/>
      <c r="AE322" s="2"/>
      <c r="AF322" s="2"/>
      <c r="AG322" s="2"/>
      <c r="AH322" s="2"/>
    </row>
    <row r="323" customFormat="false" ht="13.8" hidden="false" customHeight="false" outlineLevel="0" collapsed="false">
      <c r="B323" s="2"/>
      <c r="C323" s="341"/>
      <c r="D323" s="3"/>
      <c r="E323" s="342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361"/>
      <c r="Y323" s="361"/>
      <c r="Z323" s="361"/>
      <c r="AA323" s="361"/>
      <c r="AB323" s="3"/>
      <c r="AC323" s="2"/>
      <c r="AD323" s="2"/>
      <c r="AE323" s="2"/>
      <c r="AF323" s="2"/>
      <c r="AG323" s="2"/>
      <c r="AH323" s="2"/>
    </row>
    <row r="324" customFormat="false" ht="13.8" hidden="false" customHeight="false" outlineLevel="0" collapsed="false">
      <c r="B324" s="2"/>
      <c r="C324" s="341"/>
      <c r="D324" s="3"/>
      <c r="E324" s="342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361"/>
      <c r="Y324" s="361"/>
      <c r="Z324" s="361"/>
      <c r="AA324" s="361"/>
      <c r="AB324" s="3"/>
      <c r="AC324" s="2"/>
      <c r="AD324" s="2"/>
      <c r="AE324" s="2"/>
      <c r="AF324" s="2"/>
      <c r="AG324" s="2"/>
      <c r="AH324" s="2"/>
    </row>
    <row r="325" customFormat="false" ht="13.8" hidden="false" customHeight="false" outlineLevel="0" collapsed="false">
      <c r="B325" s="2"/>
      <c r="C325" s="341"/>
      <c r="D325" s="3"/>
      <c r="E325" s="342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361"/>
      <c r="Y325" s="361"/>
      <c r="Z325" s="361"/>
      <c r="AA325" s="361"/>
      <c r="AB325" s="3"/>
      <c r="AC325" s="2"/>
      <c r="AD325" s="2"/>
      <c r="AE325" s="2"/>
      <c r="AF325" s="2"/>
      <c r="AG325" s="2"/>
      <c r="AH325" s="2"/>
    </row>
    <row r="326" customFormat="false" ht="13.8" hidden="false" customHeight="false" outlineLevel="0" collapsed="false">
      <c r="B326" s="2"/>
      <c r="C326" s="341"/>
      <c r="D326" s="3"/>
      <c r="E326" s="342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361"/>
      <c r="Y326" s="361"/>
      <c r="Z326" s="361"/>
      <c r="AA326" s="361"/>
      <c r="AB326" s="3"/>
      <c r="AC326" s="2"/>
      <c r="AD326" s="2"/>
      <c r="AE326" s="2"/>
      <c r="AF326" s="2"/>
      <c r="AG326" s="2"/>
      <c r="AH326" s="2"/>
    </row>
    <row r="327" customFormat="false" ht="13.8" hidden="false" customHeight="false" outlineLevel="0" collapsed="false">
      <c r="B327" s="2"/>
      <c r="C327" s="341"/>
      <c r="D327" s="3"/>
      <c r="E327" s="342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361"/>
      <c r="Y327" s="361"/>
      <c r="Z327" s="361"/>
      <c r="AA327" s="361"/>
      <c r="AB327" s="3"/>
      <c r="AC327" s="2"/>
      <c r="AD327" s="2"/>
      <c r="AE327" s="2"/>
      <c r="AF327" s="2"/>
      <c r="AG327" s="2"/>
      <c r="AH327" s="2"/>
    </row>
    <row r="328" customFormat="false" ht="13.8" hidden="false" customHeight="false" outlineLevel="0" collapsed="false">
      <c r="B328" s="2"/>
      <c r="C328" s="341"/>
      <c r="D328" s="3"/>
      <c r="E328" s="342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361"/>
      <c r="Y328" s="361"/>
      <c r="Z328" s="361"/>
      <c r="AA328" s="361"/>
      <c r="AB328" s="3"/>
      <c r="AC328" s="2"/>
      <c r="AD328" s="2"/>
      <c r="AE328" s="2"/>
      <c r="AF328" s="2"/>
      <c r="AG328" s="2"/>
      <c r="AH328" s="2"/>
    </row>
    <row r="329" customFormat="false" ht="13.8" hidden="false" customHeight="false" outlineLevel="0" collapsed="false">
      <c r="B329" s="2"/>
      <c r="C329" s="341"/>
      <c r="D329" s="3"/>
      <c r="E329" s="342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361"/>
      <c r="Y329" s="361"/>
      <c r="Z329" s="361"/>
      <c r="AA329" s="361"/>
      <c r="AB329" s="3"/>
      <c r="AC329" s="2"/>
      <c r="AD329" s="2"/>
      <c r="AE329" s="2"/>
      <c r="AF329" s="2"/>
      <c r="AG329" s="2"/>
      <c r="AH329" s="2"/>
    </row>
    <row r="330" customFormat="false" ht="13.8" hidden="false" customHeight="false" outlineLevel="0" collapsed="false">
      <c r="B330" s="2"/>
      <c r="C330" s="341"/>
      <c r="D330" s="3"/>
      <c r="E330" s="342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361"/>
      <c r="Y330" s="361"/>
      <c r="Z330" s="361"/>
      <c r="AA330" s="361"/>
      <c r="AB330" s="3"/>
      <c r="AC330" s="2"/>
      <c r="AD330" s="2"/>
      <c r="AE330" s="2"/>
      <c r="AF330" s="2"/>
      <c r="AG330" s="2"/>
      <c r="AH330" s="2"/>
    </row>
    <row r="331" customFormat="false" ht="13.8" hidden="false" customHeight="false" outlineLevel="0" collapsed="false">
      <c r="B331" s="2"/>
      <c r="C331" s="341"/>
      <c r="D331" s="3"/>
      <c r="E331" s="342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361"/>
      <c r="Y331" s="361"/>
      <c r="Z331" s="361"/>
      <c r="AA331" s="361"/>
      <c r="AB331" s="3"/>
      <c r="AC331" s="2"/>
      <c r="AD331" s="2"/>
      <c r="AE331" s="2"/>
      <c r="AF331" s="2"/>
      <c r="AG331" s="2"/>
      <c r="AH331" s="2"/>
    </row>
    <row r="332" customFormat="false" ht="13.8" hidden="false" customHeight="false" outlineLevel="0" collapsed="false">
      <c r="B332" s="2"/>
      <c r="C332" s="341"/>
      <c r="D332" s="3"/>
      <c r="E332" s="342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361"/>
      <c r="Y332" s="361"/>
      <c r="Z332" s="361"/>
      <c r="AA332" s="361"/>
      <c r="AB332" s="3"/>
      <c r="AC332" s="2"/>
      <c r="AD332" s="2"/>
      <c r="AE332" s="2"/>
      <c r="AF332" s="2"/>
      <c r="AG332" s="2"/>
      <c r="AH332" s="2"/>
    </row>
    <row r="333" customFormat="false" ht="13.8" hidden="false" customHeight="false" outlineLevel="0" collapsed="false">
      <c r="B333" s="2"/>
      <c r="C333" s="341"/>
      <c r="D333" s="3"/>
      <c r="E333" s="342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361"/>
      <c r="Y333" s="361"/>
      <c r="Z333" s="361"/>
      <c r="AA333" s="361"/>
      <c r="AB333" s="3"/>
      <c r="AC333" s="2"/>
      <c r="AD333" s="2"/>
      <c r="AE333" s="2"/>
      <c r="AF333" s="2"/>
      <c r="AG333" s="2"/>
      <c r="AH333" s="2"/>
    </row>
    <row r="334" customFormat="false" ht="13.8" hidden="false" customHeight="false" outlineLevel="0" collapsed="false">
      <c r="B334" s="2"/>
      <c r="C334" s="341"/>
      <c r="D334" s="3"/>
      <c r="E334" s="342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361"/>
      <c r="Y334" s="361"/>
      <c r="Z334" s="361"/>
      <c r="AA334" s="361"/>
      <c r="AB334" s="3"/>
      <c r="AC334" s="2"/>
      <c r="AD334" s="2"/>
      <c r="AE334" s="2"/>
      <c r="AF334" s="2"/>
      <c r="AG334" s="2"/>
      <c r="AH334" s="2"/>
    </row>
    <row r="335" customFormat="false" ht="13.8" hidden="false" customHeight="false" outlineLevel="0" collapsed="false">
      <c r="B335" s="2"/>
      <c r="C335" s="341"/>
      <c r="D335" s="3"/>
      <c r="E335" s="342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361"/>
      <c r="Y335" s="361"/>
      <c r="Z335" s="361"/>
      <c r="AA335" s="361"/>
      <c r="AB335" s="3"/>
      <c r="AC335" s="2"/>
      <c r="AD335" s="2"/>
      <c r="AE335" s="2"/>
      <c r="AF335" s="2"/>
      <c r="AG335" s="2"/>
      <c r="AH335" s="2"/>
    </row>
    <row r="336" customFormat="false" ht="13.8" hidden="false" customHeight="false" outlineLevel="0" collapsed="false">
      <c r="B336" s="2"/>
      <c r="C336" s="341"/>
      <c r="D336" s="3"/>
      <c r="E336" s="342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361"/>
      <c r="Y336" s="361"/>
      <c r="Z336" s="361"/>
      <c r="AA336" s="361"/>
      <c r="AB336" s="3"/>
      <c r="AC336" s="2"/>
      <c r="AD336" s="2"/>
      <c r="AE336" s="2"/>
      <c r="AF336" s="2"/>
      <c r="AG336" s="2"/>
      <c r="AH336" s="2"/>
    </row>
    <row r="337" customFormat="false" ht="13.8" hidden="false" customHeight="false" outlineLevel="0" collapsed="false">
      <c r="B337" s="2"/>
      <c r="C337" s="341"/>
      <c r="D337" s="3"/>
      <c r="E337" s="342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361"/>
      <c r="Y337" s="361"/>
      <c r="Z337" s="361"/>
      <c r="AA337" s="361"/>
      <c r="AB337" s="3"/>
      <c r="AC337" s="2"/>
      <c r="AD337" s="2"/>
      <c r="AE337" s="2"/>
      <c r="AF337" s="2"/>
      <c r="AG337" s="2"/>
      <c r="AH337" s="2"/>
    </row>
    <row r="338" customFormat="false" ht="13.8" hidden="false" customHeight="false" outlineLevel="0" collapsed="false">
      <c r="B338" s="2"/>
      <c r="C338" s="341"/>
      <c r="D338" s="3"/>
      <c r="E338" s="342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361"/>
      <c r="Y338" s="361"/>
      <c r="Z338" s="361"/>
      <c r="AA338" s="361"/>
      <c r="AB338" s="3"/>
      <c r="AC338" s="2"/>
      <c r="AD338" s="2"/>
      <c r="AE338" s="2"/>
      <c r="AF338" s="2"/>
      <c r="AG338" s="2"/>
      <c r="AH338" s="2"/>
    </row>
    <row r="339" customFormat="false" ht="13.8" hidden="false" customHeight="false" outlineLevel="0" collapsed="false">
      <c r="B339" s="2"/>
      <c r="C339" s="341"/>
      <c r="D339" s="3"/>
      <c r="E339" s="342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361"/>
      <c r="Y339" s="361"/>
      <c r="Z339" s="361"/>
      <c r="AA339" s="361"/>
      <c r="AB339" s="3"/>
      <c r="AC339" s="2"/>
      <c r="AD339" s="2"/>
      <c r="AE339" s="2"/>
      <c r="AF339" s="2"/>
      <c r="AG339" s="2"/>
      <c r="AH339" s="2"/>
    </row>
    <row r="340" customFormat="false" ht="13.8" hidden="false" customHeight="false" outlineLevel="0" collapsed="false">
      <c r="B340" s="2"/>
      <c r="C340" s="341"/>
      <c r="D340" s="3"/>
      <c r="E340" s="342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361"/>
      <c r="Y340" s="361"/>
      <c r="Z340" s="361"/>
      <c r="AA340" s="361"/>
      <c r="AB340" s="3"/>
      <c r="AC340" s="2"/>
      <c r="AD340" s="2"/>
      <c r="AE340" s="2"/>
      <c r="AF340" s="2"/>
      <c r="AG340" s="2"/>
      <c r="AH340" s="2"/>
    </row>
    <row r="341" customFormat="false" ht="13.8" hidden="false" customHeight="false" outlineLevel="0" collapsed="false">
      <c r="B341" s="2"/>
      <c r="C341" s="341"/>
      <c r="D341" s="3"/>
      <c r="E341" s="342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361"/>
      <c r="Y341" s="361"/>
      <c r="Z341" s="361"/>
      <c r="AA341" s="361"/>
      <c r="AB341" s="3"/>
      <c r="AC341" s="2"/>
      <c r="AD341" s="2"/>
      <c r="AE341" s="2"/>
      <c r="AF341" s="2"/>
      <c r="AG341" s="2"/>
      <c r="AH341" s="2"/>
    </row>
    <row r="342" customFormat="false" ht="13.8" hidden="false" customHeight="false" outlineLevel="0" collapsed="false">
      <c r="B342" s="2"/>
      <c r="C342" s="341"/>
      <c r="D342" s="3"/>
      <c r="E342" s="342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361"/>
      <c r="Y342" s="361"/>
      <c r="Z342" s="361"/>
      <c r="AA342" s="361"/>
      <c r="AB342" s="3"/>
      <c r="AC342" s="2"/>
      <c r="AD342" s="2"/>
      <c r="AE342" s="2"/>
      <c r="AF342" s="2"/>
      <c r="AG342" s="2"/>
      <c r="AH342" s="2"/>
    </row>
    <row r="343" customFormat="false" ht="13.8" hidden="false" customHeight="false" outlineLevel="0" collapsed="false">
      <c r="B343" s="2"/>
      <c r="C343" s="341"/>
      <c r="D343" s="3"/>
      <c r="E343" s="342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361"/>
      <c r="Y343" s="361"/>
      <c r="Z343" s="361"/>
      <c r="AA343" s="361"/>
      <c r="AB343" s="3"/>
      <c r="AC343" s="2"/>
      <c r="AD343" s="2"/>
      <c r="AE343" s="2"/>
      <c r="AF343" s="2"/>
      <c r="AG343" s="2"/>
      <c r="AH343" s="2"/>
    </row>
    <row r="344" customFormat="false" ht="13.8" hidden="false" customHeight="false" outlineLevel="0" collapsed="false">
      <c r="B344" s="2"/>
      <c r="C344" s="341"/>
      <c r="D344" s="3"/>
      <c r="E344" s="342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361"/>
      <c r="Y344" s="361"/>
      <c r="Z344" s="361"/>
      <c r="AA344" s="361"/>
      <c r="AB344" s="3"/>
      <c r="AC344" s="2"/>
      <c r="AD344" s="2"/>
      <c r="AE344" s="2"/>
      <c r="AF344" s="2"/>
      <c r="AG344" s="2"/>
      <c r="AH344" s="2"/>
    </row>
    <row r="345" customFormat="false" ht="13.8" hidden="false" customHeight="false" outlineLevel="0" collapsed="false">
      <c r="B345" s="2"/>
      <c r="C345" s="341"/>
      <c r="D345" s="3"/>
      <c r="E345" s="342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361"/>
      <c r="Y345" s="361"/>
      <c r="Z345" s="361"/>
      <c r="AA345" s="361"/>
      <c r="AB345" s="3"/>
      <c r="AC345" s="2"/>
      <c r="AD345" s="2"/>
      <c r="AE345" s="2"/>
      <c r="AF345" s="2"/>
      <c r="AG345" s="2"/>
      <c r="AH345" s="2"/>
    </row>
    <row r="346" customFormat="false" ht="13.8" hidden="false" customHeight="false" outlineLevel="0" collapsed="false">
      <c r="B346" s="2"/>
      <c r="C346" s="341"/>
      <c r="D346" s="3"/>
      <c r="E346" s="342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361"/>
      <c r="Y346" s="361"/>
      <c r="Z346" s="361"/>
      <c r="AA346" s="361"/>
      <c r="AB346" s="3"/>
      <c r="AC346" s="2"/>
      <c r="AD346" s="2"/>
      <c r="AE346" s="2"/>
      <c r="AF346" s="2"/>
      <c r="AG346" s="2"/>
      <c r="AH346" s="2"/>
    </row>
    <row r="347" customFormat="false" ht="13.8" hidden="false" customHeight="false" outlineLevel="0" collapsed="false">
      <c r="B347" s="2"/>
      <c r="C347" s="341"/>
      <c r="D347" s="3"/>
      <c r="E347" s="342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361"/>
      <c r="Y347" s="361"/>
      <c r="Z347" s="361"/>
      <c r="AA347" s="361"/>
      <c r="AB347" s="3"/>
      <c r="AC347" s="2"/>
      <c r="AD347" s="2"/>
      <c r="AE347" s="2"/>
      <c r="AF347" s="2"/>
      <c r="AG347" s="2"/>
      <c r="AH347" s="2"/>
    </row>
    <row r="348" customFormat="false" ht="13.8" hidden="false" customHeight="false" outlineLevel="0" collapsed="false">
      <c r="B348" s="2"/>
      <c r="C348" s="341"/>
      <c r="D348" s="3"/>
      <c r="E348" s="342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361"/>
      <c r="Y348" s="361"/>
      <c r="Z348" s="361"/>
      <c r="AA348" s="361"/>
      <c r="AB348" s="3"/>
      <c r="AC348" s="2"/>
      <c r="AD348" s="2"/>
      <c r="AE348" s="2"/>
      <c r="AF348" s="2"/>
      <c r="AG348" s="2"/>
      <c r="AH348" s="2"/>
    </row>
    <row r="349" customFormat="false" ht="13.8" hidden="false" customHeight="false" outlineLevel="0" collapsed="false">
      <c r="B349" s="2"/>
      <c r="C349" s="341"/>
      <c r="D349" s="3"/>
      <c r="E349" s="342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361"/>
      <c r="Y349" s="361"/>
      <c r="Z349" s="361"/>
      <c r="AA349" s="361"/>
      <c r="AB349" s="3"/>
      <c r="AC349" s="2"/>
      <c r="AD349" s="2"/>
      <c r="AE349" s="2"/>
      <c r="AF349" s="2"/>
      <c r="AG349" s="2"/>
      <c r="AH349" s="2"/>
    </row>
    <row r="350" customFormat="false" ht="13.8" hidden="false" customHeight="false" outlineLevel="0" collapsed="false">
      <c r="B350" s="2"/>
      <c r="C350" s="341"/>
      <c r="D350" s="3"/>
      <c r="E350" s="342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361"/>
      <c r="Y350" s="361"/>
      <c r="Z350" s="361"/>
      <c r="AA350" s="361"/>
      <c r="AB350" s="3"/>
      <c r="AC350" s="2"/>
      <c r="AD350" s="2"/>
      <c r="AE350" s="2"/>
      <c r="AF350" s="2"/>
      <c r="AG350" s="2"/>
      <c r="AH350" s="2"/>
    </row>
    <row r="351" customFormat="false" ht="13.8" hidden="false" customHeight="false" outlineLevel="0" collapsed="false">
      <c r="B351" s="2"/>
      <c r="C351" s="341"/>
      <c r="D351" s="3"/>
      <c r="E351" s="342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361"/>
      <c r="Y351" s="361"/>
      <c r="Z351" s="361"/>
      <c r="AA351" s="361"/>
      <c r="AB351" s="3"/>
      <c r="AC351" s="2"/>
      <c r="AD351" s="2"/>
      <c r="AE351" s="2"/>
      <c r="AF351" s="2"/>
      <c r="AG351" s="2"/>
      <c r="AH351" s="2"/>
    </row>
    <row r="352" customFormat="false" ht="13.8" hidden="false" customHeight="false" outlineLevel="0" collapsed="false">
      <c r="B352" s="2"/>
      <c r="C352" s="341"/>
      <c r="D352" s="3"/>
      <c r="E352" s="342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361"/>
      <c r="Y352" s="361"/>
      <c r="Z352" s="361"/>
      <c r="AA352" s="361"/>
      <c r="AB352" s="3"/>
      <c r="AC352" s="2"/>
      <c r="AD352" s="2"/>
      <c r="AE352" s="2"/>
      <c r="AF352" s="2"/>
      <c r="AG352" s="2"/>
      <c r="AH352" s="2"/>
    </row>
    <row r="353" customFormat="false" ht="13.8" hidden="false" customHeight="false" outlineLevel="0" collapsed="false">
      <c r="B353" s="2"/>
      <c r="C353" s="341"/>
      <c r="D353" s="3"/>
      <c r="E353" s="342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361"/>
      <c r="Y353" s="361"/>
      <c r="Z353" s="361"/>
      <c r="AA353" s="361"/>
      <c r="AB353" s="3"/>
      <c r="AC353" s="2"/>
      <c r="AD353" s="2"/>
      <c r="AE353" s="2"/>
      <c r="AF353" s="2"/>
      <c r="AG353" s="2"/>
      <c r="AH353" s="2"/>
    </row>
    <row r="354" customFormat="false" ht="13.8" hidden="false" customHeight="false" outlineLevel="0" collapsed="false">
      <c r="B354" s="2"/>
      <c r="C354" s="341"/>
      <c r="D354" s="3"/>
      <c r="E354" s="342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361"/>
      <c r="Y354" s="361"/>
      <c r="Z354" s="361"/>
      <c r="AA354" s="361"/>
      <c r="AB354" s="3"/>
      <c r="AC354" s="2"/>
      <c r="AD354" s="2"/>
      <c r="AE354" s="2"/>
      <c r="AF354" s="2"/>
      <c r="AG354" s="2"/>
      <c r="AH354" s="2"/>
    </row>
    <row r="355" customFormat="false" ht="13.8" hidden="false" customHeight="false" outlineLevel="0" collapsed="false">
      <c r="B355" s="2"/>
      <c r="C355" s="341"/>
      <c r="D355" s="3"/>
      <c r="E355" s="342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361"/>
      <c r="Y355" s="361"/>
      <c r="Z355" s="361"/>
      <c r="AA355" s="361"/>
      <c r="AB355" s="3"/>
      <c r="AC355" s="2"/>
      <c r="AD355" s="2"/>
      <c r="AE355" s="2"/>
      <c r="AF355" s="2"/>
      <c r="AG355" s="2"/>
      <c r="AH355" s="2"/>
    </row>
    <row r="356" customFormat="false" ht="13.8" hidden="false" customHeight="false" outlineLevel="0" collapsed="false">
      <c r="B356" s="2"/>
      <c r="C356" s="341"/>
      <c r="D356" s="3"/>
      <c r="E356" s="342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361"/>
      <c r="Y356" s="361"/>
      <c r="Z356" s="361"/>
      <c r="AA356" s="361"/>
      <c r="AB356" s="3"/>
      <c r="AC356" s="2"/>
      <c r="AD356" s="2"/>
      <c r="AE356" s="2"/>
      <c r="AF356" s="2"/>
      <c r="AG356" s="2"/>
      <c r="AH356" s="2"/>
    </row>
    <row r="357" customFormat="false" ht="13.8" hidden="false" customHeight="false" outlineLevel="0" collapsed="false">
      <c r="B357" s="2"/>
      <c r="C357" s="341"/>
      <c r="D357" s="3"/>
      <c r="E357" s="342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361"/>
      <c r="Y357" s="361"/>
      <c r="Z357" s="361"/>
      <c r="AA357" s="361"/>
      <c r="AB357" s="3"/>
      <c r="AC357" s="2"/>
      <c r="AD357" s="2"/>
      <c r="AE357" s="2"/>
      <c r="AF357" s="2"/>
      <c r="AG357" s="2"/>
      <c r="AH357" s="2"/>
    </row>
    <row r="358" customFormat="false" ht="13.8" hidden="false" customHeight="false" outlineLevel="0" collapsed="false">
      <c r="B358" s="2"/>
      <c r="C358" s="341"/>
      <c r="D358" s="3"/>
      <c r="E358" s="342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361"/>
      <c r="Y358" s="361"/>
      <c r="Z358" s="361"/>
      <c r="AA358" s="361"/>
      <c r="AB358" s="3"/>
      <c r="AC358" s="2"/>
      <c r="AD358" s="2"/>
      <c r="AE358" s="2"/>
      <c r="AF358" s="2"/>
      <c r="AG358" s="2"/>
      <c r="AH358" s="2"/>
    </row>
    <row r="359" customFormat="false" ht="13.8" hidden="false" customHeight="false" outlineLevel="0" collapsed="false">
      <c r="B359" s="2"/>
      <c r="C359" s="341"/>
      <c r="D359" s="3"/>
      <c r="E359" s="342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361"/>
      <c r="Y359" s="361"/>
      <c r="Z359" s="361"/>
      <c r="AA359" s="361"/>
      <c r="AB359" s="3"/>
      <c r="AC359" s="2"/>
      <c r="AD359" s="2"/>
      <c r="AE359" s="2"/>
      <c r="AF359" s="2"/>
      <c r="AG359" s="2"/>
      <c r="AH359" s="2"/>
    </row>
    <row r="360" customFormat="false" ht="13.8" hidden="false" customHeight="false" outlineLevel="0" collapsed="false">
      <c r="B360" s="2"/>
      <c r="C360" s="341"/>
      <c r="D360" s="3"/>
      <c r="E360" s="342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361"/>
      <c r="Y360" s="361"/>
      <c r="Z360" s="361"/>
      <c r="AA360" s="361"/>
      <c r="AB360" s="3"/>
      <c r="AC360" s="2"/>
      <c r="AD360" s="2"/>
      <c r="AE360" s="2"/>
      <c r="AF360" s="2"/>
      <c r="AG360" s="2"/>
      <c r="AH360" s="2"/>
    </row>
    <row r="361" customFormat="false" ht="13.8" hidden="false" customHeight="false" outlineLevel="0" collapsed="false">
      <c r="B361" s="2"/>
      <c r="C361" s="341"/>
      <c r="D361" s="3"/>
      <c r="E361" s="342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361"/>
      <c r="Y361" s="361"/>
      <c r="Z361" s="361"/>
      <c r="AA361" s="361"/>
      <c r="AB361" s="3"/>
      <c r="AC361" s="2"/>
      <c r="AD361" s="2"/>
      <c r="AE361" s="2"/>
      <c r="AF361" s="2"/>
      <c r="AG361" s="2"/>
      <c r="AH361" s="2"/>
    </row>
    <row r="362" customFormat="false" ht="13.8" hidden="false" customHeight="false" outlineLevel="0" collapsed="false">
      <c r="B362" s="2"/>
      <c r="C362" s="341"/>
      <c r="D362" s="3"/>
      <c r="E362" s="342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361"/>
      <c r="Y362" s="361"/>
      <c r="Z362" s="361"/>
      <c r="AA362" s="361"/>
      <c r="AB362" s="3"/>
      <c r="AC362" s="2"/>
      <c r="AD362" s="2"/>
      <c r="AE362" s="2"/>
      <c r="AF362" s="2"/>
      <c r="AG362" s="2"/>
      <c r="AH362" s="2"/>
    </row>
    <row r="363" customFormat="false" ht="13.8" hidden="false" customHeight="false" outlineLevel="0" collapsed="false">
      <c r="B363" s="2"/>
      <c r="C363" s="341"/>
      <c r="D363" s="3"/>
      <c r="E363" s="342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361"/>
      <c r="Y363" s="361"/>
      <c r="Z363" s="361"/>
      <c r="AA363" s="361"/>
      <c r="AB363" s="3"/>
      <c r="AC363" s="2"/>
      <c r="AD363" s="2"/>
      <c r="AE363" s="2"/>
      <c r="AF363" s="2"/>
      <c r="AG363" s="2"/>
      <c r="AH363" s="2"/>
    </row>
    <row r="364" customFormat="false" ht="13.8" hidden="false" customHeight="false" outlineLevel="0" collapsed="false">
      <c r="B364" s="2"/>
      <c r="C364" s="341"/>
      <c r="D364" s="3"/>
      <c r="E364" s="342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361"/>
      <c r="Y364" s="361"/>
      <c r="Z364" s="361"/>
      <c r="AA364" s="361"/>
      <c r="AB364" s="3"/>
      <c r="AC364" s="2"/>
      <c r="AD364" s="2"/>
      <c r="AE364" s="2"/>
      <c r="AF364" s="2"/>
      <c r="AG364" s="2"/>
      <c r="AH364" s="2"/>
    </row>
    <row r="365" customFormat="false" ht="13.8" hidden="false" customHeight="false" outlineLevel="0" collapsed="false">
      <c r="B365" s="2"/>
      <c r="C365" s="341"/>
      <c r="D365" s="3"/>
      <c r="E365" s="342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361"/>
      <c r="Y365" s="361"/>
      <c r="Z365" s="361"/>
      <c r="AA365" s="361"/>
      <c r="AB365" s="3"/>
      <c r="AC365" s="2"/>
      <c r="AD365" s="2"/>
      <c r="AE365" s="2"/>
      <c r="AF365" s="2"/>
      <c r="AG365" s="2"/>
      <c r="AH365" s="2"/>
    </row>
    <row r="366" customFormat="false" ht="13.8" hidden="false" customHeight="false" outlineLevel="0" collapsed="false">
      <c r="B366" s="2"/>
      <c r="C366" s="341"/>
      <c r="D366" s="3"/>
      <c r="E366" s="342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361"/>
      <c r="Y366" s="361"/>
      <c r="Z366" s="361"/>
      <c r="AA366" s="361"/>
      <c r="AB366" s="3"/>
      <c r="AC366" s="2"/>
      <c r="AD366" s="2"/>
      <c r="AE366" s="2"/>
      <c r="AF366" s="2"/>
      <c r="AG366" s="2"/>
      <c r="AH366" s="2"/>
    </row>
    <row r="367" customFormat="false" ht="13.8" hidden="false" customHeight="false" outlineLevel="0" collapsed="false">
      <c r="B367" s="2"/>
      <c r="C367" s="341"/>
      <c r="D367" s="3"/>
      <c r="E367" s="342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361"/>
      <c r="Y367" s="361"/>
      <c r="Z367" s="361"/>
      <c r="AA367" s="361"/>
      <c r="AB367" s="3"/>
      <c r="AC367" s="2"/>
      <c r="AD367" s="2"/>
      <c r="AE367" s="2"/>
      <c r="AF367" s="2"/>
      <c r="AG367" s="2"/>
      <c r="AH367" s="2"/>
    </row>
    <row r="368" customFormat="false" ht="13.8" hidden="false" customHeight="false" outlineLevel="0" collapsed="false">
      <c r="B368" s="2"/>
      <c r="C368" s="341"/>
      <c r="D368" s="3"/>
      <c r="E368" s="342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361"/>
      <c r="Y368" s="361"/>
      <c r="Z368" s="361"/>
      <c r="AA368" s="361"/>
      <c r="AB368" s="3"/>
      <c r="AC368" s="2"/>
      <c r="AD368" s="2"/>
      <c r="AE368" s="2"/>
      <c r="AF368" s="2"/>
      <c r="AG368" s="2"/>
      <c r="AH368" s="2"/>
    </row>
    <row r="369" customFormat="false" ht="13.8" hidden="false" customHeight="false" outlineLevel="0" collapsed="false">
      <c r="B369" s="2"/>
      <c r="C369" s="341"/>
      <c r="D369" s="3"/>
      <c r="E369" s="342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361"/>
      <c r="Y369" s="361"/>
      <c r="Z369" s="361"/>
      <c r="AA369" s="361"/>
      <c r="AB369" s="3"/>
      <c r="AC369" s="2"/>
      <c r="AD369" s="2"/>
      <c r="AE369" s="2"/>
      <c r="AF369" s="2"/>
      <c r="AG369" s="2"/>
      <c r="AH369" s="2"/>
    </row>
    <row r="370" customFormat="false" ht="13.8" hidden="false" customHeight="false" outlineLevel="0" collapsed="false">
      <c r="B370" s="2"/>
      <c r="C370" s="341"/>
      <c r="D370" s="3"/>
      <c r="E370" s="342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361"/>
      <c r="Y370" s="361"/>
      <c r="Z370" s="361"/>
      <c r="AA370" s="361"/>
      <c r="AB370" s="3"/>
      <c r="AC370" s="2"/>
      <c r="AD370" s="2"/>
      <c r="AE370" s="2"/>
      <c r="AF370" s="2"/>
      <c r="AG370" s="2"/>
      <c r="AH370" s="2"/>
    </row>
    <row r="371" customFormat="false" ht="13.8" hidden="false" customHeight="false" outlineLevel="0" collapsed="false">
      <c r="B371" s="2"/>
      <c r="C371" s="341"/>
      <c r="D371" s="3"/>
      <c r="E371" s="342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361"/>
      <c r="Y371" s="361"/>
      <c r="Z371" s="361"/>
      <c r="AA371" s="361"/>
      <c r="AB371" s="3"/>
      <c r="AC371" s="2"/>
      <c r="AD371" s="2"/>
      <c r="AE371" s="2"/>
      <c r="AF371" s="2"/>
      <c r="AG371" s="2"/>
      <c r="AH371" s="2"/>
    </row>
    <row r="372" customFormat="false" ht="13.8" hidden="false" customHeight="false" outlineLevel="0" collapsed="false">
      <c r="B372" s="2"/>
      <c r="C372" s="341"/>
      <c r="D372" s="3"/>
      <c r="E372" s="342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361"/>
      <c r="Y372" s="361"/>
      <c r="Z372" s="361"/>
      <c r="AA372" s="361"/>
      <c r="AB372" s="3"/>
      <c r="AC372" s="2"/>
      <c r="AD372" s="2"/>
      <c r="AE372" s="2"/>
      <c r="AF372" s="2"/>
      <c r="AG372" s="2"/>
      <c r="AH372" s="2"/>
    </row>
    <row r="373" customFormat="false" ht="13.8" hidden="false" customHeight="false" outlineLevel="0" collapsed="false">
      <c r="B373" s="2"/>
      <c r="C373" s="341"/>
      <c r="D373" s="3"/>
      <c r="E373" s="342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361"/>
      <c r="Y373" s="361"/>
      <c r="Z373" s="361"/>
      <c r="AA373" s="361"/>
      <c r="AB373" s="3"/>
      <c r="AC373" s="2"/>
      <c r="AD373" s="2"/>
      <c r="AE373" s="2"/>
      <c r="AF373" s="2"/>
      <c r="AG373" s="2"/>
      <c r="AH373" s="2"/>
    </row>
    <row r="374" customFormat="false" ht="13.8" hidden="false" customHeight="false" outlineLevel="0" collapsed="false">
      <c r="B374" s="2"/>
      <c r="C374" s="341"/>
      <c r="D374" s="3"/>
      <c r="E374" s="342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361"/>
      <c r="Y374" s="361"/>
      <c r="Z374" s="361"/>
      <c r="AA374" s="361"/>
      <c r="AB374" s="3"/>
      <c r="AC374" s="2"/>
      <c r="AD374" s="2"/>
      <c r="AE374" s="2"/>
      <c r="AF374" s="2"/>
      <c r="AG374" s="2"/>
      <c r="AH374" s="2"/>
    </row>
    <row r="375" customFormat="false" ht="13.8" hidden="false" customHeight="false" outlineLevel="0" collapsed="false">
      <c r="B375" s="2"/>
      <c r="C375" s="341"/>
      <c r="D375" s="3"/>
      <c r="E375" s="342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361"/>
      <c r="Y375" s="361"/>
      <c r="Z375" s="361"/>
      <c r="AA375" s="361"/>
      <c r="AB375" s="3"/>
      <c r="AC375" s="2"/>
      <c r="AD375" s="2"/>
      <c r="AE375" s="2"/>
      <c r="AF375" s="2"/>
      <c r="AG375" s="2"/>
      <c r="AH375" s="2"/>
    </row>
    <row r="376" customFormat="false" ht="13.8" hidden="false" customHeight="false" outlineLevel="0" collapsed="false">
      <c r="B376" s="2"/>
      <c r="C376" s="341"/>
      <c r="D376" s="3"/>
      <c r="E376" s="342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361"/>
      <c r="Y376" s="361"/>
      <c r="Z376" s="361"/>
      <c r="AA376" s="361"/>
      <c r="AB376" s="3"/>
      <c r="AC376" s="2"/>
      <c r="AD376" s="2"/>
      <c r="AE376" s="2"/>
      <c r="AF376" s="2"/>
      <c r="AG376" s="2"/>
      <c r="AH376" s="2"/>
    </row>
    <row r="377" customFormat="false" ht="13.8" hidden="false" customHeight="false" outlineLevel="0" collapsed="false">
      <c r="B377" s="2"/>
      <c r="C377" s="341"/>
      <c r="D377" s="3"/>
      <c r="E377" s="342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361"/>
      <c r="Y377" s="361"/>
      <c r="Z377" s="361"/>
      <c r="AA377" s="361"/>
      <c r="AB377" s="3"/>
      <c r="AC377" s="2"/>
      <c r="AD377" s="2"/>
      <c r="AE377" s="2"/>
      <c r="AF377" s="2"/>
      <c r="AG377" s="2"/>
      <c r="AH377" s="2"/>
    </row>
    <row r="378" customFormat="false" ht="13.8" hidden="false" customHeight="false" outlineLevel="0" collapsed="false">
      <c r="B378" s="2"/>
      <c r="C378" s="341"/>
      <c r="D378" s="3"/>
      <c r="E378" s="342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361"/>
      <c r="Y378" s="361"/>
      <c r="Z378" s="361"/>
      <c r="AA378" s="361"/>
      <c r="AB378" s="3"/>
      <c r="AC378" s="2"/>
      <c r="AD378" s="2"/>
      <c r="AE378" s="2"/>
      <c r="AF378" s="2"/>
      <c r="AG378" s="2"/>
      <c r="AH378" s="2"/>
    </row>
    <row r="379" customFormat="false" ht="13.8" hidden="false" customHeight="false" outlineLevel="0" collapsed="false">
      <c r="B379" s="2"/>
      <c r="C379" s="341"/>
      <c r="D379" s="3"/>
      <c r="E379" s="342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361"/>
      <c r="Y379" s="361"/>
      <c r="Z379" s="361"/>
      <c r="AA379" s="361"/>
      <c r="AB379" s="3"/>
      <c r="AC379" s="2"/>
      <c r="AD379" s="2"/>
      <c r="AE379" s="2"/>
      <c r="AF379" s="2"/>
      <c r="AG379" s="2"/>
      <c r="AH379" s="2"/>
    </row>
    <row r="380" customFormat="false" ht="13.8" hidden="false" customHeight="false" outlineLevel="0" collapsed="false">
      <c r="B380" s="2"/>
      <c r="C380" s="341"/>
      <c r="D380" s="3"/>
      <c r="E380" s="342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361"/>
      <c r="Y380" s="361"/>
      <c r="Z380" s="361"/>
      <c r="AA380" s="361"/>
      <c r="AB380" s="3"/>
      <c r="AC380" s="2"/>
      <c r="AD380" s="2"/>
      <c r="AE380" s="2"/>
      <c r="AF380" s="2"/>
      <c r="AG380" s="2"/>
      <c r="AH380" s="2"/>
    </row>
    <row r="381" customFormat="false" ht="13.8" hidden="false" customHeight="false" outlineLevel="0" collapsed="false">
      <c r="B381" s="2"/>
      <c r="C381" s="341"/>
      <c r="D381" s="3"/>
      <c r="E381" s="342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361"/>
      <c r="Y381" s="361"/>
      <c r="Z381" s="361"/>
      <c r="AA381" s="361"/>
      <c r="AB381" s="3"/>
      <c r="AC381" s="2"/>
      <c r="AD381" s="2"/>
      <c r="AE381" s="2"/>
      <c r="AF381" s="2"/>
      <c r="AG381" s="2"/>
      <c r="AH381" s="2"/>
    </row>
    <row r="382" customFormat="false" ht="13.8" hidden="false" customHeight="false" outlineLevel="0" collapsed="false">
      <c r="B382" s="2"/>
      <c r="C382" s="341"/>
      <c r="D382" s="3"/>
      <c r="E382" s="342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361"/>
      <c r="Y382" s="361"/>
      <c r="Z382" s="361"/>
      <c r="AA382" s="361"/>
      <c r="AB382" s="3"/>
      <c r="AC382" s="2"/>
      <c r="AD382" s="2"/>
      <c r="AE382" s="2"/>
      <c r="AF382" s="2"/>
      <c r="AG382" s="2"/>
      <c r="AH382" s="2"/>
    </row>
    <row r="383" customFormat="false" ht="13.8" hidden="false" customHeight="false" outlineLevel="0" collapsed="false">
      <c r="B383" s="2"/>
      <c r="C383" s="341"/>
      <c r="D383" s="3"/>
      <c r="E383" s="342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361"/>
      <c r="Y383" s="361"/>
      <c r="Z383" s="361"/>
      <c r="AA383" s="361"/>
      <c r="AB383" s="3"/>
      <c r="AC383" s="2"/>
      <c r="AD383" s="2"/>
      <c r="AE383" s="2"/>
      <c r="AF383" s="2"/>
      <c r="AG383" s="2"/>
      <c r="AH383" s="2"/>
    </row>
    <row r="384" customFormat="false" ht="13.8" hidden="false" customHeight="false" outlineLevel="0" collapsed="false">
      <c r="B384" s="2"/>
      <c r="C384" s="341"/>
      <c r="D384" s="3"/>
      <c r="E384" s="342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361"/>
      <c r="Y384" s="361"/>
      <c r="Z384" s="361"/>
      <c r="AA384" s="361"/>
      <c r="AB384" s="3"/>
      <c r="AC384" s="2"/>
      <c r="AD384" s="2"/>
      <c r="AE384" s="2"/>
      <c r="AF384" s="2"/>
      <c r="AG384" s="2"/>
      <c r="AH384" s="2"/>
    </row>
    <row r="385" customFormat="false" ht="13.8" hidden="false" customHeight="false" outlineLevel="0" collapsed="false">
      <c r="B385" s="2"/>
      <c r="C385" s="341"/>
      <c r="D385" s="3"/>
      <c r="E385" s="342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361"/>
      <c r="Y385" s="361"/>
      <c r="Z385" s="361"/>
      <c r="AA385" s="361"/>
      <c r="AB385" s="3"/>
      <c r="AC385" s="2"/>
      <c r="AD385" s="2"/>
      <c r="AE385" s="2"/>
      <c r="AF385" s="2"/>
      <c r="AG385" s="2"/>
      <c r="AH385" s="2"/>
    </row>
    <row r="386" customFormat="false" ht="13.8" hidden="false" customHeight="false" outlineLevel="0" collapsed="false">
      <c r="B386" s="2"/>
      <c r="C386" s="341"/>
      <c r="D386" s="3"/>
      <c r="E386" s="342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361"/>
      <c r="Y386" s="361"/>
      <c r="Z386" s="361"/>
      <c r="AA386" s="361"/>
      <c r="AB386" s="3"/>
      <c r="AC386" s="2"/>
      <c r="AD386" s="2"/>
      <c r="AE386" s="2"/>
      <c r="AF386" s="2"/>
      <c r="AG386" s="2"/>
      <c r="AH386" s="2"/>
    </row>
    <row r="387" customFormat="false" ht="13.8" hidden="false" customHeight="false" outlineLevel="0" collapsed="false">
      <c r="B387" s="2"/>
      <c r="C387" s="341"/>
      <c r="D387" s="3"/>
      <c r="E387" s="342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361"/>
      <c r="Y387" s="361"/>
      <c r="Z387" s="361"/>
      <c r="AA387" s="361"/>
      <c r="AB387" s="3"/>
      <c r="AC387" s="2"/>
      <c r="AD387" s="2"/>
      <c r="AE387" s="2"/>
      <c r="AF387" s="2"/>
      <c r="AG387" s="2"/>
      <c r="AH387" s="2"/>
    </row>
    <row r="388" customFormat="false" ht="13.8" hidden="false" customHeight="false" outlineLevel="0" collapsed="false">
      <c r="B388" s="2"/>
      <c r="C388" s="341"/>
      <c r="D388" s="3"/>
      <c r="E388" s="342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361"/>
      <c r="Y388" s="361"/>
      <c r="Z388" s="361"/>
      <c r="AA388" s="361"/>
      <c r="AB388" s="3"/>
      <c r="AC388" s="2"/>
      <c r="AD388" s="2"/>
      <c r="AE388" s="2"/>
      <c r="AF388" s="2"/>
      <c r="AG388" s="2"/>
      <c r="AH388" s="2"/>
    </row>
    <row r="389" customFormat="false" ht="13.8" hidden="false" customHeight="false" outlineLevel="0" collapsed="false">
      <c r="B389" s="2"/>
      <c r="C389" s="341"/>
      <c r="D389" s="3"/>
      <c r="E389" s="342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361"/>
      <c r="Y389" s="361"/>
      <c r="Z389" s="361"/>
      <c r="AA389" s="361"/>
      <c r="AB389" s="3"/>
      <c r="AC389" s="2"/>
      <c r="AD389" s="2"/>
      <c r="AE389" s="2"/>
      <c r="AF389" s="2"/>
      <c r="AG389" s="2"/>
      <c r="AH389" s="2"/>
    </row>
    <row r="390" customFormat="false" ht="13.8" hidden="false" customHeight="false" outlineLevel="0" collapsed="false">
      <c r="B390" s="2"/>
      <c r="C390" s="341"/>
      <c r="D390" s="3"/>
      <c r="E390" s="342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361"/>
      <c r="Y390" s="361"/>
      <c r="Z390" s="361"/>
      <c r="AA390" s="361"/>
      <c r="AB390" s="3"/>
      <c r="AC390" s="2"/>
      <c r="AD390" s="2"/>
      <c r="AE390" s="2"/>
      <c r="AF390" s="2"/>
      <c r="AG390" s="2"/>
      <c r="AH390" s="2"/>
    </row>
    <row r="391" customFormat="false" ht="13.8" hidden="false" customHeight="false" outlineLevel="0" collapsed="false">
      <c r="B391" s="2"/>
      <c r="C391" s="341"/>
      <c r="D391" s="3"/>
      <c r="E391" s="342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361"/>
      <c r="Y391" s="361"/>
      <c r="Z391" s="361"/>
      <c r="AA391" s="361"/>
      <c r="AB391" s="3"/>
      <c r="AC391" s="2"/>
      <c r="AD391" s="2"/>
      <c r="AE391" s="2"/>
      <c r="AF391" s="2"/>
      <c r="AG391" s="2"/>
      <c r="AH391" s="2"/>
    </row>
    <row r="392" customFormat="false" ht="13.8" hidden="false" customHeight="false" outlineLevel="0" collapsed="false">
      <c r="B392" s="2"/>
      <c r="C392" s="341"/>
      <c r="D392" s="3"/>
      <c r="E392" s="342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361"/>
      <c r="Y392" s="361"/>
      <c r="Z392" s="361"/>
      <c r="AA392" s="361"/>
      <c r="AB392" s="3"/>
      <c r="AC392" s="2"/>
      <c r="AD392" s="2"/>
      <c r="AE392" s="2"/>
      <c r="AF392" s="2"/>
      <c r="AG392" s="2"/>
      <c r="AH392" s="2"/>
    </row>
    <row r="393" customFormat="false" ht="13.8" hidden="false" customHeight="false" outlineLevel="0" collapsed="false">
      <c r="B393" s="2"/>
      <c r="C393" s="341"/>
      <c r="D393" s="3"/>
      <c r="E393" s="342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361"/>
      <c r="Y393" s="361"/>
      <c r="Z393" s="361"/>
      <c r="AA393" s="361"/>
      <c r="AB393" s="3"/>
      <c r="AC393" s="2"/>
      <c r="AD393" s="2"/>
      <c r="AE393" s="2"/>
      <c r="AF393" s="2"/>
      <c r="AG393" s="2"/>
      <c r="AH393" s="2"/>
    </row>
    <row r="394" customFormat="false" ht="13.8" hidden="false" customHeight="false" outlineLevel="0" collapsed="false">
      <c r="B394" s="2"/>
      <c r="C394" s="341"/>
      <c r="D394" s="3"/>
      <c r="E394" s="342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361"/>
      <c r="Y394" s="361"/>
      <c r="Z394" s="361"/>
      <c r="AA394" s="361"/>
      <c r="AB394" s="3"/>
      <c r="AC394" s="2"/>
      <c r="AD394" s="2"/>
      <c r="AE394" s="2"/>
      <c r="AF394" s="2"/>
      <c r="AG394" s="2"/>
      <c r="AH394" s="2"/>
    </row>
    <row r="395" customFormat="false" ht="13.8" hidden="false" customHeight="false" outlineLevel="0" collapsed="false">
      <c r="B395" s="2"/>
      <c r="C395" s="341"/>
      <c r="D395" s="3"/>
      <c r="E395" s="342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361"/>
      <c r="Y395" s="361"/>
      <c r="Z395" s="361"/>
      <c r="AA395" s="361"/>
      <c r="AB395" s="3"/>
      <c r="AC395" s="2"/>
      <c r="AD395" s="2"/>
      <c r="AE395" s="2"/>
      <c r="AF395" s="2"/>
      <c r="AG395" s="2"/>
      <c r="AH395" s="2"/>
    </row>
    <row r="396" customFormat="false" ht="13.8" hidden="false" customHeight="false" outlineLevel="0" collapsed="false">
      <c r="B396" s="2"/>
      <c r="C396" s="2"/>
      <c r="D396" s="3"/>
      <c r="E396" s="342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361"/>
      <c r="Y396" s="361"/>
      <c r="Z396" s="361"/>
      <c r="AA396" s="361"/>
      <c r="AB396" s="3"/>
      <c r="AC396" s="2"/>
      <c r="AD396" s="2"/>
      <c r="AE396" s="2"/>
      <c r="AF396" s="2"/>
      <c r="AG396" s="2"/>
      <c r="AH396" s="2"/>
    </row>
    <row r="397" customFormat="false" ht="13.8" hidden="false" customHeight="false" outlineLevel="0" collapsed="false">
      <c r="B397" s="2"/>
      <c r="C397" s="2"/>
      <c r="D397" s="3"/>
      <c r="E397" s="342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361"/>
      <c r="Y397" s="361"/>
      <c r="Z397" s="361"/>
      <c r="AA397" s="361"/>
      <c r="AB397" s="3"/>
      <c r="AC397" s="2"/>
      <c r="AD397" s="2"/>
      <c r="AE397" s="2"/>
      <c r="AF397" s="2"/>
      <c r="AG397" s="2"/>
      <c r="AH397" s="2"/>
    </row>
    <row r="398" customFormat="false" ht="13.8" hidden="false" customHeight="false" outlineLevel="0" collapsed="false">
      <c r="B398" s="2"/>
      <c r="C398" s="2"/>
      <c r="D398" s="3"/>
      <c r="E398" s="342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361"/>
      <c r="Y398" s="361"/>
      <c r="Z398" s="361"/>
      <c r="AA398" s="361"/>
      <c r="AB398" s="3"/>
      <c r="AC398" s="2"/>
      <c r="AD398" s="2"/>
      <c r="AE398" s="2"/>
      <c r="AF398" s="2"/>
      <c r="AG398" s="2"/>
      <c r="AH398" s="2"/>
    </row>
    <row r="399" customFormat="false" ht="13.8" hidden="false" customHeight="false" outlineLevel="0" collapsed="false">
      <c r="B399" s="2"/>
      <c r="C399" s="2"/>
      <c r="D399" s="3"/>
      <c r="E399" s="342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361"/>
      <c r="Y399" s="361"/>
      <c r="Z399" s="361"/>
      <c r="AA399" s="361"/>
      <c r="AB399" s="3"/>
      <c r="AC399" s="2"/>
      <c r="AD399" s="2"/>
      <c r="AE399" s="2"/>
      <c r="AF399" s="2"/>
      <c r="AG399" s="2"/>
      <c r="AH399" s="2"/>
    </row>
    <row r="400" customFormat="false" ht="13.8" hidden="false" customHeight="false" outlineLevel="0" collapsed="false">
      <c r="B400" s="2"/>
      <c r="C400" s="2"/>
      <c r="D400" s="3"/>
      <c r="E400" s="342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361"/>
      <c r="Y400" s="361"/>
      <c r="Z400" s="361"/>
      <c r="AA400" s="361"/>
      <c r="AB400" s="3"/>
      <c r="AC400" s="2"/>
      <c r="AD400" s="2"/>
      <c r="AE400" s="2"/>
      <c r="AF400" s="2"/>
      <c r="AG400" s="2"/>
      <c r="AH400" s="2"/>
    </row>
    <row r="401" customFormat="false" ht="13.8" hidden="false" customHeight="false" outlineLevel="0" collapsed="false">
      <c r="I401" s="7"/>
      <c r="J401" s="7"/>
      <c r="K401" s="7"/>
      <c r="O401" s="7"/>
      <c r="P401" s="7"/>
      <c r="Q401" s="7"/>
      <c r="U401" s="7"/>
      <c r="V401" s="7"/>
      <c r="W401" s="7"/>
      <c r="X401" s="7"/>
      <c r="Y401" s="7"/>
      <c r="Z401" s="7"/>
      <c r="AA401" s="7"/>
      <c r="AB401" s="7"/>
      <c r="AC401" s="7"/>
    </row>
    <row r="402" customFormat="false" ht="13.8" hidden="false" customHeight="false" outlineLevel="0" collapsed="false">
      <c r="I402" s="7"/>
      <c r="J402" s="7"/>
      <c r="K402" s="7"/>
      <c r="O402" s="7"/>
      <c r="P402" s="7"/>
      <c r="Q402" s="7"/>
      <c r="U402" s="7"/>
      <c r="V402" s="7"/>
      <c r="W402" s="7"/>
      <c r="X402" s="7"/>
      <c r="Y402" s="7"/>
      <c r="Z402" s="7"/>
      <c r="AA402" s="7"/>
      <c r="AB402" s="7"/>
      <c r="AC402" s="7"/>
    </row>
    <row r="403" customFormat="false" ht="13.8" hidden="false" customHeight="false" outlineLevel="0" collapsed="false">
      <c r="I403" s="7"/>
      <c r="J403" s="7"/>
      <c r="K403" s="7"/>
      <c r="O403" s="7"/>
      <c r="P403" s="7"/>
      <c r="Q403" s="7"/>
      <c r="U403" s="7"/>
      <c r="V403" s="7"/>
      <c r="W403" s="7"/>
      <c r="X403" s="7"/>
      <c r="Y403" s="7"/>
      <c r="Z403" s="7"/>
      <c r="AA403" s="7"/>
      <c r="AB403" s="7"/>
      <c r="AC403" s="7"/>
    </row>
    <row r="404" customFormat="false" ht="13.8" hidden="false" customHeight="false" outlineLevel="0" collapsed="false">
      <c r="I404" s="7"/>
      <c r="J404" s="7"/>
      <c r="K404" s="7"/>
      <c r="O404" s="7"/>
      <c r="P404" s="7"/>
      <c r="Q404" s="7"/>
      <c r="U404" s="7"/>
      <c r="V404" s="7"/>
      <c r="W404" s="7"/>
      <c r="X404" s="7"/>
      <c r="Y404" s="7"/>
      <c r="Z404" s="7"/>
      <c r="AA404" s="7"/>
      <c r="AB404" s="7"/>
      <c r="AC404" s="7"/>
    </row>
    <row r="405" customFormat="false" ht="13.8" hidden="false" customHeight="false" outlineLevel="0" collapsed="false">
      <c r="I405" s="7"/>
      <c r="J405" s="7"/>
      <c r="K405" s="7"/>
      <c r="O405" s="7"/>
      <c r="P405" s="7"/>
      <c r="Q405" s="7"/>
      <c r="U405" s="7"/>
      <c r="V405" s="7"/>
      <c r="W405" s="7"/>
      <c r="X405" s="7"/>
      <c r="Y405" s="7"/>
      <c r="Z405" s="7"/>
      <c r="AA405" s="7"/>
      <c r="AB405" s="7"/>
      <c r="AC405" s="7"/>
    </row>
    <row r="406" customFormat="false" ht="13.8" hidden="false" customHeight="false" outlineLevel="0" collapsed="false">
      <c r="I406" s="7"/>
      <c r="J406" s="7"/>
      <c r="K406" s="7"/>
      <c r="O406" s="7"/>
      <c r="P406" s="7"/>
      <c r="Q406" s="7"/>
      <c r="U406" s="7"/>
      <c r="V406" s="7"/>
      <c r="W406" s="7"/>
      <c r="X406" s="7"/>
      <c r="Y406" s="7"/>
      <c r="Z406" s="7"/>
      <c r="AA406" s="7"/>
      <c r="AB406" s="7"/>
      <c r="AC406" s="7"/>
    </row>
    <row r="407" customFormat="false" ht="13.8" hidden="false" customHeight="false" outlineLevel="0" collapsed="false">
      <c r="I407" s="7"/>
      <c r="J407" s="7"/>
      <c r="K407" s="7"/>
      <c r="O407" s="7"/>
      <c r="P407" s="7"/>
      <c r="Q407" s="7"/>
      <c r="U407" s="7"/>
      <c r="V407" s="7"/>
      <c r="W407" s="7"/>
      <c r="X407" s="7"/>
      <c r="Y407" s="7"/>
      <c r="Z407" s="7"/>
      <c r="AA407" s="7"/>
      <c r="AB407" s="7"/>
      <c r="AC407" s="7"/>
    </row>
    <row r="408" customFormat="false" ht="13.8" hidden="false" customHeight="false" outlineLevel="0" collapsed="false">
      <c r="I408" s="7"/>
      <c r="J408" s="7"/>
      <c r="K408" s="7"/>
      <c r="O408" s="7"/>
      <c r="P408" s="7"/>
      <c r="Q408" s="7"/>
      <c r="U408" s="7"/>
      <c r="V408" s="7"/>
      <c r="W408" s="7"/>
      <c r="X408" s="7"/>
      <c r="Y408" s="7"/>
      <c r="Z408" s="7"/>
      <c r="AA408" s="7"/>
      <c r="AB408" s="7"/>
      <c r="AC408" s="7"/>
    </row>
    <row r="409" customFormat="false" ht="13.8" hidden="false" customHeight="false" outlineLevel="0" collapsed="false">
      <c r="I409" s="7"/>
      <c r="J409" s="7"/>
      <c r="K409" s="7"/>
      <c r="O409" s="7"/>
      <c r="P409" s="7"/>
      <c r="Q409" s="7"/>
      <c r="U409" s="7"/>
      <c r="V409" s="7"/>
      <c r="W409" s="7"/>
      <c r="X409" s="7"/>
      <c r="Y409" s="7"/>
      <c r="Z409" s="7"/>
      <c r="AA409" s="7"/>
      <c r="AB409" s="7"/>
      <c r="AC409" s="7"/>
    </row>
    <row r="410" customFormat="false" ht="13.8" hidden="false" customHeight="false" outlineLevel="0" collapsed="false">
      <c r="I410" s="7"/>
      <c r="J410" s="7"/>
      <c r="K410" s="7"/>
      <c r="O410" s="7"/>
      <c r="P410" s="7"/>
      <c r="Q410" s="7"/>
      <c r="U410" s="7"/>
      <c r="V410" s="7"/>
      <c r="W410" s="7"/>
      <c r="X410" s="7"/>
      <c r="Y410" s="7"/>
      <c r="Z410" s="7"/>
      <c r="AA410" s="7"/>
      <c r="AB410" s="7"/>
      <c r="AC410" s="7"/>
    </row>
    <row r="411" customFormat="false" ht="13.8" hidden="false" customHeight="false" outlineLevel="0" collapsed="false">
      <c r="I411" s="7"/>
      <c r="J411" s="7"/>
      <c r="K411" s="7"/>
      <c r="O411" s="7"/>
      <c r="P411" s="7"/>
      <c r="Q411" s="7"/>
      <c r="U411" s="7"/>
      <c r="V411" s="7"/>
      <c r="W411" s="7"/>
      <c r="X411" s="7"/>
      <c r="Y411" s="7"/>
      <c r="Z411" s="7"/>
      <c r="AA411" s="7"/>
      <c r="AB411" s="7"/>
      <c r="AC411" s="7"/>
    </row>
    <row r="412" customFormat="false" ht="13.8" hidden="false" customHeight="false" outlineLevel="0" collapsed="false">
      <c r="I412" s="7"/>
      <c r="J412" s="7"/>
      <c r="K412" s="7"/>
      <c r="O412" s="7"/>
      <c r="P412" s="7"/>
      <c r="Q412" s="7"/>
      <c r="U412" s="7"/>
      <c r="V412" s="7"/>
      <c r="W412" s="7"/>
      <c r="X412" s="7"/>
      <c r="Y412" s="7"/>
      <c r="Z412" s="7"/>
      <c r="AA412" s="7"/>
      <c r="AB412" s="7"/>
      <c r="AC412" s="7"/>
    </row>
    <row r="413" customFormat="false" ht="13.8" hidden="false" customHeight="false" outlineLevel="0" collapsed="false">
      <c r="I413" s="7"/>
      <c r="J413" s="7"/>
      <c r="K413" s="7"/>
      <c r="O413" s="7"/>
      <c r="P413" s="7"/>
      <c r="Q413" s="7"/>
      <c r="U413" s="7"/>
      <c r="V413" s="7"/>
      <c r="W413" s="7"/>
      <c r="X413" s="7"/>
      <c r="Y413" s="7"/>
      <c r="Z413" s="7"/>
      <c r="AA413" s="7"/>
      <c r="AB413" s="7"/>
      <c r="AC413" s="7"/>
    </row>
    <row r="414" customFormat="false" ht="13.8" hidden="false" customHeight="false" outlineLevel="0" collapsed="false">
      <c r="I414" s="7"/>
      <c r="J414" s="7"/>
      <c r="K414" s="7"/>
      <c r="O414" s="7"/>
      <c r="P414" s="7"/>
      <c r="Q414" s="7"/>
      <c r="U414" s="7"/>
      <c r="V414" s="7"/>
      <c r="W414" s="7"/>
      <c r="X414" s="7"/>
      <c r="Y414" s="7"/>
      <c r="Z414" s="7"/>
      <c r="AA414" s="7"/>
      <c r="AB414" s="7"/>
      <c r="AC414" s="7"/>
    </row>
    <row r="415" customFormat="false" ht="13.8" hidden="false" customHeight="false" outlineLevel="0" collapsed="false">
      <c r="I415" s="7"/>
      <c r="J415" s="7"/>
      <c r="K415" s="7"/>
      <c r="O415" s="7"/>
      <c r="P415" s="7"/>
      <c r="Q415" s="7"/>
      <c r="U415" s="7"/>
      <c r="V415" s="7"/>
      <c r="W415" s="7"/>
      <c r="X415" s="7"/>
      <c r="Y415" s="7"/>
      <c r="Z415" s="7"/>
      <c r="AA415" s="7"/>
      <c r="AB415" s="7"/>
      <c r="AC415" s="7"/>
    </row>
    <row r="416" customFormat="false" ht="13.8" hidden="false" customHeight="false" outlineLevel="0" collapsed="false">
      <c r="I416" s="7"/>
      <c r="J416" s="7"/>
      <c r="K416" s="7"/>
      <c r="O416" s="7"/>
      <c r="P416" s="7"/>
      <c r="Q416" s="7"/>
      <c r="U416" s="7"/>
      <c r="V416" s="7"/>
      <c r="W416" s="7"/>
      <c r="X416" s="7"/>
      <c r="Y416" s="7"/>
      <c r="Z416" s="7"/>
      <c r="AA416" s="7"/>
      <c r="AB416" s="7"/>
      <c r="AC416" s="7"/>
    </row>
    <row r="417" customFormat="false" ht="13.8" hidden="false" customHeight="false" outlineLevel="0" collapsed="false">
      <c r="I417" s="7"/>
      <c r="J417" s="7"/>
      <c r="K417" s="7"/>
      <c r="O417" s="7"/>
      <c r="P417" s="7"/>
      <c r="Q417" s="7"/>
      <c r="U417" s="7"/>
      <c r="V417" s="7"/>
      <c r="W417" s="7"/>
      <c r="X417" s="7"/>
      <c r="Y417" s="7"/>
      <c r="Z417" s="7"/>
      <c r="AA417" s="7"/>
      <c r="AB417" s="7"/>
      <c r="AC417" s="7"/>
    </row>
    <row r="418" customFormat="false" ht="13.8" hidden="false" customHeight="false" outlineLevel="0" collapsed="false">
      <c r="I418" s="7"/>
      <c r="J418" s="7"/>
      <c r="K418" s="7"/>
      <c r="O418" s="7"/>
      <c r="P418" s="7"/>
      <c r="Q418" s="7"/>
      <c r="U418" s="7"/>
      <c r="V418" s="7"/>
      <c r="W418" s="7"/>
      <c r="X418" s="7"/>
      <c r="Y418" s="7"/>
      <c r="Z418" s="7"/>
      <c r="AA418" s="7"/>
      <c r="AB418" s="7"/>
      <c r="AC418" s="7"/>
    </row>
    <row r="419" customFormat="false" ht="13.8" hidden="false" customHeight="false" outlineLevel="0" collapsed="false">
      <c r="I419" s="7"/>
      <c r="J419" s="7"/>
      <c r="K419" s="7"/>
      <c r="O419" s="7"/>
      <c r="P419" s="7"/>
      <c r="Q419" s="7"/>
      <c r="U419" s="7"/>
      <c r="V419" s="7"/>
      <c r="W419" s="7"/>
      <c r="X419" s="7"/>
      <c r="Y419" s="7"/>
      <c r="Z419" s="7"/>
      <c r="AA419" s="7"/>
      <c r="AB419" s="7"/>
      <c r="AC419" s="7"/>
    </row>
    <row r="420" customFormat="false" ht="13.8" hidden="false" customHeight="false" outlineLevel="0" collapsed="false">
      <c r="I420" s="7"/>
      <c r="J420" s="7"/>
      <c r="K420" s="7"/>
      <c r="O420" s="7"/>
      <c r="P420" s="7"/>
      <c r="Q420" s="7"/>
      <c r="U420" s="7"/>
      <c r="V420" s="7"/>
      <c r="W420" s="7"/>
      <c r="X420" s="7"/>
      <c r="Y420" s="7"/>
      <c r="Z420" s="7"/>
      <c r="AA420" s="7"/>
      <c r="AB420" s="7"/>
      <c r="AC420" s="7"/>
    </row>
    <row r="421" customFormat="false" ht="13.8" hidden="false" customHeight="false" outlineLevel="0" collapsed="false">
      <c r="I421" s="7"/>
      <c r="J421" s="7"/>
      <c r="K421" s="7"/>
      <c r="O421" s="7"/>
      <c r="P421" s="7"/>
      <c r="Q421" s="7"/>
      <c r="U421" s="7"/>
      <c r="V421" s="7"/>
      <c r="W421" s="7"/>
      <c r="X421" s="7"/>
      <c r="Y421" s="7"/>
      <c r="Z421" s="7"/>
      <c r="AA421" s="7"/>
      <c r="AB421" s="7"/>
      <c r="AC421" s="7"/>
    </row>
    <row r="422" customFormat="false" ht="13.8" hidden="false" customHeight="false" outlineLevel="0" collapsed="false">
      <c r="I422" s="7"/>
      <c r="J422" s="7"/>
      <c r="K422" s="7"/>
      <c r="O422" s="7"/>
      <c r="P422" s="7"/>
      <c r="Q422" s="7"/>
      <c r="U422" s="7"/>
      <c r="V422" s="7"/>
      <c r="W422" s="7"/>
      <c r="X422" s="7"/>
      <c r="Y422" s="7"/>
      <c r="Z422" s="7"/>
      <c r="AA422" s="7"/>
      <c r="AB422" s="7"/>
      <c r="AC422" s="7"/>
    </row>
    <row r="423" customFormat="false" ht="13.8" hidden="false" customHeight="false" outlineLevel="0" collapsed="false">
      <c r="I423" s="7"/>
      <c r="J423" s="7"/>
      <c r="K423" s="7"/>
      <c r="O423" s="7"/>
      <c r="P423" s="7"/>
      <c r="Q423" s="7"/>
      <c r="U423" s="7"/>
      <c r="V423" s="7"/>
      <c r="W423" s="7"/>
      <c r="X423" s="7"/>
      <c r="Y423" s="7"/>
      <c r="Z423" s="7"/>
      <c r="AA423" s="7"/>
      <c r="AB423" s="7"/>
      <c r="AC423" s="7"/>
    </row>
    <row r="424" customFormat="false" ht="13.8" hidden="false" customHeight="false" outlineLevel="0" collapsed="false">
      <c r="I424" s="7"/>
      <c r="J424" s="7"/>
      <c r="K424" s="7"/>
      <c r="O424" s="7"/>
      <c r="P424" s="7"/>
      <c r="Q424" s="7"/>
      <c r="U424" s="7"/>
      <c r="V424" s="7"/>
      <c r="W424" s="7"/>
      <c r="X424" s="7"/>
      <c r="Y424" s="7"/>
      <c r="Z424" s="7"/>
      <c r="AA424" s="7"/>
      <c r="AB424" s="7"/>
      <c r="AC424" s="7"/>
    </row>
    <row r="425" customFormat="false" ht="13.8" hidden="false" customHeight="false" outlineLevel="0" collapsed="false">
      <c r="I425" s="7"/>
      <c r="J425" s="7"/>
      <c r="K425" s="7"/>
      <c r="O425" s="7"/>
      <c r="P425" s="7"/>
      <c r="Q425" s="7"/>
      <c r="U425" s="7"/>
      <c r="V425" s="7"/>
      <c r="W425" s="7"/>
      <c r="X425" s="7"/>
      <c r="Y425" s="7"/>
      <c r="Z425" s="7"/>
      <c r="AA425" s="7"/>
      <c r="AB425" s="7"/>
      <c r="AC425" s="7"/>
    </row>
    <row r="426" customFormat="false" ht="13.8" hidden="false" customHeight="false" outlineLevel="0" collapsed="false">
      <c r="I426" s="7"/>
      <c r="J426" s="7"/>
      <c r="K426" s="7"/>
      <c r="O426" s="7"/>
      <c r="P426" s="7"/>
      <c r="Q426" s="7"/>
      <c r="U426" s="7"/>
      <c r="V426" s="7"/>
      <c r="W426" s="7"/>
      <c r="X426" s="7"/>
      <c r="Y426" s="7"/>
      <c r="Z426" s="7"/>
      <c r="AA426" s="7"/>
      <c r="AB426" s="7"/>
      <c r="AC426" s="7"/>
    </row>
    <row r="427" customFormat="false" ht="13.8" hidden="false" customHeight="false" outlineLevel="0" collapsed="false">
      <c r="I427" s="7"/>
      <c r="J427" s="7"/>
      <c r="K427" s="7"/>
      <c r="O427" s="7"/>
      <c r="P427" s="7"/>
      <c r="Q427" s="7"/>
      <c r="U427" s="7"/>
      <c r="V427" s="7"/>
      <c r="W427" s="7"/>
      <c r="X427" s="7"/>
      <c r="Y427" s="7"/>
      <c r="Z427" s="7"/>
      <c r="AA427" s="7"/>
      <c r="AB427" s="7"/>
      <c r="AC427" s="7"/>
    </row>
    <row r="428" customFormat="false" ht="13.8" hidden="false" customHeight="false" outlineLevel="0" collapsed="false">
      <c r="I428" s="7"/>
      <c r="J428" s="7"/>
      <c r="K428" s="7"/>
      <c r="O428" s="7"/>
      <c r="P428" s="7"/>
      <c r="Q428" s="7"/>
      <c r="U428" s="7"/>
      <c r="V428" s="7"/>
      <c r="W428" s="7"/>
      <c r="X428" s="7"/>
      <c r="Y428" s="7"/>
      <c r="Z428" s="7"/>
      <c r="AA428" s="7"/>
      <c r="AB428" s="7"/>
      <c r="AC428" s="7"/>
    </row>
    <row r="429" customFormat="false" ht="13.8" hidden="false" customHeight="false" outlineLevel="0" collapsed="false">
      <c r="I429" s="7"/>
      <c r="J429" s="7"/>
      <c r="K429" s="7"/>
      <c r="O429" s="7"/>
      <c r="P429" s="7"/>
      <c r="Q429" s="7"/>
      <c r="U429" s="7"/>
      <c r="V429" s="7"/>
      <c r="W429" s="7"/>
      <c r="X429" s="7"/>
      <c r="Y429" s="7"/>
      <c r="Z429" s="7"/>
      <c r="AA429" s="7"/>
      <c r="AB429" s="7"/>
      <c r="AC429" s="7"/>
    </row>
    <row r="430" customFormat="false" ht="13.8" hidden="false" customHeight="false" outlineLevel="0" collapsed="false">
      <c r="I430" s="7"/>
      <c r="J430" s="7"/>
      <c r="K430" s="7"/>
      <c r="O430" s="7"/>
      <c r="P430" s="7"/>
      <c r="Q430" s="7"/>
      <c r="U430" s="7"/>
      <c r="V430" s="7"/>
      <c r="W430" s="7"/>
      <c r="X430" s="7"/>
      <c r="Y430" s="7"/>
      <c r="Z430" s="7"/>
      <c r="AA430" s="7"/>
      <c r="AB430" s="7"/>
      <c r="AC430" s="7"/>
    </row>
    <row r="431" customFormat="false" ht="13.8" hidden="false" customHeight="false" outlineLevel="0" collapsed="false">
      <c r="I431" s="7"/>
      <c r="J431" s="7"/>
      <c r="K431" s="7"/>
      <c r="O431" s="7"/>
      <c r="P431" s="7"/>
      <c r="Q431" s="7"/>
      <c r="U431" s="7"/>
      <c r="V431" s="7"/>
      <c r="W431" s="7"/>
      <c r="X431" s="7"/>
      <c r="Y431" s="7"/>
      <c r="Z431" s="7"/>
      <c r="AA431" s="7"/>
      <c r="AB431" s="7"/>
      <c r="AC431" s="7"/>
    </row>
    <row r="432" customFormat="false" ht="13.8" hidden="false" customHeight="false" outlineLevel="0" collapsed="false">
      <c r="I432" s="7"/>
      <c r="J432" s="7"/>
      <c r="K432" s="7"/>
      <c r="O432" s="7"/>
      <c r="P432" s="7"/>
      <c r="Q432" s="7"/>
      <c r="U432" s="7"/>
      <c r="V432" s="7"/>
      <c r="W432" s="7"/>
      <c r="X432" s="7"/>
      <c r="Y432" s="7"/>
      <c r="Z432" s="7"/>
      <c r="AA432" s="7"/>
      <c r="AB432" s="7"/>
      <c r="AC432" s="7"/>
    </row>
    <row r="433" customFormat="false" ht="13.8" hidden="false" customHeight="false" outlineLevel="0" collapsed="false">
      <c r="I433" s="7"/>
      <c r="J433" s="7"/>
      <c r="K433" s="7"/>
      <c r="O433" s="7"/>
      <c r="P433" s="7"/>
      <c r="Q433" s="7"/>
      <c r="U433" s="7"/>
      <c r="V433" s="7"/>
      <c r="W433" s="7"/>
      <c r="X433" s="7"/>
      <c r="Y433" s="7"/>
      <c r="Z433" s="7"/>
      <c r="AA433" s="7"/>
      <c r="AB433" s="7"/>
      <c r="AC433" s="7"/>
    </row>
    <row r="434" customFormat="false" ht="13.8" hidden="false" customHeight="false" outlineLevel="0" collapsed="false">
      <c r="I434" s="7"/>
      <c r="J434" s="7"/>
      <c r="K434" s="7"/>
      <c r="O434" s="7"/>
      <c r="P434" s="7"/>
      <c r="Q434" s="7"/>
      <c r="U434" s="7"/>
      <c r="V434" s="7"/>
      <c r="W434" s="7"/>
      <c r="X434" s="7"/>
      <c r="Y434" s="7"/>
      <c r="Z434" s="7"/>
      <c r="AA434" s="7"/>
      <c r="AB434" s="7"/>
      <c r="AC434" s="7"/>
    </row>
    <row r="435" customFormat="false" ht="13.8" hidden="false" customHeight="false" outlineLevel="0" collapsed="false">
      <c r="I435" s="7"/>
      <c r="J435" s="7"/>
      <c r="K435" s="7"/>
      <c r="O435" s="7"/>
      <c r="P435" s="7"/>
      <c r="Q435" s="7"/>
      <c r="U435" s="7"/>
      <c r="V435" s="7"/>
      <c r="W435" s="7"/>
      <c r="X435" s="7"/>
      <c r="Y435" s="7"/>
      <c r="Z435" s="7"/>
      <c r="AA435" s="7"/>
      <c r="AB435" s="7"/>
      <c r="AC435" s="7"/>
    </row>
    <row r="436" customFormat="false" ht="13.8" hidden="false" customHeight="false" outlineLevel="0" collapsed="false">
      <c r="I436" s="7"/>
      <c r="J436" s="7"/>
      <c r="K436" s="7"/>
      <c r="O436" s="7"/>
      <c r="P436" s="7"/>
      <c r="Q436" s="7"/>
      <c r="U436" s="7"/>
      <c r="V436" s="7"/>
      <c r="W436" s="7"/>
      <c r="X436" s="7"/>
      <c r="Y436" s="7"/>
      <c r="Z436" s="7"/>
      <c r="AA436" s="7"/>
      <c r="AB436" s="7"/>
      <c r="AC436" s="7"/>
    </row>
    <row r="437" customFormat="false" ht="13.8" hidden="false" customHeight="false" outlineLevel="0" collapsed="false">
      <c r="I437" s="7"/>
      <c r="J437" s="7"/>
      <c r="K437" s="7"/>
      <c r="O437" s="7"/>
      <c r="P437" s="7"/>
      <c r="Q437" s="7"/>
      <c r="U437" s="7"/>
      <c r="V437" s="7"/>
      <c r="W437" s="7"/>
      <c r="X437" s="7"/>
      <c r="Y437" s="7"/>
      <c r="Z437" s="7"/>
      <c r="AA437" s="7"/>
      <c r="AB437" s="7"/>
      <c r="AC437" s="7"/>
    </row>
    <row r="438" customFormat="false" ht="13.8" hidden="false" customHeight="false" outlineLevel="0" collapsed="false">
      <c r="I438" s="7"/>
      <c r="J438" s="7"/>
      <c r="K438" s="7"/>
      <c r="O438" s="7"/>
      <c r="P438" s="7"/>
      <c r="Q438" s="7"/>
      <c r="U438" s="7"/>
      <c r="V438" s="7"/>
      <c r="W438" s="7"/>
      <c r="X438" s="7"/>
      <c r="Y438" s="7"/>
      <c r="Z438" s="7"/>
      <c r="AA438" s="7"/>
      <c r="AB438" s="7"/>
      <c r="AC438" s="7"/>
    </row>
    <row r="439" customFormat="false" ht="13.8" hidden="false" customHeight="false" outlineLevel="0" collapsed="false">
      <c r="I439" s="7"/>
      <c r="J439" s="7"/>
      <c r="K439" s="7"/>
      <c r="O439" s="7"/>
      <c r="P439" s="7"/>
      <c r="Q439" s="7"/>
      <c r="U439" s="7"/>
      <c r="V439" s="7"/>
      <c r="W439" s="7"/>
      <c r="X439" s="7"/>
      <c r="Y439" s="7"/>
      <c r="Z439" s="7"/>
      <c r="AA439" s="7"/>
      <c r="AB439" s="7"/>
      <c r="AC439" s="7"/>
    </row>
    <row r="440" customFormat="false" ht="13.8" hidden="false" customHeight="false" outlineLevel="0" collapsed="false">
      <c r="I440" s="7"/>
      <c r="J440" s="7"/>
      <c r="K440" s="7"/>
      <c r="O440" s="7"/>
      <c r="P440" s="7"/>
      <c r="Q440" s="7"/>
      <c r="U440" s="7"/>
      <c r="V440" s="7"/>
      <c r="W440" s="7"/>
      <c r="X440" s="7"/>
      <c r="Y440" s="7"/>
      <c r="Z440" s="7"/>
      <c r="AA440" s="7"/>
      <c r="AB440" s="7"/>
      <c r="AC440" s="7"/>
    </row>
    <row r="441" customFormat="false" ht="13.8" hidden="false" customHeight="false" outlineLevel="0" collapsed="false">
      <c r="I441" s="7"/>
      <c r="J441" s="7"/>
      <c r="K441" s="7"/>
      <c r="O441" s="7"/>
      <c r="P441" s="7"/>
      <c r="Q441" s="7"/>
      <c r="U441" s="7"/>
      <c r="V441" s="7"/>
      <c r="W441" s="7"/>
      <c r="X441" s="7"/>
      <c r="Y441" s="7"/>
      <c r="Z441" s="7"/>
      <c r="AA441" s="7"/>
      <c r="AB441" s="7"/>
      <c r="AC441" s="7"/>
    </row>
    <row r="442" customFormat="false" ht="13.8" hidden="false" customHeight="false" outlineLevel="0" collapsed="false">
      <c r="I442" s="7"/>
      <c r="J442" s="7"/>
      <c r="K442" s="7"/>
      <c r="O442" s="7"/>
      <c r="P442" s="7"/>
      <c r="Q442" s="7"/>
      <c r="U442" s="7"/>
      <c r="V442" s="7"/>
      <c r="W442" s="7"/>
      <c r="X442" s="7"/>
      <c r="Y442" s="7"/>
      <c r="Z442" s="7"/>
      <c r="AA442" s="7"/>
      <c r="AB442" s="7"/>
      <c r="AC442" s="7"/>
    </row>
    <row r="443" customFormat="false" ht="13.8" hidden="false" customHeight="false" outlineLevel="0" collapsed="false">
      <c r="I443" s="7"/>
      <c r="J443" s="7"/>
      <c r="K443" s="7"/>
      <c r="O443" s="7"/>
      <c r="P443" s="7"/>
      <c r="Q443" s="7"/>
      <c r="U443" s="7"/>
      <c r="V443" s="7"/>
      <c r="W443" s="7"/>
      <c r="X443" s="7"/>
      <c r="Y443" s="7"/>
      <c r="Z443" s="7"/>
      <c r="AA443" s="7"/>
      <c r="AB443" s="7"/>
      <c r="AC443" s="7"/>
    </row>
    <row r="444" customFormat="false" ht="13.8" hidden="false" customHeight="false" outlineLevel="0" collapsed="false">
      <c r="I444" s="7"/>
      <c r="J444" s="7"/>
      <c r="K444" s="7"/>
      <c r="O444" s="7"/>
      <c r="P444" s="7"/>
      <c r="Q444" s="7"/>
      <c r="U444" s="7"/>
      <c r="V444" s="7"/>
      <c r="W444" s="7"/>
      <c r="X444" s="7"/>
      <c r="Y444" s="7"/>
      <c r="Z444" s="7"/>
      <c r="AA444" s="7"/>
      <c r="AB444" s="7"/>
      <c r="AC444" s="7"/>
    </row>
    <row r="445" customFormat="false" ht="13.8" hidden="false" customHeight="false" outlineLevel="0" collapsed="false">
      <c r="I445" s="7"/>
      <c r="J445" s="7"/>
      <c r="K445" s="7"/>
      <c r="O445" s="7"/>
      <c r="P445" s="7"/>
      <c r="Q445" s="7"/>
      <c r="U445" s="7"/>
      <c r="V445" s="7"/>
      <c r="W445" s="7"/>
      <c r="X445" s="7"/>
      <c r="Y445" s="7"/>
      <c r="Z445" s="7"/>
      <c r="AA445" s="7"/>
      <c r="AB445" s="7"/>
      <c r="AC445" s="7"/>
    </row>
    <row r="446" customFormat="false" ht="13.8" hidden="false" customHeight="false" outlineLevel="0" collapsed="false">
      <c r="I446" s="7"/>
      <c r="J446" s="7"/>
      <c r="K446" s="7"/>
      <c r="O446" s="7"/>
      <c r="P446" s="7"/>
      <c r="Q446" s="7"/>
      <c r="U446" s="7"/>
      <c r="V446" s="7"/>
      <c r="W446" s="7"/>
      <c r="X446" s="7"/>
      <c r="Y446" s="7"/>
      <c r="Z446" s="7"/>
      <c r="AA446" s="7"/>
      <c r="AB446" s="7"/>
      <c r="AC446" s="7"/>
    </row>
    <row r="447" customFormat="false" ht="13.8" hidden="false" customHeight="false" outlineLevel="0" collapsed="false">
      <c r="I447" s="7"/>
      <c r="J447" s="7"/>
      <c r="K447" s="7"/>
      <c r="O447" s="7"/>
      <c r="P447" s="7"/>
      <c r="Q447" s="7"/>
      <c r="U447" s="7"/>
      <c r="V447" s="7"/>
      <c r="W447" s="7"/>
      <c r="X447" s="7"/>
      <c r="Y447" s="7"/>
      <c r="Z447" s="7"/>
      <c r="AA447" s="7"/>
      <c r="AB447" s="7"/>
      <c r="AC447" s="7"/>
    </row>
    <row r="448" customFormat="false" ht="13.8" hidden="false" customHeight="false" outlineLevel="0" collapsed="false">
      <c r="I448" s="7"/>
      <c r="J448" s="7"/>
      <c r="K448" s="7"/>
      <c r="O448" s="7"/>
      <c r="P448" s="7"/>
      <c r="Q448" s="7"/>
      <c r="U448" s="7"/>
      <c r="V448" s="7"/>
      <c r="W448" s="7"/>
      <c r="X448" s="7"/>
      <c r="Y448" s="7"/>
      <c r="Z448" s="7"/>
      <c r="AA448" s="7"/>
      <c r="AB448" s="7"/>
      <c r="AC448" s="7"/>
    </row>
    <row r="449" customFormat="false" ht="13.8" hidden="false" customHeight="false" outlineLevel="0" collapsed="false">
      <c r="I449" s="7"/>
      <c r="J449" s="7"/>
      <c r="K449" s="7"/>
      <c r="O449" s="7"/>
      <c r="P449" s="7"/>
      <c r="Q449" s="7"/>
      <c r="U449" s="7"/>
      <c r="V449" s="7"/>
      <c r="W449" s="7"/>
      <c r="X449" s="7"/>
      <c r="Y449" s="7"/>
      <c r="Z449" s="7"/>
      <c r="AA449" s="7"/>
      <c r="AB449" s="7"/>
      <c r="AC449" s="7"/>
    </row>
    <row r="450" customFormat="false" ht="13.8" hidden="false" customHeight="false" outlineLevel="0" collapsed="false">
      <c r="I450" s="7"/>
      <c r="J450" s="7"/>
      <c r="K450" s="7"/>
      <c r="O450" s="7"/>
      <c r="P450" s="7"/>
      <c r="Q450" s="7"/>
      <c r="U450" s="7"/>
      <c r="V450" s="7"/>
      <c r="W450" s="7"/>
      <c r="X450" s="7"/>
      <c r="Y450" s="7"/>
      <c r="Z450" s="7"/>
      <c r="AA450" s="7"/>
      <c r="AB450" s="7"/>
      <c r="AC450" s="7"/>
    </row>
    <row r="451" customFormat="false" ht="13.8" hidden="false" customHeight="false" outlineLevel="0" collapsed="false">
      <c r="I451" s="7"/>
      <c r="J451" s="7"/>
      <c r="K451" s="7"/>
      <c r="O451" s="7"/>
      <c r="P451" s="7"/>
      <c r="Q451" s="7"/>
      <c r="U451" s="7"/>
      <c r="V451" s="7"/>
      <c r="W451" s="7"/>
      <c r="X451" s="7"/>
      <c r="Y451" s="7"/>
      <c r="Z451" s="7"/>
      <c r="AA451" s="7"/>
      <c r="AB451" s="7"/>
      <c r="AC451" s="7"/>
    </row>
    <row r="452" customFormat="false" ht="13.8" hidden="false" customHeight="false" outlineLevel="0" collapsed="false">
      <c r="I452" s="7"/>
      <c r="J452" s="7"/>
      <c r="K452" s="7"/>
      <c r="O452" s="7"/>
      <c r="P452" s="7"/>
      <c r="Q452" s="7"/>
      <c r="U452" s="7"/>
      <c r="V452" s="7"/>
      <c r="W452" s="7"/>
      <c r="X452" s="7"/>
      <c r="Y452" s="7"/>
      <c r="Z452" s="7"/>
      <c r="AA452" s="7"/>
      <c r="AB452" s="7"/>
      <c r="AC452" s="7"/>
    </row>
    <row r="453" customFormat="false" ht="13.8" hidden="false" customHeight="false" outlineLevel="0" collapsed="false">
      <c r="I453" s="7"/>
      <c r="J453" s="7"/>
      <c r="K453" s="7"/>
      <c r="O453" s="7"/>
      <c r="P453" s="7"/>
      <c r="Q453" s="7"/>
      <c r="U453" s="7"/>
      <c r="V453" s="7"/>
      <c r="W453" s="7"/>
      <c r="X453" s="7"/>
      <c r="Y453" s="7"/>
      <c r="Z453" s="7"/>
      <c r="AA453" s="7"/>
      <c r="AB453" s="7"/>
      <c r="AC453" s="7"/>
    </row>
    <row r="454" customFormat="false" ht="13.8" hidden="false" customHeight="false" outlineLevel="0" collapsed="false">
      <c r="I454" s="7"/>
      <c r="J454" s="7"/>
      <c r="K454" s="7"/>
      <c r="O454" s="7"/>
      <c r="P454" s="7"/>
      <c r="Q454" s="7"/>
      <c r="U454" s="7"/>
      <c r="V454" s="7"/>
      <c r="W454" s="7"/>
      <c r="X454" s="7"/>
      <c r="Y454" s="7"/>
      <c r="Z454" s="7"/>
      <c r="AA454" s="7"/>
      <c r="AB454" s="7"/>
      <c r="AC454" s="7"/>
    </row>
    <row r="455" customFormat="false" ht="13.8" hidden="false" customHeight="false" outlineLevel="0" collapsed="false">
      <c r="I455" s="7"/>
      <c r="J455" s="7"/>
      <c r="K455" s="7"/>
      <c r="O455" s="7"/>
      <c r="P455" s="7"/>
      <c r="Q455" s="7"/>
      <c r="U455" s="7"/>
      <c r="V455" s="7"/>
      <c r="W455" s="7"/>
      <c r="X455" s="7"/>
      <c r="Y455" s="7"/>
      <c r="Z455" s="7"/>
      <c r="AA455" s="7"/>
      <c r="AB455" s="7"/>
      <c r="AC455" s="7"/>
    </row>
    <row r="456" customFormat="false" ht="13.8" hidden="false" customHeight="false" outlineLevel="0" collapsed="false">
      <c r="I456" s="7"/>
      <c r="J456" s="7"/>
      <c r="K456" s="7"/>
      <c r="O456" s="7"/>
      <c r="P456" s="7"/>
      <c r="Q456" s="7"/>
      <c r="U456" s="7"/>
      <c r="V456" s="7"/>
      <c r="W456" s="7"/>
      <c r="X456" s="7"/>
      <c r="Y456" s="7"/>
      <c r="Z456" s="7"/>
      <c r="AA456" s="7"/>
      <c r="AB456" s="7"/>
      <c r="AC456" s="7"/>
    </row>
    <row r="457" customFormat="false" ht="13.8" hidden="false" customHeight="false" outlineLevel="0" collapsed="false">
      <c r="I457" s="7"/>
      <c r="J457" s="7"/>
      <c r="K457" s="7"/>
      <c r="O457" s="7"/>
      <c r="P457" s="7"/>
      <c r="Q457" s="7"/>
      <c r="U457" s="7"/>
      <c r="V457" s="7"/>
      <c r="W457" s="7"/>
      <c r="X457" s="7"/>
      <c r="Y457" s="7"/>
      <c r="Z457" s="7"/>
      <c r="AA457" s="7"/>
      <c r="AB457" s="7"/>
      <c r="AC457" s="7"/>
    </row>
    <row r="458" customFormat="false" ht="13.8" hidden="false" customHeight="false" outlineLevel="0" collapsed="false">
      <c r="I458" s="7"/>
      <c r="J458" s="7"/>
      <c r="K458" s="7"/>
      <c r="O458" s="7"/>
      <c r="P458" s="7"/>
      <c r="Q458" s="7"/>
      <c r="U458" s="7"/>
      <c r="V458" s="7"/>
      <c r="W458" s="7"/>
      <c r="X458" s="7"/>
      <c r="Y458" s="7"/>
      <c r="Z458" s="7"/>
      <c r="AA458" s="7"/>
      <c r="AB458" s="7"/>
      <c r="AC458" s="7"/>
    </row>
    <row r="459" customFormat="false" ht="13.8" hidden="false" customHeight="false" outlineLevel="0" collapsed="false">
      <c r="I459" s="7"/>
      <c r="J459" s="7"/>
      <c r="K459" s="7"/>
      <c r="O459" s="7"/>
      <c r="P459" s="7"/>
      <c r="Q459" s="7"/>
      <c r="U459" s="7"/>
      <c r="V459" s="7"/>
      <c r="W459" s="7"/>
      <c r="X459" s="7"/>
      <c r="Y459" s="7"/>
      <c r="Z459" s="7"/>
      <c r="AA459" s="7"/>
      <c r="AB459" s="7"/>
      <c r="AC459" s="7"/>
    </row>
    <row r="460" customFormat="false" ht="13.8" hidden="false" customHeight="false" outlineLevel="0" collapsed="false">
      <c r="I460" s="7"/>
      <c r="J460" s="7"/>
      <c r="K460" s="7"/>
      <c r="O460" s="7"/>
      <c r="P460" s="7"/>
      <c r="Q460" s="7"/>
      <c r="U460" s="7"/>
      <c r="V460" s="7"/>
      <c r="W460" s="7"/>
      <c r="X460" s="7"/>
      <c r="Y460" s="7"/>
      <c r="Z460" s="7"/>
      <c r="AA460" s="7"/>
      <c r="AB460" s="7"/>
      <c r="AC460" s="7"/>
    </row>
    <row r="461" customFormat="false" ht="13.8" hidden="false" customHeight="false" outlineLevel="0" collapsed="false">
      <c r="I461" s="7"/>
      <c r="J461" s="7"/>
      <c r="K461" s="7"/>
      <c r="O461" s="7"/>
      <c r="P461" s="7"/>
      <c r="Q461" s="7"/>
      <c r="U461" s="7"/>
      <c r="V461" s="7"/>
      <c r="W461" s="7"/>
      <c r="X461" s="7"/>
      <c r="Y461" s="7"/>
      <c r="Z461" s="7"/>
      <c r="AA461" s="7"/>
      <c r="AB461" s="7"/>
      <c r="AC461" s="7"/>
    </row>
    <row r="462" customFormat="false" ht="13.8" hidden="false" customHeight="false" outlineLevel="0" collapsed="false">
      <c r="I462" s="7"/>
      <c r="J462" s="7"/>
      <c r="K462" s="7"/>
      <c r="O462" s="7"/>
      <c r="P462" s="7"/>
      <c r="Q462" s="7"/>
      <c r="U462" s="7"/>
      <c r="V462" s="7"/>
      <c r="W462" s="7"/>
      <c r="X462" s="7"/>
      <c r="Y462" s="7"/>
      <c r="Z462" s="7"/>
      <c r="AA462" s="7"/>
      <c r="AB462" s="7"/>
      <c r="AC462" s="7"/>
    </row>
    <row r="463" customFormat="false" ht="13.8" hidden="false" customHeight="false" outlineLevel="0" collapsed="false">
      <c r="I463" s="7"/>
      <c r="J463" s="7"/>
      <c r="K463" s="7"/>
      <c r="O463" s="7"/>
      <c r="P463" s="7"/>
      <c r="Q463" s="7"/>
      <c r="U463" s="7"/>
      <c r="V463" s="7"/>
      <c r="W463" s="7"/>
      <c r="X463" s="7"/>
      <c r="Y463" s="7"/>
      <c r="Z463" s="7"/>
      <c r="AA463" s="7"/>
      <c r="AB463" s="7"/>
      <c r="AC463" s="7"/>
    </row>
    <row r="464" customFormat="false" ht="13.8" hidden="false" customHeight="false" outlineLevel="0" collapsed="false">
      <c r="I464" s="7"/>
      <c r="J464" s="7"/>
      <c r="K464" s="7"/>
      <c r="O464" s="7"/>
      <c r="P464" s="7"/>
      <c r="Q464" s="7"/>
      <c r="U464" s="7"/>
      <c r="V464" s="7"/>
      <c r="W464" s="7"/>
      <c r="X464" s="7"/>
      <c r="Y464" s="7"/>
      <c r="Z464" s="7"/>
      <c r="AA464" s="7"/>
      <c r="AB464" s="7"/>
      <c r="AC464" s="7"/>
    </row>
    <row r="465" customFormat="false" ht="13.8" hidden="false" customHeight="false" outlineLevel="0" collapsed="false">
      <c r="I465" s="7"/>
      <c r="J465" s="7"/>
      <c r="K465" s="7"/>
      <c r="O465" s="7"/>
      <c r="P465" s="7"/>
      <c r="Q465" s="7"/>
      <c r="U465" s="7"/>
      <c r="V465" s="7"/>
      <c r="W465" s="7"/>
      <c r="X465" s="7"/>
      <c r="Y465" s="7"/>
      <c r="Z465" s="7"/>
      <c r="AA465" s="7"/>
      <c r="AB465" s="7"/>
      <c r="AC465" s="7"/>
    </row>
    <row r="466" customFormat="false" ht="13.8" hidden="false" customHeight="false" outlineLevel="0" collapsed="false">
      <c r="I466" s="7"/>
      <c r="J466" s="7"/>
      <c r="K466" s="7"/>
      <c r="O466" s="7"/>
      <c r="P466" s="7"/>
      <c r="Q466" s="7"/>
      <c r="U466" s="7"/>
      <c r="V466" s="7"/>
      <c r="W466" s="7"/>
      <c r="X466" s="7"/>
      <c r="Y466" s="7"/>
      <c r="Z466" s="7"/>
      <c r="AA466" s="7"/>
      <c r="AB466" s="7"/>
      <c r="AC466" s="7"/>
    </row>
    <row r="467" customFormat="false" ht="13.8" hidden="false" customHeight="false" outlineLevel="0" collapsed="false">
      <c r="I467" s="7"/>
      <c r="J467" s="7"/>
      <c r="K467" s="7"/>
      <c r="O467" s="7"/>
      <c r="P467" s="7"/>
      <c r="Q467" s="7"/>
      <c r="U467" s="7"/>
      <c r="V467" s="7"/>
      <c r="W467" s="7"/>
      <c r="X467" s="7"/>
      <c r="Y467" s="7"/>
      <c r="Z467" s="7"/>
      <c r="AA467" s="7"/>
      <c r="AB467" s="7"/>
      <c r="AC467" s="7"/>
    </row>
    <row r="468" customFormat="false" ht="13.8" hidden="false" customHeight="false" outlineLevel="0" collapsed="false">
      <c r="I468" s="7"/>
      <c r="J468" s="7"/>
      <c r="K468" s="7"/>
      <c r="O468" s="7"/>
      <c r="P468" s="7"/>
      <c r="Q468" s="7"/>
      <c r="U468" s="7"/>
      <c r="V468" s="7"/>
      <c r="W468" s="7"/>
      <c r="X468" s="7"/>
      <c r="Y468" s="7"/>
      <c r="Z468" s="7"/>
      <c r="AA468" s="7"/>
      <c r="AB468" s="7"/>
      <c r="AC468" s="7"/>
    </row>
    <row r="469" customFormat="false" ht="13.8" hidden="false" customHeight="false" outlineLevel="0" collapsed="false">
      <c r="I469" s="7"/>
      <c r="J469" s="7"/>
      <c r="K469" s="7"/>
      <c r="O469" s="7"/>
      <c r="P469" s="7"/>
      <c r="Q469" s="7"/>
      <c r="U469" s="7"/>
      <c r="V469" s="7"/>
      <c r="W469" s="7"/>
      <c r="X469" s="7"/>
      <c r="Y469" s="7"/>
      <c r="Z469" s="7"/>
      <c r="AA469" s="7"/>
      <c r="AB469" s="7"/>
      <c r="AC469" s="7"/>
    </row>
    <row r="470" customFormat="false" ht="13.8" hidden="false" customHeight="false" outlineLevel="0" collapsed="false">
      <c r="I470" s="7"/>
      <c r="J470" s="7"/>
      <c r="K470" s="7"/>
      <c r="O470" s="7"/>
      <c r="P470" s="7"/>
      <c r="Q470" s="7"/>
      <c r="U470" s="7"/>
      <c r="V470" s="7"/>
      <c r="W470" s="7"/>
      <c r="X470" s="7"/>
      <c r="Y470" s="7"/>
      <c r="Z470" s="7"/>
      <c r="AA470" s="7"/>
      <c r="AB470" s="7"/>
      <c r="AC470" s="7"/>
    </row>
    <row r="471" customFormat="false" ht="13.8" hidden="false" customHeight="false" outlineLevel="0" collapsed="false">
      <c r="I471" s="7"/>
      <c r="J471" s="7"/>
      <c r="K471" s="7"/>
      <c r="O471" s="7"/>
      <c r="P471" s="7"/>
      <c r="Q471" s="7"/>
      <c r="U471" s="7"/>
      <c r="V471" s="7"/>
      <c r="W471" s="7"/>
      <c r="X471" s="7"/>
      <c r="Y471" s="7"/>
      <c r="Z471" s="7"/>
      <c r="AA471" s="7"/>
      <c r="AB471" s="7"/>
      <c r="AC471" s="7"/>
    </row>
    <row r="472" customFormat="false" ht="13.8" hidden="false" customHeight="false" outlineLevel="0" collapsed="false">
      <c r="I472" s="7"/>
      <c r="J472" s="7"/>
      <c r="K472" s="7"/>
      <c r="O472" s="7"/>
      <c r="P472" s="7"/>
      <c r="Q472" s="7"/>
      <c r="U472" s="7"/>
      <c r="V472" s="7"/>
      <c r="W472" s="7"/>
      <c r="X472" s="7"/>
      <c r="Y472" s="7"/>
      <c r="Z472" s="7"/>
      <c r="AA472" s="7"/>
      <c r="AB472" s="7"/>
      <c r="AC472" s="7"/>
    </row>
    <row r="473" customFormat="false" ht="13.8" hidden="false" customHeight="false" outlineLevel="0" collapsed="false">
      <c r="I473" s="7"/>
      <c r="J473" s="7"/>
      <c r="K473" s="7"/>
      <c r="O473" s="7"/>
      <c r="P473" s="7"/>
      <c r="Q473" s="7"/>
      <c r="U473" s="7"/>
      <c r="V473" s="7"/>
      <c r="W473" s="7"/>
      <c r="X473" s="7"/>
      <c r="Y473" s="7"/>
      <c r="Z473" s="7"/>
      <c r="AA473" s="7"/>
      <c r="AB473" s="7"/>
      <c r="AC473" s="7"/>
    </row>
    <row r="474" customFormat="false" ht="13.8" hidden="false" customHeight="false" outlineLevel="0" collapsed="false">
      <c r="I474" s="7"/>
      <c r="J474" s="7"/>
      <c r="K474" s="7"/>
      <c r="O474" s="7"/>
      <c r="P474" s="7"/>
      <c r="Q474" s="7"/>
      <c r="U474" s="7"/>
      <c r="V474" s="7"/>
      <c r="W474" s="7"/>
      <c r="X474" s="7"/>
      <c r="Y474" s="7"/>
      <c r="Z474" s="7"/>
      <c r="AA474" s="7"/>
      <c r="AB474" s="7"/>
      <c r="AC474" s="7"/>
    </row>
    <row r="475" customFormat="false" ht="13.8" hidden="false" customHeight="false" outlineLevel="0" collapsed="false">
      <c r="I475" s="7"/>
      <c r="J475" s="7"/>
      <c r="K475" s="7"/>
      <c r="O475" s="7"/>
      <c r="P475" s="7"/>
      <c r="Q475" s="7"/>
      <c r="U475" s="7"/>
      <c r="V475" s="7"/>
      <c r="W475" s="7"/>
      <c r="X475" s="7"/>
      <c r="Y475" s="7"/>
      <c r="Z475" s="7"/>
      <c r="AA475" s="7"/>
      <c r="AB475" s="7"/>
      <c r="AC475" s="7"/>
    </row>
    <row r="476" customFormat="false" ht="13.8" hidden="false" customHeight="false" outlineLevel="0" collapsed="false">
      <c r="I476" s="7"/>
      <c r="J476" s="7"/>
      <c r="K476" s="7"/>
      <c r="O476" s="7"/>
      <c r="P476" s="7"/>
      <c r="Q476" s="7"/>
      <c r="U476" s="7"/>
      <c r="V476" s="7"/>
      <c r="W476" s="7"/>
      <c r="X476" s="7"/>
      <c r="Y476" s="7"/>
      <c r="Z476" s="7"/>
      <c r="AA476" s="7"/>
      <c r="AB476" s="7"/>
      <c r="AC476" s="7"/>
    </row>
    <row r="477" customFormat="false" ht="13.8" hidden="false" customHeight="false" outlineLevel="0" collapsed="false">
      <c r="I477" s="7"/>
      <c r="J477" s="7"/>
      <c r="K477" s="7"/>
      <c r="O477" s="7"/>
      <c r="P477" s="7"/>
      <c r="Q477" s="7"/>
      <c r="U477" s="7"/>
      <c r="V477" s="7"/>
      <c r="W477" s="7"/>
      <c r="X477" s="7"/>
      <c r="Y477" s="7"/>
      <c r="Z477" s="7"/>
      <c r="AA477" s="7"/>
      <c r="AB477" s="7"/>
      <c r="AC477" s="7"/>
    </row>
    <row r="478" customFormat="false" ht="13.8" hidden="false" customHeight="false" outlineLevel="0" collapsed="false">
      <c r="I478" s="7"/>
      <c r="J478" s="7"/>
      <c r="K478" s="7"/>
      <c r="O478" s="7"/>
      <c r="P478" s="7"/>
      <c r="Q478" s="7"/>
      <c r="U478" s="7"/>
      <c r="V478" s="7"/>
      <c r="W478" s="7"/>
      <c r="X478" s="7"/>
      <c r="Y478" s="7"/>
      <c r="Z478" s="7"/>
      <c r="AA478" s="7"/>
      <c r="AB478" s="7"/>
      <c r="AC478" s="7"/>
    </row>
    <row r="479" customFormat="false" ht="13.8" hidden="false" customHeight="false" outlineLevel="0" collapsed="false">
      <c r="I479" s="7"/>
      <c r="J479" s="7"/>
      <c r="K479" s="7"/>
      <c r="O479" s="7"/>
      <c r="P479" s="7"/>
      <c r="Q479" s="7"/>
      <c r="U479" s="7"/>
      <c r="V479" s="7"/>
      <c r="W479" s="7"/>
      <c r="X479" s="7"/>
      <c r="Y479" s="7"/>
      <c r="Z479" s="7"/>
      <c r="AA479" s="7"/>
      <c r="AB479" s="7"/>
      <c r="AC479" s="7"/>
    </row>
    <row r="480" customFormat="false" ht="13.8" hidden="false" customHeight="false" outlineLevel="0" collapsed="false">
      <c r="I480" s="7"/>
      <c r="J480" s="7"/>
      <c r="K480" s="7"/>
      <c r="O480" s="7"/>
      <c r="P480" s="7"/>
      <c r="Q480" s="7"/>
      <c r="U480" s="7"/>
      <c r="V480" s="7"/>
      <c r="W480" s="7"/>
      <c r="X480" s="7"/>
      <c r="Y480" s="7"/>
      <c r="Z480" s="7"/>
      <c r="AA480" s="7"/>
      <c r="AB480" s="7"/>
      <c r="AC480" s="7"/>
    </row>
    <row r="481" customFormat="false" ht="13.8" hidden="false" customHeight="false" outlineLevel="0" collapsed="false">
      <c r="I481" s="7"/>
      <c r="J481" s="7"/>
      <c r="K481" s="7"/>
      <c r="O481" s="7"/>
      <c r="P481" s="7"/>
      <c r="Q481" s="7"/>
      <c r="U481" s="7"/>
      <c r="V481" s="7"/>
      <c r="W481" s="7"/>
      <c r="X481" s="7"/>
      <c r="Y481" s="7"/>
      <c r="Z481" s="7"/>
      <c r="AA481" s="7"/>
      <c r="AB481" s="7"/>
      <c r="AC481" s="7"/>
    </row>
    <row r="482" customFormat="false" ht="13.8" hidden="false" customHeight="false" outlineLevel="0" collapsed="false">
      <c r="I482" s="7"/>
      <c r="J482" s="7"/>
      <c r="K482" s="7"/>
      <c r="O482" s="7"/>
      <c r="P482" s="7"/>
      <c r="Q482" s="7"/>
      <c r="U482" s="7"/>
      <c r="V482" s="7"/>
      <c r="W482" s="7"/>
      <c r="X482" s="7"/>
      <c r="Y482" s="7"/>
      <c r="Z482" s="7"/>
      <c r="AA482" s="7"/>
      <c r="AB482" s="7"/>
      <c r="AC482" s="7"/>
    </row>
    <row r="483" customFormat="false" ht="13.8" hidden="false" customHeight="false" outlineLevel="0" collapsed="false">
      <c r="I483" s="7"/>
      <c r="J483" s="7"/>
      <c r="K483" s="7"/>
      <c r="O483" s="7"/>
      <c r="P483" s="7"/>
      <c r="Q483" s="7"/>
      <c r="U483" s="7"/>
      <c r="V483" s="7"/>
      <c r="W483" s="7"/>
      <c r="X483" s="7"/>
      <c r="Y483" s="7"/>
      <c r="Z483" s="7"/>
      <c r="AA483" s="7"/>
      <c r="AB483" s="7"/>
      <c r="AC483" s="7"/>
    </row>
    <row r="484" customFormat="false" ht="13.8" hidden="false" customHeight="false" outlineLevel="0" collapsed="false">
      <c r="I484" s="7"/>
      <c r="J484" s="7"/>
      <c r="K484" s="7"/>
      <c r="O484" s="7"/>
      <c r="P484" s="7"/>
      <c r="Q484" s="7"/>
      <c r="U484" s="7"/>
      <c r="V484" s="7"/>
      <c r="W484" s="7"/>
      <c r="X484" s="7"/>
      <c r="Y484" s="7"/>
      <c r="Z484" s="7"/>
      <c r="AA484" s="7"/>
      <c r="AB484" s="7"/>
      <c r="AC484" s="7"/>
    </row>
    <row r="485" customFormat="false" ht="13.8" hidden="false" customHeight="false" outlineLevel="0" collapsed="false">
      <c r="I485" s="7"/>
      <c r="J485" s="7"/>
      <c r="K485" s="7"/>
      <c r="O485" s="7"/>
      <c r="P485" s="7"/>
      <c r="Q485" s="7"/>
      <c r="U485" s="7"/>
      <c r="V485" s="7"/>
      <c r="W485" s="7"/>
      <c r="X485" s="7"/>
      <c r="Y485" s="7"/>
      <c r="Z485" s="7"/>
      <c r="AA485" s="7"/>
      <c r="AB485" s="7"/>
      <c r="AC485" s="7"/>
    </row>
    <row r="486" customFormat="false" ht="13.8" hidden="false" customHeight="false" outlineLevel="0" collapsed="false">
      <c r="I486" s="7"/>
      <c r="J486" s="7"/>
      <c r="K486" s="7"/>
      <c r="O486" s="7"/>
      <c r="P486" s="7"/>
      <c r="Q486" s="7"/>
      <c r="U486" s="7"/>
      <c r="V486" s="7"/>
      <c r="W486" s="7"/>
      <c r="X486" s="7"/>
      <c r="Y486" s="7"/>
      <c r="Z486" s="7"/>
      <c r="AA486" s="7"/>
      <c r="AB486" s="7"/>
      <c r="AC486" s="7"/>
    </row>
    <row r="487" customFormat="false" ht="13.8" hidden="false" customHeight="false" outlineLevel="0" collapsed="false">
      <c r="I487" s="7"/>
      <c r="J487" s="7"/>
      <c r="K487" s="7"/>
      <c r="O487" s="7"/>
      <c r="P487" s="7"/>
      <c r="Q487" s="7"/>
      <c r="U487" s="7"/>
      <c r="V487" s="7"/>
      <c r="W487" s="7"/>
      <c r="X487" s="7"/>
      <c r="Y487" s="7"/>
      <c r="Z487" s="7"/>
      <c r="AA487" s="7"/>
      <c r="AB487" s="7"/>
      <c r="AC487" s="7"/>
    </row>
    <row r="488" customFormat="false" ht="13.8" hidden="false" customHeight="false" outlineLevel="0" collapsed="false">
      <c r="I488" s="7"/>
      <c r="J488" s="7"/>
      <c r="K488" s="7"/>
      <c r="O488" s="7"/>
      <c r="P488" s="7"/>
      <c r="Q488" s="7"/>
      <c r="U488" s="7"/>
      <c r="V488" s="7"/>
      <c r="W488" s="7"/>
      <c r="X488" s="7"/>
      <c r="Y488" s="7"/>
      <c r="Z488" s="7"/>
      <c r="AA488" s="7"/>
      <c r="AB488" s="7"/>
      <c r="AC488" s="7"/>
    </row>
    <row r="489" customFormat="false" ht="13.8" hidden="false" customHeight="false" outlineLevel="0" collapsed="false">
      <c r="I489" s="7"/>
      <c r="J489" s="7"/>
      <c r="K489" s="7"/>
      <c r="O489" s="7"/>
      <c r="P489" s="7"/>
      <c r="Q489" s="7"/>
      <c r="U489" s="7"/>
      <c r="V489" s="7"/>
      <c r="W489" s="7"/>
      <c r="X489" s="7"/>
      <c r="Y489" s="7"/>
      <c r="Z489" s="7"/>
      <c r="AA489" s="7"/>
      <c r="AB489" s="7"/>
      <c r="AC489" s="7"/>
    </row>
    <row r="490" customFormat="false" ht="13.8" hidden="false" customHeight="false" outlineLevel="0" collapsed="false">
      <c r="I490" s="7"/>
      <c r="J490" s="7"/>
      <c r="K490" s="7"/>
      <c r="O490" s="7"/>
      <c r="P490" s="7"/>
      <c r="Q490" s="7"/>
      <c r="U490" s="7"/>
      <c r="V490" s="7"/>
      <c r="W490" s="7"/>
      <c r="X490" s="7"/>
      <c r="Y490" s="7"/>
      <c r="Z490" s="7"/>
      <c r="AA490" s="7"/>
      <c r="AB490" s="7"/>
      <c r="AC490" s="7"/>
    </row>
    <row r="491" customFormat="false" ht="13.8" hidden="false" customHeight="false" outlineLevel="0" collapsed="false">
      <c r="I491" s="7"/>
      <c r="J491" s="7"/>
      <c r="K491" s="7"/>
      <c r="O491" s="7"/>
      <c r="P491" s="7"/>
      <c r="Q491" s="7"/>
      <c r="U491" s="7"/>
      <c r="V491" s="7"/>
      <c r="W491" s="7"/>
      <c r="X491" s="7"/>
      <c r="Y491" s="7"/>
      <c r="Z491" s="7"/>
      <c r="AA491" s="7"/>
      <c r="AB491" s="7"/>
      <c r="AC491" s="7"/>
    </row>
    <row r="492" customFormat="false" ht="13.8" hidden="false" customHeight="false" outlineLevel="0" collapsed="false">
      <c r="I492" s="7"/>
      <c r="J492" s="7"/>
      <c r="K492" s="7"/>
      <c r="O492" s="7"/>
      <c r="P492" s="7"/>
      <c r="Q492" s="7"/>
      <c r="U492" s="7"/>
      <c r="V492" s="7"/>
      <c r="W492" s="7"/>
      <c r="X492" s="7"/>
      <c r="Y492" s="7"/>
      <c r="Z492" s="7"/>
      <c r="AA492" s="7"/>
      <c r="AB492" s="7"/>
      <c r="AC492" s="7"/>
    </row>
    <row r="493" customFormat="false" ht="13.8" hidden="false" customHeight="false" outlineLevel="0" collapsed="false">
      <c r="I493" s="7"/>
      <c r="J493" s="7"/>
      <c r="K493" s="7"/>
      <c r="O493" s="7"/>
      <c r="P493" s="7"/>
      <c r="Q493" s="7"/>
      <c r="U493" s="7"/>
      <c r="V493" s="7"/>
      <c r="W493" s="7"/>
      <c r="X493" s="7"/>
      <c r="Y493" s="7"/>
      <c r="Z493" s="7"/>
      <c r="AA493" s="7"/>
      <c r="AB493" s="7"/>
      <c r="AC493" s="7"/>
    </row>
    <row r="494" customFormat="false" ht="13.8" hidden="false" customHeight="false" outlineLevel="0" collapsed="false">
      <c r="I494" s="7"/>
      <c r="J494" s="7"/>
      <c r="K494" s="7"/>
      <c r="O494" s="7"/>
      <c r="P494" s="7"/>
      <c r="Q494" s="7"/>
      <c r="U494" s="7"/>
      <c r="V494" s="7"/>
      <c r="W494" s="7"/>
      <c r="X494" s="7"/>
      <c r="Y494" s="7"/>
      <c r="Z494" s="7"/>
      <c r="AA494" s="7"/>
      <c r="AB494" s="7"/>
      <c r="AC494" s="7"/>
    </row>
    <row r="495" customFormat="false" ht="13.8" hidden="false" customHeight="false" outlineLevel="0" collapsed="false">
      <c r="I495" s="7"/>
      <c r="J495" s="7"/>
      <c r="K495" s="7"/>
      <c r="O495" s="7"/>
      <c r="P495" s="7"/>
      <c r="Q495" s="7"/>
      <c r="U495" s="7"/>
      <c r="V495" s="7"/>
      <c r="W495" s="7"/>
      <c r="X495" s="7"/>
      <c r="Y495" s="7"/>
      <c r="Z495" s="7"/>
      <c r="AA495" s="7"/>
      <c r="AB495" s="7"/>
      <c r="AC495" s="7"/>
    </row>
    <row r="496" customFormat="false" ht="13.8" hidden="false" customHeight="false" outlineLevel="0" collapsed="false">
      <c r="I496" s="7"/>
      <c r="J496" s="7"/>
      <c r="K496" s="7"/>
      <c r="O496" s="7"/>
      <c r="P496" s="7"/>
      <c r="Q496" s="7"/>
      <c r="U496" s="7"/>
      <c r="V496" s="7"/>
      <c r="W496" s="7"/>
      <c r="X496" s="7"/>
      <c r="Y496" s="7"/>
      <c r="Z496" s="7"/>
      <c r="AA496" s="7"/>
      <c r="AB496" s="7"/>
      <c r="AC496" s="7"/>
    </row>
    <row r="497" customFormat="false" ht="13.8" hidden="false" customHeight="false" outlineLevel="0" collapsed="false">
      <c r="I497" s="7"/>
      <c r="J497" s="7"/>
      <c r="K497" s="7"/>
      <c r="O497" s="7"/>
      <c r="P497" s="7"/>
      <c r="Q497" s="7"/>
      <c r="U497" s="7"/>
      <c r="V497" s="7"/>
      <c r="W497" s="7"/>
      <c r="X497" s="7"/>
      <c r="Y497" s="7"/>
      <c r="Z497" s="7"/>
      <c r="AA497" s="7"/>
      <c r="AB497" s="7"/>
      <c r="AC497" s="7"/>
    </row>
    <row r="498" customFormat="false" ht="13.8" hidden="false" customHeight="false" outlineLevel="0" collapsed="false">
      <c r="I498" s="7"/>
      <c r="J498" s="7"/>
      <c r="K498" s="7"/>
      <c r="O498" s="7"/>
      <c r="P498" s="7"/>
      <c r="Q498" s="7"/>
      <c r="U498" s="7"/>
      <c r="V498" s="7"/>
      <c r="W498" s="7"/>
      <c r="X498" s="7"/>
      <c r="Y498" s="7"/>
      <c r="Z498" s="7"/>
      <c r="AA498" s="7"/>
      <c r="AB498" s="7"/>
      <c r="AC498" s="7"/>
    </row>
    <row r="499" customFormat="false" ht="13.8" hidden="false" customHeight="false" outlineLevel="0" collapsed="false">
      <c r="I499" s="7"/>
      <c r="J499" s="7"/>
      <c r="K499" s="7"/>
      <c r="O499" s="7"/>
      <c r="P499" s="7"/>
      <c r="Q499" s="7"/>
      <c r="U499" s="7"/>
      <c r="V499" s="7"/>
      <c r="W499" s="7"/>
      <c r="X499" s="7"/>
      <c r="Y499" s="7"/>
      <c r="Z499" s="7"/>
      <c r="AA499" s="7"/>
      <c r="AB499" s="7"/>
      <c r="AC499" s="7"/>
    </row>
    <row r="500" customFormat="false" ht="13.8" hidden="false" customHeight="false" outlineLevel="0" collapsed="false">
      <c r="I500" s="7"/>
      <c r="J500" s="7"/>
      <c r="K500" s="7"/>
      <c r="O500" s="7"/>
      <c r="P500" s="7"/>
      <c r="Q500" s="7"/>
      <c r="U500" s="7"/>
      <c r="V500" s="7"/>
      <c r="W500" s="7"/>
      <c r="X500" s="7"/>
      <c r="Y500" s="7"/>
      <c r="Z500" s="7"/>
      <c r="AA500" s="7"/>
      <c r="AB500" s="7"/>
      <c r="AC500" s="7"/>
    </row>
    <row r="501" customFormat="false" ht="13.8" hidden="false" customHeight="false" outlineLevel="0" collapsed="false">
      <c r="I501" s="7"/>
      <c r="J501" s="7"/>
      <c r="K501" s="7"/>
      <c r="O501" s="7"/>
      <c r="P501" s="7"/>
      <c r="Q501" s="7"/>
      <c r="U501" s="7"/>
      <c r="V501" s="7"/>
      <c r="W501" s="7"/>
      <c r="X501" s="7"/>
      <c r="Y501" s="7"/>
      <c r="Z501" s="7"/>
      <c r="AA501" s="7"/>
      <c r="AB501" s="7"/>
      <c r="AC501" s="7"/>
    </row>
    <row r="502" customFormat="false" ht="13.8" hidden="false" customHeight="false" outlineLevel="0" collapsed="false">
      <c r="I502" s="7"/>
      <c r="J502" s="7"/>
      <c r="K502" s="7"/>
      <c r="O502" s="7"/>
      <c r="P502" s="7"/>
      <c r="Q502" s="7"/>
      <c r="U502" s="7"/>
      <c r="V502" s="7"/>
      <c r="W502" s="7"/>
      <c r="X502" s="7"/>
      <c r="Y502" s="7"/>
      <c r="Z502" s="7"/>
      <c r="AA502" s="7"/>
      <c r="AB502" s="7"/>
      <c r="AC502" s="7"/>
    </row>
    <row r="503" customFormat="false" ht="13.8" hidden="false" customHeight="false" outlineLevel="0" collapsed="false">
      <c r="I503" s="7"/>
      <c r="J503" s="7"/>
      <c r="K503" s="7"/>
      <c r="O503" s="7"/>
      <c r="P503" s="7"/>
      <c r="Q503" s="7"/>
      <c r="U503" s="7"/>
      <c r="V503" s="7"/>
      <c r="W503" s="7"/>
      <c r="X503" s="7"/>
      <c r="Y503" s="7"/>
      <c r="Z503" s="7"/>
      <c r="AA503" s="7"/>
      <c r="AB503" s="7"/>
      <c r="AC503" s="7"/>
    </row>
    <row r="504" customFormat="false" ht="13.8" hidden="false" customHeight="false" outlineLevel="0" collapsed="false">
      <c r="I504" s="7"/>
      <c r="J504" s="7"/>
      <c r="K504" s="7"/>
      <c r="O504" s="7"/>
      <c r="P504" s="7"/>
      <c r="Q504" s="7"/>
      <c r="U504" s="7"/>
      <c r="V504" s="7"/>
      <c r="W504" s="7"/>
      <c r="X504" s="7"/>
      <c r="Y504" s="7"/>
      <c r="Z504" s="7"/>
      <c r="AA504" s="7"/>
      <c r="AB504" s="7"/>
      <c r="AC504" s="7"/>
    </row>
    <row r="505" customFormat="false" ht="13.8" hidden="false" customHeight="false" outlineLevel="0" collapsed="false">
      <c r="I505" s="7"/>
      <c r="J505" s="7"/>
      <c r="K505" s="7"/>
      <c r="O505" s="7"/>
      <c r="P505" s="7"/>
      <c r="Q505" s="7"/>
      <c r="U505" s="7"/>
      <c r="V505" s="7"/>
      <c r="W505" s="7"/>
      <c r="X505" s="7"/>
      <c r="Y505" s="7"/>
      <c r="Z505" s="7"/>
      <c r="AA505" s="7"/>
      <c r="AB505" s="7"/>
      <c r="AC505" s="7"/>
    </row>
    <row r="506" customFormat="false" ht="13.8" hidden="false" customHeight="false" outlineLevel="0" collapsed="false">
      <c r="I506" s="7"/>
      <c r="J506" s="7"/>
      <c r="K506" s="7"/>
      <c r="O506" s="7"/>
      <c r="P506" s="7"/>
      <c r="Q506" s="7"/>
      <c r="U506" s="7"/>
      <c r="V506" s="7"/>
      <c r="W506" s="7"/>
      <c r="X506" s="7"/>
      <c r="Y506" s="7"/>
      <c r="Z506" s="7"/>
      <c r="AA506" s="7"/>
      <c r="AB506" s="7"/>
      <c r="AC506" s="7"/>
    </row>
    <row r="507" customFormat="false" ht="13.8" hidden="false" customHeight="false" outlineLevel="0" collapsed="false">
      <c r="I507" s="7"/>
      <c r="J507" s="7"/>
      <c r="K507" s="7"/>
      <c r="O507" s="7"/>
      <c r="P507" s="7"/>
      <c r="Q507" s="7"/>
      <c r="U507" s="7"/>
      <c r="V507" s="7"/>
      <c r="W507" s="7"/>
      <c r="X507" s="7"/>
      <c r="Y507" s="7"/>
      <c r="Z507" s="7"/>
      <c r="AA507" s="7"/>
      <c r="AB507" s="7"/>
      <c r="AC507" s="7"/>
    </row>
    <row r="508" customFormat="false" ht="13.8" hidden="false" customHeight="false" outlineLevel="0" collapsed="false">
      <c r="I508" s="7"/>
      <c r="J508" s="7"/>
      <c r="K508" s="7"/>
      <c r="O508" s="7"/>
      <c r="P508" s="7"/>
      <c r="Q508" s="7"/>
      <c r="U508" s="7"/>
      <c r="V508" s="7"/>
      <c r="W508" s="7"/>
      <c r="X508" s="7"/>
      <c r="Y508" s="7"/>
      <c r="Z508" s="7"/>
      <c r="AA508" s="7"/>
      <c r="AB508" s="7"/>
      <c r="AC508" s="7"/>
    </row>
    <row r="509" customFormat="false" ht="13.8" hidden="false" customHeight="false" outlineLevel="0" collapsed="false">
      <c r="I509" s="7"/>
      <c r="J509" s="7"/>
      <c r="K509" s="7"/>
      <c r="O509" s="7"/>
      <c r="P509" s="7"/>
      <c r="Q509" s="7"/>
      <c r="U509" s="7"/>
      <c r="V509" s="7"/>
      <c r="W509" s="7"/>
      <c r="X509" s="7"/>
      <c r="Y509" s="7"/>
      <c r="Z509" s="7"/>
      <c r="AA509" s="7"/>
      <c r="AB509" s="7"/>
      <c r="AC509" s="7"/>
    </row>
    <row r="510" customFormat="false" ht="13.8" hidden="false" customHeight="false" outlineLevel="0" collapsed="false">
      <c r="I510" s="7"/>
      <c r="J510" s="7"/>
      <c r="K510" s="7"/>
      <c r="O510" s="7"/>
      <c r="P510" s="7"/>
      <c r="Q510" s="7"/>
      <c r="U510" s="7"/>
      <c r="V510" s="7"/>
      <c r="W510" s="7"/>
      <c r="X510" s="7"/>
      <c r="Y510" s="7"/>
      <c r="Z510" s="7"/>
      <c r="AA510" s="7"/>
      <c r="AB510" s="7"/>
      <c r="AC510" s="7"/>
    </row>
    <row r="511" customFormat="false" ht="13.8" hidden="false" customHeight="false" outlineLevel="0" collapsed="false">
      <c r="I511" s="7"/>
      <c r="J511" s="7"/>
      <c r="K511" s="7"/>
      <c r="O511" s="7"/>
      <c r="P511" s="7"/>
      <c r="Q511" s="7"/>
      <c r="U511" s="7"/>
      <c r="V511" s="7"/>
      <c r="W511" s="7"/>
      <c r="X511" s="7"/>
      <c r="Y511" s="7"/>
      <c r="Z511" s="7"/>
      <c r="AA511" s="7"/>
      <c r="AB511" s="7"/>
      <c r="AC511" s="7"/>
    </row>
    <row r="512" customFormat="false" ht="13.8" hidden="false" customHeight="false" outlineLevel="0" collapsed="false">
      <c r="I512" s="7"/>
      <c r="J512" s="7"/>
      <c r="K512" s="7"/>
      <c r="O512" s="7"/>
      <c r="P512" s="7"/>
      <c r="Q512" s="7"/>
      <c r="U512" s="7"/>
      <c r="V512" s="7"/>
      <c r="W512" s="7"/>
      <c r="X512" s="7"/>
      <c r="Y512" s="7"/>
      <c r="Z512" s="7"/>
      <c r="AA512" s="7"/>
      <c r="AB512" s="7"/>
      <c r="AC512" s="7"/>
    </row>
    <row r="513" customFormat="false" ht="13.8" hidden="false" customHeight="false" outlineLevel="0" collapsed="false">
      <c r="I513" s="7"/>
      <c r="J513" s="7"/>
      <c r="K513" s="7"/>
      <c r="O513" s="7"/>
      <c r="P513" s="7"/>
      <c r="Q513" s="7"/>
      <c r="U513" s="7"/>
      <c r="V513" s="7"/>
      <c r="W513" s="7"/>
      <c r="X513" s="7"/>
      <c r="Y513" s="7"/>
      <c r="Z513" s="7"/>
      <c r="AA513" s="7"/>
      <c r="AB513" s="7"/>
      <c r="AC513" s="7"/>
    </row>
    <row r="514" customFormat="false" ht="13.8" hidden="false" customHeight="false" outlineLevel="0" collapsed="false">
      <c r="I514" s="7"/>
      <c r="J514" s="7"/>
      <c r="K514" s="7"/>
      <c r="O514" s="7"/>
      <c r="P514" s="7"/>
      <c r="Q514" s="7"/>
      <c r="U514" s="7"/>
      <c r="V514" s="7"/>
      <c r="W514" s="7"/>
      <c r="X514" s="7"/>
      <c r="Y514" s="7"/>
      <c r="Z514" s="7"/>
      <c r="AA514" s="7"/>
      <c r="AB514" s="7"/>
      <c r="AC514" s="7"/>
    </row>
    <row r="515" customFormat="false" ht="13.8" hidden="false" customHeight="false" outlineLevel="0" collapsed="false">
      <c r="I515" s="7"/>
      <c r="J515" s="7"/>
      <c r="K515" s="7"/>
      <c r="O515" s="7"/>
      <c r="P515" s="7"/>
      <c r="Q515" s="7"/>
      <c r="U515" s="7"/>
      <c r="V515" s="7"/>
      <c r="W515" s="7"/>
      <c r="X515" s="7"/>
      <c r="Y515" s="7"/>
      <c r="Z515" s="7"/>
      <c r="AA515" s="7"/>
      <c r="AB515" s="7"/>
      <c r="AC515" s="7"/>
    </row>
    <row r="516" customFormat="false" ht="13.8" hidden="false" customHeight="false" outlineLevel="0" collapsed="false">
      <c r="I516" s="7"/>
      <c r="J516" s="7"/>
      <c r="K516" s="7"/>
      <c r="O516" s="7"/>
      <c r="P516" s="7"/>
      <c r="Q516" s="7"/>
      <c r="U516" s="7"/>
      <c r="V516" s="7"/>
      <c r="W516" s="7"/>
      <c r="X516" s="7"/>
      <c r="Y516" s="7"/>
      <c r="Z516" s="7"/>
      <c r="AA516" s="7"/>
      <c r="AB516" s="7"/>
      <c r="AC516" s="7"/>
    </row>
    <row r="517" customFormat="false" ht="13.8" hidden="false" customHeight="false" outlineLevel="0" collapsed="false">
      <c r="I517" s="7"/>
      <c r="J517" s="7"/>
      <c r="K517" s="7"/>
      <c r="O517" s="7"/>
      <c r="P517" s="7"/>
      <c r="Q517" s="7"/>
      <c r="U517" s="7"/>
      <c r="V517" s="7"/>
      <c r="W517" s="7"/>
      <c r="X517" s="7"/>
      <c r="Y517" s="7"/>
      <c r="Z517" s="7"/>
      <c r="AA517" s="7"/>
      <c r="AB517" s="7"/>
      <c r="AC517" s="7"/>
    </row>
    <row r="518" customFormat="false" ht="13.8" hidden="false" customHeight="false" outlineLevel="0" collapsed="false">
      <c r="I518" s="7"/>
      <c r="J518" s="7"/>
      <c r="K518" s="7"/>
      <c r="O518" s="7"/>
      <c r="P518" s="7"/>
      <c r="Q518" s="7"/>
      <c r="U518" s="7"/>
      <c r="V518" s="7"/>
      <c r="W518" s="7"/>
      <c r="X518" s="7"/>
      <c r="Y518" s="7"/>
      <c r="Z518" s="7"/>
      <c r="AA518" s="7"/>
      <c r="AB518" s="7"/>
      <c r="AC518" s="7"/>
    </row>
    <row r="519" customFormat="false" ht="13.8" hidden="false" customHeight="false" outlineLevel="0" collapsed="false">
      <c r="I519" s="7"/>
      <c r="J519" s="7"/>
      <c r="K519" s="7"/>
      <c r="O519" s="7"/>
      <c r="P519" s="7"/>
      <c r="Q519" s="7"/>
      <c r="U519" s="7"/>
      <c r="V519" s="7"/>
      <c r="W519" s="7"/>
      <c r="X519" s="7"/>
      <c r="Y519" s="7"/>
      <c r="Z519" s="7"/>
      <c r="AA519" s="7"/>
      <c r="AB519" s="7"/>
      <c r="AC519" s="7"/>
    </row>
    <row r="520" customFormat="false" ht="13.8" hidden="false" customHeight="false" outlineLevel="0" collapsed="false">
      <c r="I520" s="7"/>
      <c r="J520" s="7"/>
      <c r="K520" s="7"/>
      <c r="O520" s="7"/>
      <c r="P520" s="7"/>
      <c r="Q520" s="7"/>
      <c r="U520" s="7"/>
      <c r="V520" s="7"/>
      <c r="W520" s="7"/>
      <c r="X520" s="7"/>
      <c r="Y520" s="7"/>
      <c r="Z520" s="7"/>
      <c r="AA520" s="7"/>
      <c r="AB520" s="7"/>
      <c r="AC520" s="7"/>
    </row>
    <row r="521" customFormat="false" ht="13.8" hidden="false" customHeight="false" outlineLevel="0" collapsed="false">
      <c r="I521" s="7"/>
      <c r="J521" s="7"/>
      <c r="K521" s="7"/>
      <c r="O521" s="7"/>
      <c r="P521" s="7"/>
      <c r="Q521" s="7"/>
      <c r="U521" s="7"/>
      <c r="V521" s="7"/>
      <c r="W521" s="7"/>
      <c r="X521" s="7"/>
      <c r="Y521" s="7"/>
      <c r="Z521" s="7"/>
      <c r="AA521" s="7"/>
      <c r="AB521" s="7"/>
      <c r="AC521" s="7"/>
    </row>
    <row r="522" customFormat="false" ht="13.8" hidden="false" customHeight="false" outlineLevel="0" collapsed="false">
      <c r="I522" s="7"/>
      <c r="J522" s="7"/>
      <c r="K522" s="7"/>
      <c r="O522" s="7"/>
      <c r="P522" s="7"/>
      <c r="Q522" s="7"/>
      <c r="U522" s="7"/>
      <c r="V522" s="7"/>
      <c r="W522" s="7"/>
      <c r="X522" s="7"/>
      <c r="Y522" s="7"/>
      <c r="Z522" s="7"/>
      <c r="AA522" s="7"/>
      <c r="AB522" s="7"/>
      <c r="AC522" s="7"/>
    </row>
    <row r="523" customFormat="false" ht="13.8" hidden="false" customHeight="false" outlineLevel="0" collapsed="false">
      <c r="I523" s="7"/>
      <c r="J523" s="7"/>
      <c r="K523" s="7"/>
      <c r="O523" s="7"/>
      <c r="P523" s="7"/>
      <c r="Q523" s="7"/>
      <c r="U523" s="7"/>
      <c r="V523" s="7"/>
      <c r="W523" s="7"/>
      <c r="X523" s="7"/>
      <c r="Y523" s="7"/>
      <c r="Z523" s="7"/>
      <c r="AA523" s="7"/>
      <c r="AB523" s="7"/>
      <c r="AC523" s="7"/>
    </row>
    <row r="524" customFormat="false" ht="13.8" hidden="false" customHeight="false" outlineLevel="0" collapsed="false">
      <c r="I524" s="7"/>
      <c r="J524" s="7"/>
      <c r="K524" s="7"/>
      <c r="O524" s="7"/>
      <c r="P524" s="7"/>
      <c r="Q524" s="7"/>
      <c r="U524" s="7"/>
      <c r="V524" s="7"/>
      <c r="W524" s="7"/>
      <c r="X524" s="7"/>
      <c r="Y524" s="7"/>
      <c r="Z524" s="7"/>
      <c r="AA524" s="7"/>
      <c r="AB524" s="7"/>
      <c r="AC524" s="7"/>
    </row>
    <row r="525" customFormat="false" ht="13.8" hidden="false" customHeight="false" outlineLevel="0" collapsed="false">
      <c r="I525" s="7"/>
      <c r="J525" s="7"/>
      <c r="K525" s="7"/>
      <c r="O525" s="7"/>
      <c r="P525" s="7"/>
      <c r="Q525" s="7"/>
      <c r="U525" s="7"/>
      <c r="V525" s="7"/>
      <c r="W525" s="7"/>
      <c r="X525" s="7"/>
      <c r="Y525" s="7"/>
      <c r="Z525" s="7"/>
      <c r="AA525" s="7"/>
      <c r="AB525" s="7"/>
      <c r="AC525" s="7"/>
    </row>
    <row r="526" customFormat="false" ht="13.8" hidden="false" customHeight="false" outlineLevel="0" collapsed="false">
      <c r="I526" s="7"/>
      <c r="J526" s="7"/>
      <c r="K526" s="7"/>
      <c r="O526" s="7"/>
      <c r="P526" s="7"/>
      <c r="Q526" s="7"/>
      <c r="U526" s="7"/>
      <c r="V526" s="7"/>
      <c r="W526" s="7"/>
      <c r="X526" s="7"/>
      <c r="Y526" s="7"/>
      <c r="Z526" s="7"/>
      <c r="AA526" s="7"/>
      <c r="AB526" s="7"/>
      <c r="AC526" s="7"/>
    </row>
    <row r="527" customFormat="false" ht="13.8" hidden="false" customHeight="false" outlineLevel="0" collapsed="false">
      <c r="I527" s="7"/>
      <c r="J527" s="7"/>
      <c r="K527" s="7"/>
      <c r="O527" s="7"/>
      <c r="P527" s="7"/>
      <c r="Q527" s="7"/>
      <c r="U527" s="7"/>
      <c r="V527" s="7"/>
      <c r="W527" s="7"/>
      <c r="X527" s="7"/>
      <c r="Y527" s="7"/>
      <c r="Z527" s="7"/>
      <c r="AA527" s="7"/>
      <c r="AB527" s="7"/>
      <c r="AC527" s="7"/>
    </row>
    <row r="528" customFormat="false" ht="13.8" hidden="false" customHeight="false" outlineLevel="0" collapsed="false">
      <c r="I528" s="7"/>
      <c r="J528" s="7"/>
      <c r="K528" s="7"/>
      <c r="O528" s="7"/>
      <c r="P528" s="7"/>
      <c r="Q528" s="7"/>
      <c r="U528" s="7"/>
      <c r="V528" s="7"/>
      <c r="W528" s="7"/>
      <c r="X528" s="7"/>
      <c r="Y528" s="7"/>
      <c r="Z528" s="7"/>
      <c r="AA528" s="7"/>
      <c r="AB528" s="7"/>
      <c r="AC528" s="7"/>
    </row>
    <row r="529" customFormat="false" ht="13.8" hidden="false" customHeight="false" outlineLevel="0" collapsed="false">
      <c r="I529" s="7"/>
      <c r="J529" s="7"/>
      <c r="K529" s="7"/>
      <c r="O529" s="7"/>
      <c r="P529" s="7"/>
      <c r="Q529" s="7"/>
      <c r="U529" s="7"/>
      <c r="V529" s="7"/>
      <c r="W529" s="7"/>
      <c r="X529" s="7"/>
      <c r="Y529" s="7"/>
      <c r="Z529" s="7"/>
      <c r="AA529" s="7"/>
      <c r="AB529" s="7"/>
      <c r="AC529" s="7"/>
    </row>
    <row r="530" customFormat="false" ht="13.8" hidden="false" customHeight="false" outlineLevel="0" collapsed="false">
      <c r="I530" s="7"/>
      <c r="J530" s="7"/>
      <c r="K530" s="7"/>
      <c r="O530" s="7"/>
      <c r="P530" s="7"/>
      <c r="Q530" s="7"/>
      <c r="U530" s="7"/>
      <c r="V530" s="7"/>
      <c r="W530" s="7"/>
      <c r="X530" s="7"/>
      <c r="Y530" s="7"/>
      <c r="Z530" s="7"/>
      <c r="AA530" s="7"/>
      <c r="AB530" s="7"/>
      <c r="AC530" s="7"/>
    </row>
    <row r="531" customFormat="false" ht="13.8" hidden="false" customHeight="false" outlineLevel="0" collapsed="false">
      <c r="I531" s="7"/>
      <c r="J531" s="7"/>
      <c r="K531" s="7"/>
      <c r="O531" s="7"/>
      <c r="P531" s="7"/>
      <c r="Q531" s="7"/>
      <c r="U531" s="7"/>
      <c r="V531" s="7"/>
      <c r="W531" s="7"/>
      <c r="X531" s="7"/>
      <c r="Y531" s="7"/>
      <c r="Z531" s="7"/>
      <c r="AA531" s="7"/>
      <c r="AB531" s="7"/>
      <c r="AC531" s="7"/>
    </row>
    <row r="532" customFormat="false" ht="13.8" hidden="false" customHeight="false" outlineLevel="0" collapsed="false">
      <c r="I532" s="7"/>
      <c r="J532" s="7"/>
      <c r="K532" s="7"/>
      <c r="O532" s="7"/>
      <c r="P532" s="7"/>
      <c r="Q532" s="7"/>
      <c r="U532" s="7"/>
      <c r="V532" s="7"/>
      <c r="W532" s="7"/>
      <c r="X532" s="7"/>
      <c r="Y532" s="7"/>
      <c r="Z532" s="7"/>
      <c r="AA532" s="7"/>
      <c r="AB532" s="7"/>
      <c r="AC532" s="7"/>
    </row>
    <row r="533" customFormat="false" ht="13.8" hidden="false" customHeight="false" outlineLevel="0" collapsed="false">
      <c r="I533" s="7"/>
      <c r="J533" s="7"/>
      <c r="K533" s="7"/>
      <c r="O533" s="7"/>
      <c r="P533" s="7"/>
      <c r="Q533" s="7"/>
      <c r="U533" s="7"/>
      <c r="V533" s="7"/>
      <c r="W533" s="7"/>
      <c r="X533" s="7"/>
      <c r="Y533" s="7"/>
      <c r="Z533" s="7"/>
      <c r="AA533" s="7"/>
      <c r="AB533" s="7"/>
      <c r="AC533" s="7"/>
    </row>
    <row r="534" customFormat="false" ht="13.8" hidden="false" customHeight="false" outlineLevel="0" collapsed="false">
      <c r="I534" s="7"/>
      <c r="J534" s="7"/>
      <c r="K534" s="7"/>
      <c r="O534" s="7"/>
      <c r="P534" s="7"/>
      <c r="Q534" s="7"/>
      <c r="U534" s="7"/>
      <c r="V534" s="7"/>
      <c r="W534" s="7"/>
      <c r="X534" s="7"/>
      <c r="Y534" s="7"/>
      <c r="Z534" s="7"/>
      <c r="AA534" s="7"/>
      <c r="AB534" s="7"/>
      <c r="AC534" s="7"/>
    </row>
    <row r="535" customFormat="false" ht="13.8" hidden="false" customHeight="false" outlineLevel="0" collapsed="false">
      <c r="I535" s="7"/>
      <c r="J535" s="7"/>
      <c r="K535" s="7"/>
      <c r="O535" s="7"/>
      <c r="P535" s="7"/>
      <c r="Q535" s="7"/>
      <c r="U535" s="7"/>
      <c r="V535" s="7"/>
      <c r="W535" s="7"/>
      <c r="X535" s="7"/>
      <c r="Y535" s="7"/>
      <c r="Z535" s="7"/>
      <c r="AA535" s="7"/>
      <c r="AB535" s="7"/>
      <c r="AC535" s="7"/>
    </row>
    <row r="536" customFormat="false" ht="13.8" hidden="false" customHeight="false" outlineLevel="0" collapsed="false">
      <c r="I536" s="7"/>
      <c r="J536" s="7"/>
      <c r="K536" s="7"/>
      <c r="O536" s="7"/>
      <c r="P536" s="7"/>
      <c r="Q536" s="7"/>
      <c r="U536" s="7"/>
      <c r="V536" s="7"/>
      <c r="W536" s="7"/>
      <c r="X536" s="7"/>
      <c r="Y536" s="7"/>
      <c r="Z536" s="7"/>
      <c r="AA536" s="7"/>
      <c r="AB536" s="7"/>
      <c r="AC536" s="7"/>
    </row>
    <row r="537" customFormat="false" ht="13.8" hidden="false" customHeight="false" outlineLevel="0" collapsed="false">
      <c r="I537" s="7"/>
      <c r="J537" s="7"/>
      <c r="K537" s="7"/>
      <c r="O537" s="7"/>
      <c r="P537" s="7"/>
      <c r="Q537" s="7"/>
      <c r="U537" s="7"/>
      <c r="V537" s="7"/>
      <c r="W537" s="7"/>
      <c r="X537" s="7"/>
      <c r="Y537" s="7"/>
      <c r="Z537" s="7"/>
      <c r="AA537" s="7"/>
      <c r="AB537" s="7"/>
      <c r="AC537" s="7"/>
    </row>
    <row r="538" customFormat="false" ht="13.8" hidden="false" customHeight="false" outlineLevel="0" collapsed="false">
      <c r="I538" s="7"/>
      <c r="J538" s="7"/>
      <c r="K538" s="7"/>
      <c r="O538" s="7"/>
      <c r="P538" s="7"/>
      <c r="Q538" s="7"/>
      <c r="U538" s="7"/>
      <c r="V538" s="7"/>
      <c r="W538" s="7"/>
      <c r="X538" s="7"/>
      <c r="Y538" s="7"/>
      <c r="Z538" s="7"/>
      <c r="AA538" s="7"/>
      <c r="AB538" s="7"/>
      <c r="AC538" s="7"/>
    </row>
    <row r="539" customFormat="false" ht="13.8" hidden="false" customHeight="false" outlineLevel="0" collapsed="false">
      <c r="I539" s="7"/>
      <c r="J539" s="7"/>
      <c r="K539" s="7"/>
      <c r="O539" s="7"/>
      <c r="P539" s="7"/>
      <c r="Q539" s="7"/>
      <c r="U539" s="7"/>
      <c r="V539" s="7"/>
      <c r="W539" s="7"/>
      <c r="X539" s="7"/>
      <c r="Y539" s="7"/>
      <c r="Z539" s="7"/>
      <c r="AA539" s="7"/>
      <c r="AB539" s="7"/>
      <c r="AC539" s="7"/>
    </row>
    <row r="540" customFormat="false" ht="13.8" hidden="false" customHeight="false" outlineLevel="0" collapsed="false">
      <c r="I540" s="7"/>
      <c r="J540" s="7"/>
      <c r="K540" s="7"/>
      <c r="O540" s="7"/>
      <c r="P540" s="7"/>
      <c r="Q540" s="7"/>
      <c r="U540" s="7"/>
      <c r="V540" s="7"/>
      <c r="W540" s="7"/>
      <c r="X540" s="7"/>
      <c r="Y540" s="7"/>
      <c r="Z540" s="7"/>
      <c r="AA540" s="7"/>
      <c r="AB540" s="7"/>
      <c r="AC540" s="7"/>
    </row>
    <row r="541" customFormat="false" ht="13.8" hidden="false" customHeight="false" outlineLevel="0" collapsed="false">
      <c r="I541" s="7"/>
      <c r="J541" s="7"/>
      <c r="K541" s="7"/>
      <c r="O541" s="7"/>
      <c r="P541" s="7"/>
      <c r="Q541" s="7"/>
      <c r="U541" s="7"/>
      <c r="V541" s="7"/>
      <c r="W541" s="7"/>
      <c r="X541" s="7"/>
      <c r="Y541" s="7"/>
      <c r="Z541" s="7"/>
      <c r="AA541" s="7"/>
      <c r="AB541" s="7"/>
      <c r="AC541" s="7"/>
    </row>
    <row r="542" customFormat="false" ht="13.8" hidden="false" customHeight="false" outlineLevel="0" collapsed="false">
      <c r="I542" s="7"/>
      <c r="J542" s="7"/>
      <c r="K542" s="7"/>
      <c r="O542" s="7"/>
      <c r="P542" s="7"/>
      <c r="Q542" s="7"/>
      <c r="U542" s="7"/>
      <c r="V542" s="7"/>
      <c r="W542" s="7"/>
      <c r="X542" s="7"/>
      <c r="Y542" s="7"/>
      <c r="Z542" s="7"/>
      <c r="AA542" s="7"/>
      <c r="AB542" s="7"/>
      <c r="AC542" s="7"/>
    </row>
    <row r="543" customFormat="false" ht="13.8" hidden="false" customHeight="false" outlineLevel="0" collapsed="false">
      <c r="I543" s="7"/>
      <c r="J543" s="7"/>
      <c r="K543" s="7"/>
      <c r="O543" s="7"/>
      <c r="P543" s="7"/>
      <c r="Q543" s="7"/>
      <c r="U543" s="7"/>
      <c r="V543" s="7"/>
      <c r="W543" s="7"/>
      <c r="X543" s="7"/>
      <c r="Y543" s="7"/>
      <c r="Z543" s="7"/>
      <c r="AA543" s="7"/>
      <c r="AB543" s="7"/>
      <c r="AC543" s="7"/>
    </row>
    <row r="544" customFormat="false" ht="13.8" hidden="false" customHeight="false" outlineLevel="0" collapsed="false">
      <c r="I544" s="7"/>
      <c r="J544" s="7"/>
      <c r="K544" s="7"/>
      <c r="O544" s="7"/>
      <c r="P544" s="7"/>
      <c r="Q544" s="7"/>
      <c r="U544" s="7"/>
      <c r="V544" s="7"/>
      <c r="W544" s="7"/>
      <c r="X544" s="7"/>
      <c r="Y544" s="7"/>
      <c r="Z544" s="7"/>
      <c r="AA544" s="7"/>
      <c r="AB544" s="7"/>
      <c r="AC544" s="7"/>
    </row>
    <row r="545" customFormat="false" ht="13.8" hidden="false" customHeight="false" outlineLevel="0" collapsed="false">
      <c r="I545" s="7"/>
      <c r="J545" s="7"/>
      <c r="K545" s="7"/>
      <c r="O545" s="7"/>
      <c r="P545" s="7"/>
      <c r="Q545" s="7"/>
      <c r="U545" s="7"/>
      <c r="V545" s="7"/>
      <c r="W545" s="7"/>
      <c r="X545" s="7"/>
      <c r="Y545" s="7"/>
      <c r="Z545" s="7"/>
      <c r="AA545" s="7"/>
      <c r="AB545" s="7"/>
      <c r="AC545" s="7"/>
    </row>
    <row r="546" customFormat="false" ht="13.8" hidden="false" customHeight="false" outlineLevel="0" collapsed="false">
      <c r="I546" s="7"/>
      <c r="J546" s="7"/>
      <c r="K546" s="7"/>
      <c r="O546" s="7"/>
      <c r="P546" s="7"/>
      <c r="Q546" s="7"/>
      <c r="U546" s="7"/>
      <c r="V546" s="7"/>
      <c r="W546" s="7"/>
      <c r="X546" s="7"/>
      <c r="Y546" s="7"/>
      <c r="Z546" s="7"/>
      <c r="AA546" s="7"/>
      <c r="AB546" s="7"/>
      <c r="AC546" s="7"/>
    </row>
    <row r="547" customFormat="false" ht="13.8" hidden="false" customHeight="false" outlineLevel="0" collapsed="false">
      <c r="I547" s="7"/>
      <c r="J547" s="7"/>
      <c r="K547" s="7"/>
      <c r="O547" s="7"/>
      <c r="P547" s="7"/>
      <c r="Q547" s="7"/>
      <c r="U547" s="7"/>
      <c r="V547" s="7"/>
      <c r="W547" s="7"/>
      <c r="X547" s="7"/>
      <c r="Y547" s="7"/>
      <c r="Z547" s="7"/>
      <c r="AA547" s="7"/>
      <c r="AB547" s="7"/>
      <c r="AC547" s="7"/>
    </row>
    <row r="548" customFormat="false" ht="13.8" hidden="false" customHeight="false" outlineLevel="0" collapsed="false">
      <c r="I548" s="7"/>
      <c r="J548" s="7"/>
      <c r="K548" s="7"/>
      <c r="O548" s="7"/>
      <c r="P548" s="7"/>
      <c r="Q548" s="7"/>
      <c r="U548" s="7"/>
      <c r="V548" s="7"/>
      <c r="W548" s="7"/>
      <c r="X548" s="7"/>
      <c r="Y548" s="7"/>
      <c r="Z548" s="7"/>
      <c r="AA548" s="7"/>
      <c r="AB548" s="7"/>
      <c r="AC548" s="7"/>
    </row>
    <row r="549" customFormat="false" ht="13.8" hidden="false" customHeight="false" outlineLevel="0" collapsed="false">
      <c r="I549" s="7"/>
      <c r="J549" s="7"/>
      <c r="K549" s="7"/>
      <c r="O549" s="7"/>
      <c r="P549" s="7"/>
      <c r="Q549" s="7"/>
      <c r="U549" s="7"/>
      <c r="V549" s="7"/>
      <c r="W549" s="7"/>
      <c r="X549" s="7"/>
      <c r="Y549" s="7"/>
      <c r="Z549" s="7"/>
      <c r="AA549" s="7"/>
      <c r="AB549" s="7"/>
      <c r="AC549" s="7"/>
    </row>
    <row r="550" customFormat="false" ht="13.8" hidden="false" customHeight="false" outlineLevel="0" collapsed="false">
      <c r="I550" s="7"/>
      <c r="J550" s="7"/>
      <c r="K550" s="7"/>
      <c r="O550" s="7"/>
      <c r="P550" s="7"/>
      <c r="Q550" s="7"/>
      <c r="U550" s="7"/>
      <c r="V550" s="7"/>
      <c r="W550" s="7"/>
      <c r="X550" s="7"/>
      <c r="Y550" s="7"/>
      <c r="Z550" s="7"/>
      <c r="AA550" s="7"/>
      <c r="AB550" s="7"/>
      <c r="AC550" s="7"/>
    </row>
    <row r="551" customFormat="false" ht="13.8" hidden="false" customHeight="false" outlineLevel="0" collapsed="false">
      <c r="I551" s="7"/>
      <c r="J551" s="7"/>
      <c r="K551" s="7"/>
      <c r="O551" s="7"/>
      <c r="P551" s="7"/>
      <c r="Q551" s="7"/>
      <c r="U551" s="7"/>
      <c r="V551" s="7"/>
      <c r="W551" s="7"/>
      <c r="X551" s="7"/>
      <c r="Y551" s="7"/>
      <c r="Z551" s="7"/>
      <c r="AA551" s="7"/>
      <c r="AB551" s="7"/>
      <c r="AC551" s="7"/>
    </row>
    <row r="552" customFormat="false" ht="13.8" hidden="false" customHeight="false" outlineLevel="0" collapsed="false">
      <c r="I552" s="7"/>
      <c r="J552" s="7"/>
      <c r="K552" s="7"/>
      <c r="O552" s="7"/>
      <c r="P552" s="7"/>
      <c r="Q552" s="7"/>
      <c r="U552" s="7"/>
      <c r="V552" s="7"/>
      <c r="W552" s="7"/>
      <c r="X552" s="7"/>
      <c r="Y552" s="7"/>
      <c r="Z552" s="7"/>
      <c r="AA552" s="7"/>
      <c r="AB552" s="7"/>
      <c r="AC552" s="7"/>
    </row>
    <row r="553" customFormat="false" ht="13.8" hidden="false" customHeight="false" outlineLevel="0" collapsed="false">
      <c r="I553" s="7"/>
      <c r="J553" s="7"/>
      <c r="K553" s="7"/>
      <c r="O553" s="7"/>
      <c r="P553" s="7"/>
      <c r="Q553" s="7"/>
      <c r="U553" s="7"/>
      <c r="V553" s="7"/>
      <c r="W553" s="7"/>
      <c r="X553" s="7"/>
      <c r="Y553" s="7"/>
      <c r="Z553" s="7"/>
      <c r="AA553" s="7"/>
      <c r="AB553" s="7"/>
      <c r="AC553" s="7"/>
    </row>
    <row r="554" customFormat="false" ht="13.8" hidden="false" customHeight="false" outlineLevel="0" collapsed="false">
      <c r="I554" s="7"/>
      <c r="J554" s="7"/>
      <c r="K554" s="7"/>
      <c r="O554" s="7"/>
      <c r="P554" s="7"/>
      <c r="Q554" s="7"/>
      <c r="U554" s="7"/>
      <c r="V554" s="7"/>
      <c r="W554" s="7"/>
      <c r="X554" s="7"/>
      <c r="Y554" s="7"/>
      <c r="Z554" s="7"/>
      <c r="AA554" s="7"/>
      <c r="AB554" s="7"/>
      <c r="AC554" s="7"/>
    </row>
    <row r="555" customFormat="false" ht="13.8" hidden="false" customHeight="false" outlineLevel="0" collapsed="false">
      <c r="I555" s="7"/>
      <c r="J555" s="7"/>
      <c r="K555" s="7"/>
      <c r="O555" s="7"/>
      <c r="P555" s="7"/>
      <c r="Q555" s="7"/>
      <c r="U555" s="7"/>
      <c r="V555" s="7"/>
      <c r="W555" s="7"/>
      <c r="X555" s="7"/>
      <c r="Y555" s="7"/>
      <c r="Z555" s="7"/>
      <c r="AA555" s="7"/>
      <c r="AB555" s="7"/>
      <c r="AC555" s="7"/>
    </row>
    <row r="556" customFormat="false" ht="13.8" hidden="false" customHeight="false" outlineLevel="0" collapsed="false">
      <c r="I556" s="7"/>
      <c r="J556" s="7"/>
      <c r="K556" s="7"/>
      <c r="O556" s="7"/>
      <c r="P556" s="7"/>
      <c r="Q556" s="7"/>
      <c r="U556" s="7"/>
      <c r="V556" s="7"/>
      <c r="W556" s="7"/>
      <c r="X556" s="7"/>
      <c r="Y556" s="7"/>
      <c r="Z556" s="7"/>
      <c r="AA556" s="7"/>
      <c r="AB556" s="7"/>
      <c r="AC556" s="7"/>
    </row>
    <row r="557" customFormat="false" ht="13.8" hidden="false" customHeight="false" outlineLevel="0" collapsed="false">
      <c r="I557" s="7"/>
      <c r="J557" s="7"/>
      <c r="K557" s="7"/>
      <c r="O557" s="7"/>
      <c r="P557" s="7"/>
      <c r="Q557" s="7"/>
      <c r="U557" s="7"/>
      <c r="V557" s="7"/>
      <c r="W557" s="7"/>
      <c r="X557" s="7"/>
      <c r="Y557" s="7"/>
      <c r="Z557" s="7"/>
      <c r="AA557" s="7"/>
      <c r="AB557" s="7"/>
      <c r="AC557" s="7"/>
    </row>
    <row r="558" customFormat="false" ht="13.8" hidden="false" customHeight="false" outlineLevel="0" collapsed="false">
      <c r="I558" s="7"/>
      <c r="J558" s="7"/>
      <c r="K558" s="7"/>
      <c r="O558" s="7"/>
      <c r="P558" s="7"/>
      <c r="Q558" s="7"/>
      <c r="U558" s="7"/>
      <c r="V558" s="7"/>
      <c r="W558" s="7"/>
      <c r="X558" s="7"/>
      <c r="Y558" s="7"/>
      <c r="Z558" s="7"/>
      <c r="AA558" s="7"/>
      <c r="AB558" s="7"/>
      <c r="AC558" s="7"/>
    </row>
    <row r="559" customFormat="false" ht="13.8" hidden="false" customHeight="false" outlineLevel="0" collapsed="false">
      <c r="I559" s="7"/>
      <c r="J559" s="7"/>
      <c r="K559" s="7"/>
      <c r="O559" s="7"/>
      <c r="P559" s="7"/>
      <c r="Q559" s="7"/>
      <c r="U559" s="7"/>
      <c r="V559" s="7"/>
      <c r="W559" s="7"/>
      <c r="X559" s="7"/>
      <c r="Y559" s="7"/>
      <c r="Z559" s="7"/>
      <c r="AA559" s="7"/>
      <c r="AB559" s="7"/>
      <c r="AC559" s="7"/>
    </row>
    <row r="560" customFormat="false" ht="13.8" hidden="false" customHeight="false" outlineLevel="0" collapsed="false">
      <c r="I560" s="7"/>
      <c r="J560" s="7"/>
      <c r="K560" s="7"/>
      <c r="O560" s="7"/>
      <c r="P560" s="7"/>
      <c r="Q560" s="7"/>
      <c r="U560" s="7"/>
      <c r="V560" s="7"/>
      <c r="W560" s="7"/>
      <c r="X560" s="7"/>
      <c r="Y560" s="7"/>
      <c r="Z560" s="7"/>
      <c r="AA560" s="7"/>
      <c r="AB560" s="7"/>
      <c r="AC560" s="7"/>
    </row>
    <row r="561" customFormat="false" ht="13.8" hidden="false" customHeight="false" outlineLevel="0" collapsed="false">
      <c r="I561" s="7"/>
      <c r="J561" s="7"/>
      <c r="K561" s="7"/>
      <c r="O561" s="7"/>
      <c r="P561" s="7"/>
      <c r="Q561" s="7"/>
      <c r="U561" s="7"/>
      <c r="V561" s="7"/>
      <c r="W561" s="7"/>
      <c r="X561" s="7"/>
      <c r="Y561" s="7"/>
      <c r="Z561" s="7"/>
      <c r="AA561" s="7"/>
      <c r="AB561" s="7"/>
      <c r="AC561" s="7"/>
    </row>
    <row r="562" customFormat="false" ht="13.8" hidden="false" customHeight="false" outlineLevel="0" collapsed="false">
      <c r="I562" s="7"/>
      <c r="J562" s="7"/>
      <c r="K562" s="7"/>
      <c r="O562" s="7"/>
      <c r="P562" s="7"/>
      <c r="Q562" s="7"/>
      <c r="U562" s="7"/>
      <c r="V562" s="7"/>
      <c r="W562" s="7"/>
      <c r="X562" s="7"/>
      <c r="Y562" s="7"/>
      <c r="Z562" s="7"/>
      <c r="AA562" s="7"/>
      <c r="AB562" s="7"/>
      <c r="AC562" s="7"/>
    </row>
    <row r="563" customFormat="false" ht="13.8" hidden="false" customHeight="false" outlineLevel="0" collapsed="false">
      <c r="I563" s="7"/>
      <c r="J563" s="7"/>
      <c r="K563" s="7"/>
      <c r="O563" s="7"/>
      <c r="P563" s="7"/>
      <c r="Q563" s="7"/>
      <c r="U563" s="7"/>
      <c r="V563" s="7"/>
      <c r="W563" s="7"/>
      <c r="X563" s="7"/>
      <c r="Y563" s="7"/>
      <c r="Z563" s="7"/>
      <c r="AA563" s="7"/>
      <c r="AB563" s="7"/>
      <c r="AC563" s="7"/>
    </row>
    <row r="564" customFormat="false" ht="13.8" hidden="false" customHeight="false" outlineLevel="0" collapsed="false">
      <c r="I564" s="7"/>
      <c r="J564" s="7"/>
      <c r="K564" s="7"/>
      <c r="O564" s="7"/>
      <c r="P564" s="7"/>
      <c r="Q564" s="7"/>
      <c r="U564" s="7"/>
      <c r="V564" s="7"/>
      <c r="W564" s="7"/>
      <c r="X564" s="7"/>
      <c r="Y564" s="7"/>
      <c r="Z564" s="7"/>
      <c r="AA564" s="7"/>
      <c r="AB564" s="7"/>
      <c r="AC564" s="7"/>
    </row>
    <row r="565" customFormat="false" ht="13.8" hidden="false" customHeight="false" outlineLevel="0" collapsed="false">
      <c r="I565" s="7"/>
      <c r="J565" s="7"/>
      <c r="K565" s="7"/>
      <c r="O565" s="7"/>
      <c r="P565" s="7"/>
      <c r="Q565" s="7"/>
      <c r="U565" s="7"/>
      <c r="V565" s="7"/>
      <c r="W565" s="7"/>
      <c r="X565" s="7"/>
      <c r="Y565" s="7"/>
      <c r="Z565" s="7"/>
      <c r="AA565" s="7"/>
      <c r="AB565" s="7"/>
      <c r="AC565" s="7"/>
    </row>
    <row r="566" customFormat="false" ht="13.8" hidden="false" customHeight="false" outlineLevel="0" collapsed="false">
      <c r="I566" s="7"/>
      <c r="J566" s="7"/>
      <c r="K566" s="7"/>
      <c r="O566" s="7"/>
      <c r="P566" s="7"/>
      <c r="Q566" s="7"/>
      <c r="U566" s="7"/>
      <c r="V566" s="7"/>
      <c r="W566" s="7"/>
      <c r="X566" s="7"/>
      <c r="Y566" s="7"/>
      <c r="Z566" s="7"/>
      <c r="AA566" s="7"/>
      <c r="AB566" s="7"/>
      <c r="AC566" s="7"/>
    </row>
    <row r="567" customFormat="false" ht="13.8" hidden="false" customHeight="false" outlineLevel="0" collapsed="false">
      <c r="I567" s="7"/>
      <c r="J567" s="7"/>
      <c r="K567" s="7"/>
      <c r="O567" s="7"/>
      <c r="P567" s="7"/>
      <c r="Q567" s="7"/>
      <c r="U567" s="7"/>
      <c r="V567" s="7"/>
      <c r="W567" s="7"/>
      <c r="X567" s="7"/>
      <c r="Y567" s="7"/>
      <c r="Z567" s="7"/>
      <c r="AA567" s="7"/>
      <c r="AB567" s="7"/>
      <c r="AC567" s="7"/>
    </row>
    <row r="568" customFormat="false" ht="13.8" hidden="false" customHeight="false" outlineLevel="0" collapsed="false">
      <c r="I568" s="7"/>
      <c r="J568" s="7"/>
      <c r="K568" s="7"/>
      <c r="O568" s="7"/>
      <c r="P568" s="7"/>
      <c r="Q568" s="7"/>
      <c r="U568" s="7"/>
      <c r="V568" s="7"/>
      <c r="W568" s="7"/>
      <c r="X568" s="7"/>
      <c r="Y568" s="7"/>
      <c r="Z568" s="7"/>
      <c r="AA568" s="7"/>
      <c r="AB568" s="7"/>
      <c r="AC568" s="7"/>
    </row>
    <row r="569" customFormat="false" ht="13.8" hidden="false" customHeight="false" outlineLevel="0" collapsed="false">
      <c r="I569" s="7"/>
      <c r="J569" s="7"/>
      <c r="K569" s="7"/>
      <c r="O569" s="7"/>
      <c r="P569" s="7"/>
      <c r="Q569" s="7"/>
      <c r="U569" s="7"/>
      <c r="V569" s="7"/>
      <c r="W569" s="7"/>
      <c r="X569" s="7"/>
      <c r="Y569" s="7"/>
      <c r="Z569" s="7"/>
      <c r="AA569" s="7"/>
      <c r="AB569" s="7"/>
      <c r="AC569" s="7"/>
    </row>
    <row r="570" customFormat="false" ht="13.8" hidden="false" customHeight="false" outlineLevel="0" collapsed="false">
      <c r="I570" s="7"/>
      <c r="J570" s="7"/>
      <c r="K570" s="7"/>
      <c r="O570" s="7"/>
      <c r="P570" s="7"/>
      <c r="Q570" s="7"/>
      <c r="U570" s="7"/>
      <c r="V570" s="7"/>
      <c r="W570" s="7"/>
      <c r="X570" s="7"/>
      <c r="Y570" s="7"/>
      <c r="Z570" s="7"/>
      <c r="AA570" s="7"/>
      <c r="AB570" s="7"/>
      <c r="AC570" s="7"/>
    </row>
    <row r="571" customFormat="false" ht="13.8" hidden="false" customHeight="false" outlineLevel="0" collapsed="false">
      <c r="I571" s="7"/>
      <c r="J571" s="7"/>
      <c r="K571" s="7"/>
      <c r="O571" s="7"/>
      <c r="P571" s="7"/>
      <c r="Q571" s="7"/>
      <c r="U571" s="7"/>
      <c r="V571" s="7"/>
      <c r="W571" s="7"/>
      <c r="X571" s="7"/>
      <c r="Y571" s="7"/>
      <c r="Z571" s="7"/>
      <c r="AA571" s="7"/>
      <c r="AB571" s="7"/>
      <c r="AC571" s="7"/>
    </row>
    <row r="572" customFormat="false" ht="13.8" hidden="false" customHeight="false" outlineLevel="0" collapsed="false">
      <c r="I572" s="7"/>
      <c r="J572" s="7"/>
      <c r="K572" s="7"/>
      <c r="O572" s="7"/>
      <c r="P572" s="7"/>
      <c r="Q572" s="7"/>
      <c r="U572" s="7"/>
      <c r="V572" s="7"/>
      <c r="W572" s="7"/>
      <c r="X572" s="7"/>
      <c r="Y572" s="7"/>
      <c r="Z572" s="7"/>
      <c r="AA572" s="7"/>
      <c r="AB572" s="7"/>
      <c r="AC572" s="7"/>
    </row>
    <row r="573" customFormat="false" ht="13.8" hidden="false" customHeight="false" outlineLevel="0" collapsed="false">
      <c r="I573" s="7"/>
      <c r="J573" s="7"/>
      <c r="K573" s="7"/>
      <c r="O573" s="7"/>
      <c r="P573" s="7"/>
      <c r="Q573" s="7"/>
      <c r="U573" s="7"/>
      <c r="V573" s="7"/>
      <c r="W573" s="7"/>
      <c r="X573" s="7"/>
      <c r="Y573" s="7"/>
      <c r="Z573" s="7"/>
      <c r="AA573" s="7"/>
      <c r="AB573" s="7"/>
      <c r="AC573" s="7"/>
    </row>
    <row r="574" customFormat="false" ht="13.8" hidden="false" customHeight="false" outlineLevel="0" collapsed="false">
      <c r="I574" s="7"/>
      <c r="J574" s="7"/>
      <c r="K574" s="7"/>
      <c r="O574" s="7"/>
      <c r="P574" s="7"/>
      <c r="Q574" s="7"/>
      <c r="U574" s="7"/>
      <c r="V574" s="7"/>
      <c r="W574" s="7"/>
      <c r="X574" s="7"/>
      <c r="Y574" s="7"/>
      <c r="Z574" s="7"/>
      <c r="AA574" s="7"/>
      <c r="AB574" s="7"/>
      <c r="AC574" s="7"/>
    </row>
    <row r="575" customFormat="false" ht="13.8" hidden="false" customHeight="false" outlineLevel="0" collapsed="false">
      <c r="I575" s="7"/>
      <c r="J575" s="7"/>
      <c r="K575" s="7"/>
      <c r="O575" s="7"/>
      <c r="P575" s="7"/>
      <c r="Q575" s="7"/>
      <c r="U575" s="7"/>
      <c r="V575" s="7"/>
      <c r="W575" s="7"/>
      <c r="X575" s="7"/>
      <c r="Y575" s="7"/>
      <c r="Z575" s="7"/>
      <c r="AA575" s="7"/>
      <c r="AB575" s="7"/>
      <c r="AC575" s="7"/>
    </row>
    <row r="576" customFormat="false" ht="13.8" hidden="false" customHeight="false" outlineLevel="0" collapsed="false">
      <c r="I576" s="7"/>
      <c r="J576" s="7"/>
      <c r="K576" s="7"/>
      <c r="O576" s="7"/>
      <c r="P576" s="7"/>
      <c r="Q576" s="7"/>
      <c r="U576" s="7"/>
      <c r="V576" s="7"/>
      <c r="W576" s="7"/>
      <c r="X576" s="7"/>
      <c r="Y576" s="7"/>
      <c r="Z576" s="7"/>
      <c r="AA576" s="7"/>
      <c r="AB576" s="7"/>
      <c r="AC576" s="7"/>
    </row>
    <row r="577" customFormat="false" ht="13.8" hidden="false" customHeight="false" outlineLevel="0" collapsed="false">
      <c r="I577" s="7"/>
      <c r="J577" s="7"/>
      <c r="K577" s="7"/>
      <c r="O577" s="7"/>
      <c r="P577" s="7"/>
      <c r="Q577" s="7"/>
      <c r="U577" s="7"/>
      <c r="V577" s="7"/>
      <c r="W577" s="7"/>
      <c r="X577" s="7"/>
      <c r="Y577" s="7"/>
      <c r="Z577" s="7"/>
      <c r="AA577" s="7"/>
      <c r="AB577" s="7"/>
      <c r="AC577" s="7"/>
    </row>
    <row r="578" customFormat="false" ht="13.8" hidden="false" customHeight="false" outlineLevel="0" collapsed="false">
      <c r="I578" s="7"/>
      <c r="J578" s="7"/>
      <c r="K578" s="7"/>
      <c r="O578" s="7"/>
      <c r="P578" s="7"/>
      <c r="Q578" s="7"/>
      <c r="U578" s="7"/>
      <c r="V578" s="7"/>
      <c r="W578" s="7"/>
      <c r="X578" s="7"/>
      <c r="Y578" s="7"/>
      <c r="Z578" s="7"/>
      <c r="AA578" s="7"/>
      <c r="AB578" s="7"/>
      <c r="AC578" s="7"/>
    </row>
    <row r="579" customFormat="false" ht="13.8" hidden="false" customHeight="false" outlineLevel="0" collapsed="false">
      <c r="I579" s="7"/>
      <c r="J579" s="7"/>
      <c r="K579" s="7"/>
      <c r="O579" s="7"/>
      <c r="P579" s="7"/>
      <c r="Q579" s="7"/>
      <c r="U579" s="7"/>
      <c r="V579" s="7"/>
      <c r="W579" s="7"/>
      <c r="X579" s="7"/>
      <c r="Y579" s="7"/>
      <c r="Z579" s="7"/>
      <c r="AA579" s="7"/>
      <c r="AB579" s="7"/>
      <c r="AC579" s="7"/>
    </row>
    <row r="580" customFormat="false" ht="13.8" hidden="false" customHeight="false" outlineLevel="0" collapsed="false">
      <c r="I580" s="7"/>
      <c r="J580" s="7"/>
      <c r="K580" s="7"/>
      <c r="O580" s="7"/>
      <c r="P580" s="7"/>
      <c r="Q580" s="7"/>
      <c r="U580" s="7"/>
      <c r="V580" s="7"/>
      <c r="W580" s="7"/>
      <c r="X580" s="7"/>
      <c r="Y580" s="7"/>
      <c r="Z580" s="7"/>
      <c r="AA580" s="7"/>
      <c r="AB580" s="7"/>
      <c r="AC580" s="7"/>
    </row>
    <row r="581" customFormat="false" ht="13.8" hidden="false" customHeight="false" outlineLevel="0" collapsed="false">
      <c r="I581" s="7"/>
      <c r="J581" s="7"/>
      <c r="K581" s="7"/>
      <c r="O581" s="7"/>
      <c r="P581" s="7"/>
      <c r="Q581" s="7"/>
      <c r="U581" s="7"/>
      <c r="V581" s="7"/>
      <c r="W581" s="7"/>
      <c r="X581" s="7"/>
      <c r="Y581" s="7"/>
      <c r="Z581" s="7"/>
      <c r="AA581" s="7"/>
      <c r="AB581" s="7"/>
      <c r="AC581" s="7"/>
    </row>
    <row r="582" customFormat="false" ht="13.8" hidden="false" customHeight="false" outlineLevel="0" collapsed="false">
      <c r="I582" s="7"/>
      <c r="J582" s="7"/>
      <c r="K582" s="7"/>
      <c r="O582" s="7"/>
      <c r="P582" s="7"/>
      <c r="Q582" s="7"/>
      <c r="U582" s="7"/>
      <c r="V582" s="7"/>
      <c r="W582" s="7"/>
      <c r="X582" s="7"/>
      <c r="Y582" s="7"/>
      <c r="Z582" s="7"/>
      <c r="AA582" s="7"/>
      <c r="AB582" s="7"/>
      <c r="AC582" s="7"/>
    </row>
    <row r="583" customFormat="false" ht="13.8" hidden="false" customHeight="false" outlineLevel="0" collapsed="false">
      <c r="I583" s="7"/>
      <c r="J583" s="7"/>
      <c r="K583" s="7"/>
      <c r="O583" s="7"/>
      <c r="P583" s="7"/>
      <c r="Q583" s="7"/>
      <c r="U583" s="7"/>
      <c r="V583" s="7"/>
      <c r="W583" s="7"/>
      <c r="X583" s="7"/>
      <c r="Y583" s="7"/>
      <c r="Z583" s="7"/>
      <c r="AA583" s="7"/>
      <c r="AB583" s="7"/>
      <c r="AC583" s="7"/>
    </row>
    <row r="584" customFormat="false" ht="13.8" hidden="false" customHeight="false" outlineLevel="0" collapsed="false">
      <c r="I584" s="7"/>
      <c r="J584" s="7"/>
      <c r="K584" s="7"/>
      <c r="O584" s="7"/>
      <c r="P584" s="7"/>
      <c r="Q584" s="7"/>
      <c r="U584" s="7"/>
      <c r="V584" s="7"/>
      <c r="W584" s="7"/>
      <c r="X584" s="7"/>
      <c r="Y584" s="7"/>
      <c r="Z584" s="7"/>
      <c r="AA584" s="7"/>
      <c r="AB584" s="7"/>
      <c r="AC584" s="7"/>
    </row>
    <row r="585" customFormat="false" ht="13.8" hidden="false" customHeight="false" outlineLevel="0" collapsed="false">
      <c r="I585" s="7"/>
      <c r="J585" s="7"/>
      <c r="K585" s="7"/>
      <c r="O585" s="7"/>
      <c r="P585" s="7"/>
      <c r="Q585" s="7"/>
      <c r="U585" s="7"/>
      <c r="V585" s="7"/>
      <c r="W585" s="7"/>
      <c r="X585" s="7"/>
      <c r="Y585" s="7"/>
      <c r="Z585" s="7"/>
      <c r="AA585" s="7"/>
      <c r="AB585" s="7"/>
      <c r="AC585" s="7"/>
    </row>
    <row r="586" customFormat="false" ht="13.8" hidden="false" customHeight="false" outlineLevel="0" collapsed="false">
      <c r="I586" s="7"/>
      <c r="J586" s="7"/>
      <c r="K586" s="7"/>
      <c r="O586" s="7"/>
      <c r="P586" s="7"/>
      <c r="Q586" s="7"/>
      <c r="U586" s="7"/>
      <c r="V586" s="7"/>
      <c r="W586" s="7"/>
      <c r="X586" s="7"/>
      <c r="Y586" s="7"/>
      <c r="Z586" s="7"/>
      <c r="AA586" s="7"/>
      <c r="AB586" s="7"/>
      <c r="AC586" s="7"/>
    </row>
    <row r="587" customFormat="false" ht="13.8" hidden="false" customHeight="false" outlineLevel="0" collapsed="false">
      <c r="I587" s="7"/>
      <c r="J587" s="7"/>
      <c r="K587" s="7"/>
      <c r="O587" s="7"/>
      <c r="P587" s="7"/>
      <c r="Q587" s="7"/>
      <c r="U587" s="7"/>
      <c r="V587" s="7"/>
      <c r="W587" s="7"/>
      <c r="X587" s="7"/>
      <c r="Y587" s="7"/>
      <c r="Z587" s="7"/>
      <c r="AA587" s="7"/>
      <c r="AB587" s="7"/>
      <c r="AC587" s="7"/>
    </row>
    <row r="588" customFormat="false" ht="13.8" hidden="false" customHeight="false" outlineLevel="0" collapsed="false">
      <c r="I588" s="7"/>
      <c r="J588" s="7"/>
      <c r="K588" s="7"/>
      <c r="O588" s="7"/>
      <c r="P588" s="7"/>
      <c r="Q588" s="7"/>
      <c r="U588" s="7"/>
      <c r="V588" s="7"/>
      <c r="W588" s="7"/>
      <c r="X588" s="7"/>
      <c r="Y588" s="7"/>
      <c r="Z588" s="7"/>
      <c r="AA588" s="7"/>
      <c r="AB588" s="7"/>
      <c r="AC588" s="7"/>
    </row>
    <row r="589" customFormat="false" ht="13.8" hidden="false" customHeight="false" outlineLevel="0" collapsed="false">
      <c r="I589" s="7"/>
      <c r="J589" s="7"/>
      <c r="K589" s="7"/>
      <c r="O589" s="7"/>
      <c r="P589" s="7"/>
      <c r="Q589" s="7"/>
      <c r="U589" s="7"/>
      <c r="V589" s="7"/>
      <c r="W589" s="7"/>
      <c r="X589" s="7"/>
      <c r="Y589" s="7"/>
      <c r="Z589" s="7"/>
      <c r="AA589" s="7"/>
      <c r="AB589" s="7"/>
      <c r="AC589" s="7"/>
    </row>
    <row r="590" customFormat="false" ht="13.8" hidden="false" customHeight="false" outlineLevel="0" collapsed="false">
      <c r="I590" s="7"/>
      <c r="J590" s="7"/>
      <c r="K590" s="7"/>
      <c r="O590" s="7"/>
      <c r="P590" s="7"/>
      <c r="Q590" s="7"/>
      <c r="U590" s="7"/>
      <c r="V590" s="7"/>
      <c r="W590" s="7"/>
      <c r="X590" s="7"/>
      <c r="Y590" s="7"/>
      <c r="Z590" s="7"/>
      <c r="AA590" s="7"/>
      <c r="AB590" s="7"/>
      <c r="AC590" s="7"/>
    </row>
    <row r="591" customFormat="false" ht="13.8" hidden="false" customHeight="false" outlineLevel="0" collapsed="false">
      <c r="I591" s="7"/>
      <c r="J591" s="7"/>
      <c r="K591" s="7"/>
      <c r="O591" s="7"/>
      <c r="P591" s="7"/>
      <c r="Q591" s="7"/>
      <c r="U591" s="7"/>
      <c r="V591" s="7"/>
      <c r="W591" s="7"/>
      <c r="X591" s="7"/>
      <c r="Y591" s="7"/>
      <c r="Z591" s="7"/>
      <c r="AA591" s="7"/>
      <c r="AB591" s="7"/>
      <c r="AC591" s="7"/>
    </row>
    <row r="592" customFormat="false" ht="13.8" hidden="false" customHeight="false" outlineLevel="0" collapsed="false">
      <c r="I592" s="7"/>
      <c r="J592" s="7"/>
      <c r="K592" s="7"/>
      <c r="O592" s="7"/>
      <c r="P592" s="7"/>
      <c r="Q592" s="7"/>
      <c r="U592" s="7"/>
      <c r="V592" s="7"/>
      <c r="W592" s="7"/>
      <c r="X592" s="7"/>
      <c r="Y592" s="7"/>
      <c r="Z592" s="7"/>
      <c r="AA592" s="7"/>
      <c r="AB592" s="7"/>
      <c r="AC592" s="7"/>
    </row>
    <row r="593" customFormat="false" ht="13.8" hidden="false" customHeight="false" outlineLevel="0" collapsed="false">
      <c r="I593" s="7"/>
      <c r="J593" s="7"/>
      <c r="K593" s="7"/>
      <c r="O593" s="7"/>
      <c r="P593" s="7"/>
      <c r="Q593" s="7"/>
      <c r="U593" s="7"/>
      <c r="V593" s="7"/>
      <c r="W593" s="7"/>
      <c r="X593" s="7"/>
      <c r="Y593" s="7"/>
      <c r="Z593" s="7"/>
      <c r="AA593" s="7"/>
      <c r="AB593" s="7"/>
      <c r="AC593" s="7"/>
    </row>
    <row r="594" customFormat="false" ht="13.8" hidden="false" customHeight="false" outlineLevel="0" collapsed="false">
      <c r="I594" s="7"/>
      <c r="J594" s="7"/>
      <c r="K594" s="7"/>
      <c r="O594" s="7"/>
      <c r="P594" s="7"/>
      <c r="Q594" s="7"/>
      <c r="U594" s="7"/>
      <c r="V594" s="7"/>
      <c r="W594" s="7"/>
      <c r="X594" s="7"/>
      <c r="Y594" s="7"/>
      <c r="Z594" s="7"/>
      <c r="AA594" s="7"/>
      <c r="AB594" s="7"/>
      <c r="AC594" s="7"/>
    </row>
    <row r="595" customFormat="false" ht="13.8" hidden="false" customHeight="false" outlineLevel="0" collapsed="false">
      <c r="I595" s="7"/>
      <c r="J595" s="7"/>
      <c r="K595" s="7"/>
      <c r="O595" s="7"/>
      <c r="P595" s="7"/>
      <c r="Q595" s="7"/>
      <c r="U595" s="7"/>
      <c r="V595" s="7"/>
      <c r="W595" s="7"/>
      <c r="X595" s="7"/>
      <c r="Y595" s="7"/>
      <c r="Z595" s="7"/>
      <c r="AA595" s="7"/>
      <c r="AB595" s="7"/>
      <c r="AC595" s="7"/>
    </row>
    <row r="596" customFormat="false" ht="13.8" hidden="false" customHeight="false" outlineLevel="0" collapsed="false">
      <c r="I596" s="7"/>
      <c r="J596" s="7"/>
      <c r="K596" s="7"/>
      <c r="O596" s="7"/>
      <c r="P596" s="7"/>
      <c r="Q596" s="7"/>
      <c r="U596" s="7"/>
      <c r="V596" s="7"/>
      <c r="W596" s="7"/>
      <c r="X596" s="7"/>
      <c r="Y596" s="7"/>
      <c r="Z596" s="7"/>
      <c r="AA596" s="7"/>
      <c r="AB596" s="7"/>
      <c r="AC596" s="7"/>
    </row>
    <row r="597" customFormat="false" ht="13.8" hidden="false" customHeight="false" outlineLevel="0" collapsed="false">
      <c r="I597" s="7"/>
      <c r="J597" s="7"/>
      <c r="K597" s="7"/>
      <c r="O597" s="7"/>
      <c r="P597" s="7"/>
      <c r="Q597" s="7"/>
      <c r="U597" s="7"/>
      <c r="V597" s="7"/>
      <c r="W597" s="7"/>
      <c r="X597" s="7"/>
      <c r="Y597" s="7"/>
      <c r="Z597" s="7"/>
      <c r="AA597" s="7"/>
      <c r="AB597" s="7"/>
      <c r="AC597" s="7"/>
    </row>
    <row r="598" customFormat="false" ht="13.8" hidden="false" customHeight="false" outlineLevel="0" collapsed="false">
      <c r="I598" s="7"/>
      <c r="J598" s="7"/>
      <c r="K598" s="7"/>
      <c r="O598" s="7"/>
      <c r="P598" s="7"/>
      <c r="Q598" s="7"/>
      <c r="U598" s="7"/>
      <c r="V598" s="7"/>
      <c r="W598" s="7"/>
      <c r="X598" s="7"/>
      <c r="Y598" s="7"/>
      <c r="Z598" s="7"/>
      <c r="AA598" s="7"/>
      <c r="AB598" s="7"/>
      <c r="AC598" s="7"/>
    </row>
    <row r="599" customFormat="false" ht="13.8" hidden="false" customHeight="false" outlineLevel="0" collapsed="false">
      <c r="I599" s="7"/>
      <c r="J599" s="7"/>
      <c r="K599" s="7"/>
      <c r="O599" s="7"/>
      <c r="P599" s="7"/>
      <c r="Q599" s="7"/>
      <c r="U599" s="7"/>
      <c r="V599" s="7"/>
      <c r="W599" s="7"/>
      <c r="X599" s="7"/>
      <c r="Y599" s="7"/>
      <c r="Z599" s="7"/>
      <c r="AA599" s="7"/>
      <c r="AB599" s="7"/>
      <c r="AC599" s="7"/>
    </row>
    <row r="600" customFormat="false" ht="13.8" hidden="false" customHeight="false" outlineLevel="0" collapsed="false">
      <c r="I600" s="7"/>
      <c r="J600" s="7"/>
      <c r="K600" s="7"/>
      <c r="O600" s="7"/>
      <c r="P600" s="7"/>
      <c r="Q600" s="7"/>
      <c r="U600" s="7"/>
      <c r="V600" s="7"/>
      <c r="W600" s="7"/>
      <c r="X600" s="7"/>
      <c r="Y600" s="7"/>
      <c r="Z600" s="7"/>
      <c r="AA600" s="7"/>
      <c r="AB600" s="7"/>
      <c r="AC600" s="7"/>
    </row>
    <row r="601" customFormat="false" ht="13.8" hidden="false" customHeight="false" outlineLevel="0" collapsed="false">
      <c r="I601" s="7"/>
      <c r="J601" s="7"/>
      <c r="K601" s="7"/>
      <c r="O601" s="7"/>
      <c r="P601" s="7"/>
      <c r="Q601" s="7"/>
      <c r="U601" s="7"/>
      <c r="V601" s="7"/>
      <c r="W601" s="7"/>
      <c r="X601" s="7"/>
      <c r="Y601" s="7"/>
      <c r="Z601" s="7"/>
      <c r="AA601" s="7"/>
      <c r="AB601" s="7"/>
      <c r="AC601" s="7"/>
    </row>
    <row r="602" customFormat="false" ht="13.8" hidden="false" customHeight="false" outlineLevel="0" collapsed="false">
      <c r="I602" s="7"/>
      <c r="J602" s="7"/>
      <c r="K602" s="7"/>
      <c r="O602" s="7"/>
      <c r="P602" s="7"/>
      <c r="Q602" s="7"/>
      <c r="U602" s="7"/>
      <c r="V602" s="7"/>
      <c r="W602" s="7"/>
      <c r="X602" s="7"/>
      <c r="Y602" s="7"/>
      <c r="Z602" s="7"/>
      <c r="AA602" s="7"/>
      <c r="AB602" s="7"/>
      <c r="AC602" s="7"/>
    </row>
    <row r="603" customFormat="false" ht="13.8" hidden="false" customHeight="false" outlineLevel="0" collapsed="false">
      <c r="I603" s="7"/>
      <c r="J603" s="7"/>
      <c r="K603" s="7"/>
      <c r="O603" s="7"/>
      <c r="P603" s="7"/>
      <c r="Q603" s="7"/>
      <c r="U603" s="7"/>
      <c r="V603" s="7"/>
      <c r="W603" s="7"/>
      <c r="X603" s="7"/>
      <c r="Y603" s="7"/>
      <c r="Z603" s="7"/>
      <c r="AA603" s="7"/>
      <c r="AB603" s="7"/>
      <c r="AC603" s="7"/>
    </row>
    <row r="604" customFormat="false" ht="13.8" hidden="false" customHeight="false" outlineLevel="0" collapsed="false">
      <c r="I604" s="7"/>
      <c r="J604" s="7"/>
      <c r="K604" s="7"/>
      <c r="O604" s="7"/>
      <c r="P604" s="7"/>
      <c r="Q604" s="7"/>
      <c r="U604" s="7"/>
      <c r="V604" s="7"/>
      <c r="W604" s="7"/>
      <c r="X604" s="7"/>
      <c r="Y604" s="7"/>
      <c r="Z604" s="7"/>
      <c r="AA604" s="7"/>
      <c r="AB604" s="7"/>
      <c r="AC604" s="7"/>
    </row>
    <row r="605" customFormat="false" ht="13.8" hidden="false" customHeight="false" outlineLevel="0" collapsed="false">
      <c r="I605" s="7"/>
      <c r="J605" s="7"/>
      <c r="K605" s="7"/>
      <c r="O605" s="7"/>
      <c r="P605" s="7"/>
      <c r="Q605" s="7"/>
      <c r="U605" s="7"/>
      <c r="V605" s="7"/>
      <c r="W605" s="7"/>
      <c r="X605" s="7"/>
      <c r="Y605" s="7"/>
      <c r="Z605" s="7"/>
      <c r="AA605" s="7"/>
      <c r="AB605" s="7"/>
      <c r="AC605" s="7"/>
    </row>
    <row r="606" customFormat="false" ht="13.8" hidden="false" customHeight="false" outlineLevel="0" collapsed="false">
      <c r="I606" s="7"/>
      <c r="J606" s="7"/>
      <c r="K606" s="7"/>
      <c r="O606" s="7"/>
      <c r="P606" s="7"/>
      <c r="Q606" s="7"/>
      <c r="U606" s="7"/>
      <c r="V606" s="7"/>
      <c r="W606" s="7"/>
      <c r="X606" s="7"/>
      <c r="Y606" s="7"/>
      <c r="Z606" s="7"/>
      <c r="AA606" s="7"/>
      <c r="AB606" s="7"/>
      <c r="AC606" s="7"/>
    </row>
    <row r="607" customFormat="false" ht="13.8" hidden="false" customHeight="false" outlineLevel="0" collapsed="false">
      <c r="I607" s="7"/>
      <c r="J607" s="7"/>
      <c r="K607" s="7"/>
      <c r="O607" s="7"/>
      <c r="P607" s="7"/>
      <c r="Q607" s="7"/>
      <c r="U607" s="7"/>
      <c r="V607" s="7"/>
      <c r="W607" s="7"/>
      <c r="X607" s="7"/>
      <c r="Y607" s="7"/>
      <c r="Z607" s="7"/>
      <c r="AA607" s="7"/>
      <c r="AB607" s="7"/>
      <c r="AC607" s="7"/>
    </row>
    <row r="608" customFormat="false" ht="13.8" hidden="false" customHeight="false" outlineLevel="0" collapsed="false">
      <c r="I608" s="7"/>
      <c r="J608" s="7"/>
      <c r="K608" s="7"/>
      <c r="O608" s="7"/>
      <c r="P608" s="7"/>
      <c r="Q608" s="7"/>
      <c r="U608" s="7"/>
      <c r="V608" s="7"/>
      <c r="W608" s="7"/>
      <c r="X608" s="7"/>
      <c r="Y608" s="7"/>
      <c r="Z608" s="7"/>
      <c r="AA608" s="7"/>
      <c r="AB608" s="7"/>
      <c r="AC608" s="7"/>
    </row>
    <row r="609" customFormat="false" ht="13.8" hidden="false" customHeight="false" outlineLevel="0" collapsed="false">
      <c r="I609" s="7"/>
      <c r="J609" s="7"/>
      <c r="K609" s="7"/>
      <c r="O609" s="7"/>
      <c r="P609" s="7"/>
      <c r="Q609" s="7"/>
      <c r="U609" s="7"/>
      <c r="V609" s="7"/>
      <c r="W609" s="7"/>
      <c r="X609" s="7"/>
      <c r="Y609" s="7"/>
      <c r="Z609" s="7"/>
      <c r="AA609" s="7"/>
      <c r="AB609" s="7"/>
      <c r="AC609" s="7"/>
    </row>
    <row r="610" customFormat="false" ht="13.8" hidden="false" customHeight="false" outlineLevel="0" collapsed="false">
      <c r="I610" s="7"/>
      <c r="J610" s="7"/>
      <c r="K610" s="7"/>
      <c r="O610" s="7"/>
      <c r="P610" s="7"/>
      <c r="Q610" s="7"/>
      <c r="U610" s="7"/>
      <c r="V610" s="7"/>
      <c r="W610" s="7"/>
      <c r="X610" s="7"/>
      <c r="Y610" s="7"/>
      <c r="Z610" s="7"/>
      <c r="AA610" s="7"/>
      <c r="AB610" s="7"/>
      <c r="AC610" s="7"/>
    </row>
    <row r="611" customFormat="false" ht="13.8" hidden="false" customHeight="false" outlineLevel="0" collapsed="false">
      <c r="I611" s="7"/>
      <c r="J611" s="7"/>
      <c r="K611" s="7"/>
      <c r="O611" s="7"/>
      <c r="P611" s="7"/>
      <c r="Q611" s="7"/>
      <c r="U611" s="7"/>
      <c r="V611" s="7"/>
      <c r="W611" s="7"/>
      <c r="X611" s="7"/>
      <c r="Y611" s="7"/>
      <c r="Z611" s="7"/>
      <c r="AA611" s="7"/>
      <c r="AB611" s="7"/>
      <c r="AC611" s="7"/>
    </row>
    <row r="612" customFormat="false" ht="13.8" hidden="false" customHeight="false" outlineLevel="0" collapsed="false">
      <c r="I612" s="7"/>
      <c r="J612" s="7"/>
      <c r="K612" s="7"/>
      <c r="O612" s="7"/>
      <c r="P612" s="7"/>
      <c r="Q612" s="7"/>
      <c r="U612" s="7"/>
      <c r="V612" s="7"/>
      <c r="W612" s="7"/>
      <c r="X612" s="7"/>
      <c r="Y612" s="7"/>
      <c r="Z612" s="7"/>
      <c r="AA612" s="7"/>
      <c r="AB612" s="7"/>
      <c r="AC612" s="7"/>
    </row>
    <row r="613" customFormat="false" ht="13.8" hidden="false" customHeight="false" outlineLevel="0" collapsed="false">
      <c r="I613" s="7"/>
      <c r="J613" s="7"/>
      <c r="K613" s="7"/>
      <c r="O613" s="7"/>
      <c r="P613" s="7"/>
      <c r="Q613" s="7"/>
      <c r="U613" s="7"/>
      <c r="V613" s="7"/>
      <c r="W613" s="7"/>
      <c r="X613" s="7"/>
      <c r="Y613" s="7"/>
      <c r="Z613" s="7"/>
      <c r="AA613" s="7"/>
      <c r="AB613" s="7"/>
      <c r="AC613" s="7"/>
    </row>
    <row r="614" customFormat="false" ht="13.8" hidden="false" customHeight="false" outlineLevel="0" collapsed="false">
      <c r="I614" s="7"/>
      <c r="J614" s="7"/>
      <c r="K614" s="7"/>
      <c r="O614" s="7"/>
      <c r="P614" s="7"/>
      <c r="Q614" s="7"/>
      <c r="U614" s="7"/>
      <c r="V614" s="7"/>
      <c r="W614" s="7"/>
      <c r="X614" s="7"/>
      <c r="Y614" s="7"/>
      <c r="Z614" s="7"/>
      <c r="AA614" s="7"/>
      <c r="AB614" s="7"/>
      <c r="AC614" s="7"/>
    </row>
    <row r="615" customFormat="false" ht="13.8" hidden="false" customHeight="false" outlineLevel="0" collapsed="false">
      <c r="I615" s="7"/>
      <c r="J615" s="7"/>
      <c r="K615" s="7"/>
      <c r="O615" s="7"/>
      <c r="P615" s="7"/>
      <c r="Q615" s="7"/>
      <c r="U615" s="7"/>
      <c r="V615" s="7"/>
      <c r="W615" s="7"/>
      <c r="X615" s="7"/>
      <c r="Y615" s="7"/>
      <c r="Z615" s="7"/>
      <c r="AA615" s="7"/>
      <c r="AB615" s="7"/>
      <c r="AC615" s="7"/>
    </row>
    <row r="616" customFormat="false" ht="13.8" hidden="false" customHeight="false" outlineLevel="0" collapsed="false">
      <c r="I616" s="7"/>
      <c r="J616" s="7"/>
      <c r="K616" s="7"/>
      <c r="O616" s="7"/>
      <c r="P616" s="7"/>
      <c r="Q616" s="7"/>
      <c r="U616" s="7"/>
      <c r="V616" s="7"/>
      <c r="W616" s="7"/>
      <c r="X616" s="7"/>
      <c r="Y616" s="7"/>
      <c r="Z616" s="7"/>
      <c r="AA616" s="7"/>
      <c r="AB616" s="7"/>
      <c r="AC616" s="7"/>
    </row>
    <row r="617" customFormat="false" ht="13.8" hidden="false" customHeight="false" outlineLevel="0" collapsed="false">
      <c r="I617" s="7"/>
      <c r="J617" s="7"/>
      <c r="K617" s="7"/>
      <c r="O617" s="7"/>
      <c r="P617" s="7"/>
      <c r="Q617" s="7"/>
      <c r="U617" s="7"/>
      <c r="V617" s="7"/>
      <c r="W617" s="7"/>
      <c r="X617" s="7"/>
      <c r="Y617" s="7"/>
      <c r="Z617" s="7"/>
      <c r="AA617" s="7"/>
      <c r="AB617" s="7"/>
      <c r="AC617" s="7"/>
    </row>
    <row r="618" customFormat="false" ht="13.8" hidden="false" customHeight="false" outlineLevel="0" collapsed="false">
      <c r="I618" s="7"/>
      <c r="J618" s="7"/>
      <c r="K618" s="7"/>
      <c r="O618" s="7"/>
      <c r="P618" s="7"/>
      <c r="Q618" s="7"/>
      <c r="U618" s="7"/>
      <c r="V618" s="7"/>
      <c r="W618" s="7"/>
      <c r="X618" s="7"/>
      <c r="Y618" s="7"/>
      <c r="Z618" s="7"/>
      <c r="AA618" s="7"/>
      <c r="AB618" s="7"/>
      <c r="AC618" s="7"/>
    </row>
    <row r="619" customFormat="false" ht="13.8" hidden="false" customHeight="false" outlineLevel="0" collapsed="false">
      <c r="I619" s="7"/>
      <c r="J619" s="7"/>
      <c r="K619" s="7"/>
      <c r="O619" s="7"/>
      <c r="P619" s="7"/>
      <c r="Q619" s="7"/>
      <c r="U619" s="7"/>
      <c r="V619" s="7"/>
      <c r="W619" s="7"/>
      <c r="X619" s="7"/>
      <c r="Y619" s="7"/>
      <c r="Z619" s="7"/>
      <c r="AA619" s="7"/>
      <c r="AB619" s="7"/>
      <c r="AC619" s="7"/>
    </row>
    <row r="620" customFormat="false" ht="13.8" hidden="false" customHeight="false" outlineLevel="0" collapsed="false">
      <c r="I620" s="7"/>
      <c r="J620" s="7"/>
      <c r="K620" s="7"/>
      <c r="O620" s="7"/>
      <c r="P620" s="7"/>
      <c r="Q620" s="7"/>
      <c r="U620" s="7"/>
      <c r="V620" s="7"/>
      <c r="W620" s="7"/>
      <c r="X620" s="7"/>
      <c r="Y620" s="7"/>
      <c r="Z620" s="7"/>
      <c r="AA620" s="7"/>
      <c r="AB620" s="7"/>
      <c r="AC620" s="7"/>
    </row>
    <row r="621" customFormat="false" ht="13.8" hidden="false" customHeight="false" outlineLevel="0" collapsed="false">
      <c r="I621" s="7"/>
      <c r="J621" s="7"/>
      <c r="K621" s="7"/>
      <c r="O621" s="7"/>
      <c r="P621" s="7"/>
      <c r="Q621" s="7"/>
      <c r="U621" s="7"/>
      <c r="V621" s="7"/>
      <c r="W621" s="7"/>
      <c r="X621" s="7"/>
      <c r="Y621" s="7"/>
      <c r="Z621" s="7"/>
      <c r="AA621" s="7"/>
      <c r="AB621" s="7"/>
      <c r="AC621" s="7"/>
    </row>
    <row r="622" customFormat="false" ht="13.8" hidden="false" customHeight="false" outlineLevel="0" collapsed="false">
      <c r="I622" s="7"/>
      <c r="J622" s="7"/>
      <c r="K622" s="7"/>
      <c r="O622" s="7"/>
      <c r="P622" s="7"/>
      <c r="Q622" s="7"/>
      <c r="U622" s="7"/>
      <c r="V622" s="7"/>
      <c r="W622" s="7"/>
      <c r="X622" s="7"/>
      <c r="Y622" s="7"/>
      <c r="Z622" s="7"/>
      <c r="AA622" s="7"/>
      <c r="AB622" s="7"/>
      <c r="AC622" s="7"/>
    </row>
    <row r="623" customFormat="false" ht="13.8" hidden="false" customHeight="false" outlineLevel="0" collapsed="false">
      <c r="I623" s="7"/>
      <c r="J623" s="7"/>
      <c r="K623" s="7"/>
      <c r="O623" s="7"/>
      <c r="P623" s="7"/>
      <c r="Q623" s="7"/>
      <c r="U623" s="7"/>
      <c r="V623" s="7"/>
      <c r="W623" s="7"/>
      <c r="X623" s="7"/>
      <c r="Y623" s="7"/>
      <c r="Z623" s="7"/>
      <c r="AA623" s="7"/>
      <c r="AB623" s="7"/>
      <c r="AC623" s="7"/>
    </row>
    <row r="624" customFormat="false" ht="13.8" hidden="false" customHeight="false" outlineLevel="0" collapsed="false">
      <c r="I624" s="7"/>
      <c r="J624" s="7"/>
      <c r="K624" s="7"/>
      <c r="O624" s="7"/>
      <c r="P624" s="7"/>
      <c r="Q624" s="7"/>
      <c r="U624" s="7"/>
      <c r="V624" s="7"/>
      <c r="W624" s="7"/>
      <c r="X624" s="7"/>
      <c r="Y624" s="7"/>
      <c r="Z624" s="7"/>
      <c r="AA624" s="7"/>
      <c r="AB624" s="7"/>
      <c r="AC624" s="7"/>
    </row>
    <row r="625" customFormat="false" ht="13.8" hidden="false" customHeight="false" outlineLevel="0" collapsed="false">
      <c r="I625" s="7"/>
      <c r="J625" s="7"/>
      <c r="K625" s="7"/>
      <c r="O625" s="7"/>
      <c r="P625" s="7"/>
      <c r="Q625" s="7"/>
      <c r="U625" s="7"/>
      <c r="V625" s="7"/>
      <c r="W625" s="7"/>
      <c r="X625" s="7"/>
      <c r="Y625" s="7"/>
      <c r="Z625" s="7"/>
      <c r="AA625" s="7"/>
      <c r="AB625" s="7"/>
      <c r="AC625" s="7"/>
    </row>
    <row r="626" customFormat="false" ht="13.8" hidden="false" customHeight="false" outlineLevel="0" collapsed="false">
      <c r="I626" s="7"/>
      <c r="J626" s="7"/>
      <c r="K626" s="7"/>
      <c r="O626" s="7"/>
      <c r="P626" s="7"/>
      <c r="Q626" s="7"/>
      <c r="U626" s="7"/>
      <c r="V626" s="7"/>
      <c r="W626" s="7"/>
      <c r="X626" s="7"/>
      <c r="Y626" s="7"/>
      <c r="Z626" s="7"/>
      <c r="AA626" s="7"/>
      <c r="AB626" s="7"/>
      <c r="AC626" s="7"/>
    </row>
    <row r="627" customFormat="false" ht="13.8" hidden="false" customHeight="false" outlineLevel="0" collapsed="false">
      <c r="I627" s="7"/>
      <c r="J627" s="7"/>
      <c r="K627" s="7"/>
      <c r="O627" s="7"/>
      <c r="P627" s="7"/>
      <c r="Q627" s="7"/>
      <c r="U627" s="7"/>
      <c r="V627" s="7"/>
      <c r="W627" s="7"/>
      <c r="X627" s="7"/>
      <c r="Y627" s="7"/>
      <c r="Z627" s="7"/>
      <c r="AA627" s="7"/>
      <c r="AB627" s="7"/>
      <c r="AC627" s="7"/>
    </row>
    <row r="628" customFormat="false" ht="13.8" hidden="false" customHeight="false" outlineLevel="0" collapsed="false">
      <c r="I628" s="7"/>
      <c r="J628" s="7"/>
      <c r="K628" s="7"/>
      <c r="O628" s="7"/>
      <c r="P628" s="7"/>
      <c r="Q628" s="7"/>
      <c r="U628" s="7"/>
      <c r="V628" s="7"/>
      <c r="W628" s="7"/>
      <c r="X628" s="7"/>
      <c r="Y628" s="7"/>
      <c r="Z628" s="7"/>
      <c r="AA628" s="7"/>
      <c r="AB628" s="7"/>
      <c r="AC628" s="7"/>
    </row>
    <row r="629" customFormat="false" ht="13.8" hidden="false" customHeight="false" outlineLevel="0" collapsed="false">
      <c r="I629" s="7"/>
      <c r="J629" s="7"/>
      <c r="K629" s="7"/>
      <c r="O629" s="7"/>
      <c r="P629" s="7"/>
      <c r="Q629" s="7"/>
      <c r="U629" s="7"/>
      <c r="V629" s="7"/>
      <c r="W629" s="7"/>
      <c r="X629" s="7"/>
      <c r="Y629" s="7"/>
      <c r="Z629" s="7"/>
      <c r="AA629" s="7"/>
      <c r="AB629" s="7"/>
      <c r="AC629" s="7"/>
    </row>
    <row r="630" customFormat="false" ht="13.8" hidden="false" customHeight="false" outlineLevel="0" collapsed="false">
      <c r="I630" s="7"/>
      <c r="J630" s="7"/>
      <c r="K630" s="7"/>
      <c r="O630" s="7"/>
      <c r="P630" s="7"/>
      <c r="Q630" s="7"/>
      <c r="U630" s="7"/>
      <c r="V630" s="7"/>
      <c r="W630" s="7"/>
      <c r="X630" s="7"/>
      <c r="Y630" s="7"/>
      <c r="Z630" s="7"/>
      <c r="AA630" s="7"/>
      <c r="AB630" s="7"/>
      <c r="AC630" s="7"/>
    </row>
    <row r="631" customFormat="false" ht="13.8" hidden="false" customHeight="false" outlineLevel="0" collapsed="false">
      <c r="I631" s="7"/>
      <c r="J631" s="7"/>
      <c r="K631" s="7"/>
      <c r="O631" s="7"/>
      <c r="P631" s="7"/>
      <c r="Q631" s="7"/>
      <c r="U631" s="7"/>
      <c r="V631" s="7"/>
      <c r="W631" s="7"/>
      <c r="X631" s="7"/>
      <c r="Y631" s="7"/>
      <c r="Z631" s="7"/>
      <c r="AA631" s="7"/>
      <c r="AB631" s="7"/>
      <c r="AC631" s="7"/>
    </row>
    <row r="632" customFormat="false" ht="13.8" hidden="false" customHeight="false" outlineLevel="0" collapsed="false">
      <c r="I632" s="7"/>
      <c r="J632" s="7"/>
      <c r="K632" s="7"/>
      <c r="O632" s="7"/>
      <c r="P632" s="7"/>
      <c r="Q632" s="7"/>
      <c r="U632" s="7"/>
      <c r="V632" s="7"/>
      <c r="W632" s="7"/>
      <c r="X632" s="7"/>
      <c r="Y632" s="7"/>
      <c r="Z632" s="7"/>
      <c r="AA632" s="7"/>
      <c r="AB632" s="7"/>
      <c r="AC632" s="7"/>
    </row>
    <row r="633" customFormat="false" ht="13.8" hidden="false" customHeight="false" outlineLevel="0" collapsed="false">
      <c r="I633" s="7"/>
      <c r="J633" s="7"/>
      <c r="K633" s="7"/>
      <c r="O633" s="7"/>
      <c r="P633" s="7"/>
      <c r="Q633" s="7"/>
      <c r="U633" s="7"/>
      <c r="V633" s="7"/>
      <c r="W633" s="7"/>
      <c r="X633" s="7"/>
      <c r="Y633" s="7"/>
      <c r="Z633" s="7"/>
      <c r="AA633" s="7"/>
      <c r="AB633" s="7"/>
      <c r="AC633" s="7"/>
    </row>
    <row r="634" customFormat="false" ht="13.8" hidden="false" customHeight="false" outlineLevel="0" collapsed="false">
      <c r="I634" s="7"/>
      <c r="J634" s="7"/>
      <c r="K634" s="7"/>
      <c r="O634" s="7"/>
      <c r="P634" s="7"/>
      <c r="Q634" s="7"/>
      <c r="U634" s="7"/>
      <c r="V634" s="7"/>
      <c r="W634" s="7"/>
      <c r="X634" s="7"/>
      <c r="Y634" s="7"/>
      <c r="Z634" s="7"/>
      <c r="AA634" s="7"/>
      <c r="AB634" s="7"/>
      <c r="AC634" s="7"/>
    </row>
    <row r="635" customFormat="false" ht="13.8" hidden="false" customHeight="false" outlineLevel="0" collapsed="false">
      <c r="I635" s="7"/>
      <c r="J635" s="7"/>
      <c r="K635" s="7"/>
      <c r="O635" s="7"/>
      <c r="P635" s="7"/>
      <c r="Q635" s="7"/>
      <c r="U635" s="7"/>
      <c r="V635" s="7"/>
      <c r="W635" s="7"/>
      <c r="X635" s="7"/>
      <c r="Y635" s="7"/>
      <c r="Z635" s="7"/>
      <c r="AA635" s="7"/>
      <c r="AB635" s="7"/>
      <c r="AC635" s="7"/>
    </row>
    <row r="636" customFormat="false" ht="13.8" hidden="false" customHeight="false" outlineLevel="0" collapsed="false">
      <c r="I636" s="7"/>
      <c r="J636" s="7"/>
      <c r="K636" s="7"/>
      <c r="O636" s="7"/>
      <c r="P636" s="7"/>
      <c r="Q636" s="7"/>
      <c r="U636" s="7"/>
      <c r="V636" s="7"/>
      <c r="W636" s="7"/>
      <c r="X636" s="7"/>
      <c r="Y636" s="7"/>
      <c r="Z636" s="7"/>
      <c r="AA636" s="7"/>
      <c r="AB636" s="7"/>
      <c r="AC636" s="7"/>
    </row>
    <row r="637" customFormat="false" ht="13.8" hidden="false" customHeight="false" outlineLevel="0" collapsed="false">
      <c r="I637" s="7"/>
      <c r="J637" s="7"/>
      <c r="K637" s="7"/>
      <c r="O637" s="7"/>
      <c r="P637" s="7"/>
      <c r="Q637" s="7"/>
      <c r="U637" s="7"/>
      <c r="V637" s="7"/>
      <c r="W637" s="7"/>
      <c r="X637" s="7"/>
      <c r="Y637" s="7"/>
      <c r="Z637" s="7"/>
      <c r="AA637" s="7"/>
      <c r="AB637" s="7"/>
      <c r="AC637" s="7"/>
    </row>
    <row r="638" customFormat="false" ht="13.8" hidden="false" customHeight="false" outlineLevel="0" collapsed="false">
      <c r="I638" s="7"/>
      <c r="J638" s="7"/>
      <c r="K638" s="7"/>
      <c r="O638" s="7"/>
      <c r="P638" s="7"/>
      <c r="Q638" s="7"/>
      <c r="U638" s="7"/>
      <c r="V638" s="7"/>
      <c r="W638" s="7"/>
      <c r="X638" s="7"/>
      <c r="Y638" s="7"/>
      <c r="Z638" s="7"/>
      <c r="AA638" s="7"/>
      <c r="AB638" s="7"/>
      <c r="AC638" s="7"/>
    </row>
    <row r="639" customFormat="false" ht="13.8" hidden="false" customHeight="false" outlineLevel="0" collapsed="false">
      <c r="I639" s="7"/>
      <c r="J639" s="7"/>
      <c r="K639" s="7"/>
      <c r="O639" s="7"/>
      <c r="P639" s="7"/>
      <c r="Q639" s="7"/>
      <c r="U639" s="7"/>
      <c r="V639" s="7"/>
      <c r="W639" s="7"/>
      <c r="X639" s="7"/>
      <c r="Y639" s="7"/>
      <c r="Z639" s="7"/>
      <c r="AA639" s="7"/>
      <c r="AB639" s="7"/>
      <c r="AC639" s="7"/>
    </row>
    <row r="640" customFormat="false" ht="13.8" hidden="false" customHeight="false" outlineLevel="0" collapsed="false">
      <c r="I640" s="7"/>
      <c r="J640" s="7"/>
      <c r="K640" s="7"/>
      <c r="O640" s="7"/>
      <c r="P640" s="7"/>
      <c r="Q640" s="7"/>
      <c r="U640" s="7"/>
      <c r="V640" s="7"/>
      <c r="W640" s="7"/>
      <c r="X640" s="7"/>
      <c r="Y640" s="7"/>
      <c r="Z640" s="7"/>
      <c r="AA640" s="7"/>
      <c r="AB640" s="7"/>
      <c r="AC640" s="7"/>
    </row>
    <row r="641" customFormat="false" ht="13.8" hidden="false" customHeight="false" outlineLevel="0" collapsed="false">
      <c r="I641" s="7"/>
      <c r="J641" s="7"/>
      <c r="K641" s="7"/>
      <c r="O641" s="7"/>
      <c r="P641" s="7"/>
      <c r="Q641" s="7"/>
      <c r="U641" s="7"/>
      <c r="V641" s="7"/>
      <c r="W641" s="7"/>
      <c r="X641" s="7"/>
      <c r="Y641" s="7"/>
      <c r="Z641" s="7"/>
      <c r="AA641" s="7"/>
      <c r="AB641" s="7"/>
      <c r="AC641" s="7"/>
    </row>
    <row r="642" customFormat="false" ht="13.8" hidden="false" customHeight="false" outlineLevel="0" collapsed="false">
      <c r="I642" s="7"/>
      <c r="J642" s="7"/>
      <c r="K642" s="7"/>
      <c r="O642" s="7"/>
      <c r="P642" s="7"/>
      <c r="Q642" s="7"/>
      <c r="U642" s="7"/>
      <c r="V642" s="7"/>
      <c r="W642" s="7"/>
      <c r="X642" s="7"/>
      <c r="Y642" s="7"/>
      <c r="Z642" s="7"/>
      <c r="AA642" s="7"/>
      <c r="AB642" s="7"/>
      <c r="AC642" s="7"/>
    </row>
    <row r="643" customFormat="false" ht="13.8" hidden="false" customHeight="false" outlineLevel="0" collapsed="false">
      <c r="I643" s="7"/>
      <c r="J643" s="7"/>
      <c r="K643" s="7"/>
      <c r="O643" s="7"/>
      <c r="P643" s="7"/>
      <c r="Q643" s="7"/>
      <c r="U643" s="7"/>
      <c r="V643" s="7"/>
      <c r="W643" s="7"/>
      <c r="X643" s="7"/>
      <c r="Y643" s="7"/>
      <c r="Z643" s="7"/>
      <c r="AA643" s="7"/>
      <c r="AB643" s="7"/>
      <c r="AC643" s="7"/>
    </row>
    <row r="644" customFormat="false" ht="13.8" hidden="false" customHeight="false" outlineLevel="0" collapsed="false">
      <c r="I644" s="7"/>
      <c r="J644" s="7"/>
      <c r="K644" s="7"/>
      <c r="O644" s="7"/>
      <c r="P644" s="7"/>
      <c r="Q644" s="7"/>
      <c r="U644" s="7"/>
      <c r="V644" s="7"/>
      <c r="W644" s="7"/>
      <c r="X644" s="7"/>
      <c r="Y644" s="7"/>
      <c r="Z644" s="7"/>
      <c r="AA644" s="7"/>
      <c r="AB644" s="7"/>
      <c r="AC644" s="7"/>
    </row>
    <row r="645" customFormat="false" ht="13.8" hidden="false" customHeight="false" outlineLevel="0" collapsed="false">
      <c r="I645" s="7"/>
      <c r="J645" s="7"/>
      <c r="K645" s="7"/>
      <c r="O645" s="7"/>
      <c r="P645" s="7"/>
      <c r="Q645" s="7"/>
      <c r="U645" s="7"/>
      <c r="V645" s="7"/>
      <c r="W645" s="7"/>
      <c r="X645" s="7"/>
      <c r="Y645" s="7"/>
      <c r="Z645" s="7"/>
      <c r="AA645" s="7"/>
      <c r="AB645" s="7"/>
      <c r="AC645" s="7"/>
    </row>
    <row r="646" customFormat="false" ht="13.8" hidden="false" customHeight="false" outlineLevel="0" collapsed="false">
      <c r="I646" s="7"/>
      <c r="J646" s="7"/>
      <c r="K646" s="7"/>
      <c r="O646" s="7"/>
      <c r="P646" s="7"/>
      <c r="Q646" s="7"/>
      <c r="U646" s="7"/>
      <c r="V646" s="7"/>
      <c r="W646" s="7"/>
      <c r="X646" s="7"/>
      <c r="Y646" s="7"/>
      <c r="Z646" s="7"/>
      <c r="AA646" s="7"/>
      <c r="AB646" s="7"/>
      <c r="AC646" s="7"/>
    </row>
    <row r="647" customFormat="false" ht="13.8" hidden="false" customHeight="false" outlineLevel="0" collapsed="false">
      <c r="I647" s="7"/>
      <c r="J647" s="7"/>
      <c r="K647" s="7"/>
      <c r="O647" s="7"/>
      <c r="P647" s="7"/>
      <c r="Q647" s="7"/>
      <c r="U647" s="7"/>
      <c r="V647" s="7"/>
      <c r="W647" s="7"/>
      <c r="X647" s="7"/>
      <c r="Y647" s="7"/>
      <c r="Z647" s="7"/>
      <c r="AA647" s="7"/>
      <c r="AB647" s="7"/>
      <c r="AC647" s="7"/>
    </row>
    <row r="648" customFormat="false" ht="13.8" hidden="false" customHeight="false" outlineLevel="0" collapsed="false">
      <c r="I648" s="7"/>
      <c r="J648" s="7"/>
      <c r="K648" s="7"/>
      <c r="O648" s="7"/>
      <c r="P648" s="7"/>
      <c r="Q648" s="7"/>
      <c r="U648" s="7"/>
      <c r="V648" s="7"/>
      <c r="W648" s="7"/>
      <c r="X648" s="7"/>
      <c r="Y648" s="7"/>
      <c r="Z648" s="7"/>
      <c r="AA648" s="7"/>
      <c r="AB648" s="7"/>
      <c r="AC648" s="7"/>
    </row>
    <row r="649" customFormat="false" ht="13.8" hidden="false" customHeight="false" outlineLevel="0" collapsed="false">
      <c r="I649" s="7"/>
      <c r="J649" s="7"/>
      <c r="K649" s="7"/>
      <c r="O649" s="7"/>
      <c r="P649" s="7"/>
      <c r="Q649" s="7"/>
      <c r="U649" s="7"/>
      <c r="V649" s="7"/>
      <c r="W649" s="7"/>
      <c r="X649" s="7"/>
      <c r="Y649" s="7"/>
      <c r="Z649" s="7"/>
      <c r="AA649" s="7"/>
      <c r="AB649" s="7"/>
      <c r="AC649" s="7"/>
    </row>
    <row r="650" customFormat="false" ht="13.8" hidden="false" customHeight="false" outlineLevel="0" collapsed="false">
      <c r="I650" s="7"/>
      <c r="J650" s="7"/>
      <c r="K650" s="7"/>
      <c r="O650" s="7"/>
      <c r="P650" s="7"/>
      <c r="Q650" s="7"/>
      <c r="U650" s="7"/>
      <c r="V650" s="7"/>
      <c r="W650" s="7"/>
      <c r="X650" s="7"/>
      <c r="Y650" s="7"/>
      <c r="Z650" s="7"/>
      <c r="AA650" s="7"/>
      <c r="AB650" s="7"/>
      <c r="AC650" s="7"/>
    </row>
    <row r="651" customFormat="false" ht="13.8" hidden="false" customHeight="false" outlineLevel="0" collapsed="false">
      <c r="I651" s="7"/>
      <c r="J651" s="7"/>
      <c r="K651" s="7"/>
      <c r="O651" s="7"/>
      <c r="P651" s="7"/>
      <c r="Q651" s="7"/>
      <c r="U651" s="7"/>
      <c r="V651" s="7"/>
      <c r="W651" s="7"/>
      <c r="X651" s="7"/>
      <c r="Y651" s="7"/>
      <c r="Z651" s="7"/>
      <c r="AA651" s="7"/>
      <c r="AB651" s="7"/>
      <c r="AC651" s="7"/>
    </row>
    <row r="652" customFormat="false" ht="13.8" hidden="false" customHeight="false" outlineLevel="0" collapsed="false">
      <c r="I652" s="7"/>
      <c r="J652" s="7"/>
      <c r="K652" s="7"/>
      <c r="O652" s="7"/>
      <c r="P652" s="7"/>
      <c r="Q652" s="7"/>
      <c r="U652" s="7"/>
      <c r="V652" s="7"/>
      <c r="W652" s="7"/>
      <c r="X652" s="7"/>
      <c r="Y652" s="7"/>
      <c r="Z652" s="7"/>
      <c r="AA652" s="7"/>
      <c r="AB652" s="7"/>
      <c r="AC652" s="7"/>
    </row>
    <row r="653" customFormat="false" ht="13.8" hidden="false" customHeight="false" outlineLevel="0" collapsed="false">
      <c r="I653" s="7"/>
      <c r="J653" s="7"/>
      <c r="K653" s="7"/>
      <c r="O653" s="7"/>
      <c r="P653" s="7"/>
      <c r="Q653" s="7"/>
      <c r="U653" s="7"/>
      <c r="V653" s="7"/>
      <c r="W653" s="7"/>
      <c r="X653" s="7"/>
      <c r="Y653" s="7"/>
      <c r="Z653" s="7"/>
      <c r="AA653" s="7"/>
      <c r="AB653" s="7"/>
      <c r="AC653" s="7"/>
    </row>
    <row r="654" customFormat="false" ht="13.8" hidden="false" customHeight="false" outlineLevel="0" collapsed="false">
      <c r="I654" s="7"/>
      <c r="J654" s="7"/>
      <c r="K654" s="7"/>
      <c r="O654" s="7"/>
      <c r="P654" s="7"/>
      <c r="Q654" s="7"/>
      <c r="U654" s="7"/>
      <c r="V654" s="7"/>
      <c r="W654" s="7"/>
      <c r="X654" s="7"/>
      <c r="Y654" s="7"/>
      <c r="Z654" s="7"/>
      <c r="AA654" s="7"/>
      <c r="AB654" s="7"/>
      <c r="AC654" s="7"/>
    </row>
    <row r="655" customFormat="false" ht="13.8" hidden="false" customHeight="false" outlineLevel="0" collapsed="false">
      <c r="I655" s="7"/>
      <c r="J655" s="7"/>
      <c r="K655" s="7"/>
      <c r="O655" s="7"/>
      <c r="P655" s="7"/>
      <c r="Q655" s="7"/>
      <c r="U655" s="7"/>
      <c r="V655" s="7"/>
      <c r="W655" s="7"/>
      <c r="X655" s="7"/>
      <c r="Y655" s="7"/>
      <c r="Z655" s="7"/>
      <c r="AA655" s="7"/>
      <c r="AB655" s="7"/>
      <c r="AC655" s="7"/>
    </row>
    <row r="656" customFormat="false" ht="13.8" hidden="false" customHeight="false" outlineLevel="0" collapsed="false">
      <c r="I656" s="7"/>
      <c r="J656" s="7"/>
      <c r="K656" s="7"/>
      <c r="O656" s="7"/>
      <c r="P656" s="7"/>
      <c r="Q656" s="7"/>
      <c r="U656" s="7"/>
      <c r="V656" s="7"/>
      <c r="W656" s="7"/>
      <c r="X656" s="7"/>
      <c r="Y656" s="7"/>
      <c r="Z656" s="7"/>
      <c r="AA656" s="7"/>
      <c r="AB656" s="7"/>
      <c r="AC656" s="7"/>
    </row>
    <row r="657" customFormat="false" ht="13.8" hidden="false" customHeight="false" outlineLevel="0" collapsed="false">
      <c r="I657" s="7"/>
      <c r="J657" s="7"/>
      <c r="K657" s="7"/>
      <c r="O657" s="7"/>
      <c r="P657" s="7"/>
      <c r="Q657" s="7"/>
      <c r="U657" s="7"/>
      <c r="V657" s="7"/>
      <c r="W657" s="7"/>
      <c r="X657" s="7"/>
      <c r="Y657" s="7"/>
      <c r="Z657" s="7"/>
      <c r="AA657" s="7"/>
      <c r="AB657" s="7"/>
      <c r="AC657" s="7"/>
    </row>
    <row r="658" customFormat="false" ht="13.8" hidden="false" customHeight="false" outlineLevel="0" collapsed="false">
      <c r="I658" s="7"/>
      <c r="J658" s="7"/>
      <c r="K658" s="7"/>
      <c r="O658" s="7"/>
      <c r="P658" s="7"/>
      <c r="Q658" s="7"/>
      <c r="U658" s="7"/>
      <c r="V658" s="7"/>
      <c r="W658" s="7"/>
      <c r="X658" s="7"/>
      <c r="Y658" s="7"/>
      <c r="Z658" s="7"/>
      <c r="AA658" s="7"/>
      <c r="AB658" s="7"/>
      <c r="AC658" s="7"/>
    </row>
    <row r="659" customFormat="false" ht="13.8" hidden="false" customHeight="false" outlineLevel="0" collapsed="false">
      <c r="I659" s="7"/>
      <c r="J659" s="7"/>
      <c r="K659" s="7"/>
      <c r="O659" s="7"/>
      <c r="P659" s="7"/>
      <c r="Q659" s="7"/>
      <c r="U659" s="7"/>
      <c r="V659" s="7"/>
      <c r="W659" s="7"/>
      <c r="X659" s="7"/>
      <c r="Y659" s="7"/>
      <c r="Z659" s="7"/>
      <c r="AA659" s="7"/>
      <c r="AB659" s="7"/>
      <c r="AC659" s="7"/>
    </row>
    <row r="660" customFormat="false" ht="13.8" hidden="false" customHeight="false" outlineLevel="0" collapsed="false">
      <c r="I660" s="7"/>
      <c r="J660" s="7"/>
      <c r="K660" s="7"/>
      <c r="O660" s="7"/>
      <c r="P660" s="7"/>
      <c r="Q660" s="7"/>
      <c r="U660" s="7"/>
      <c r="V660" s="7"/>
      <c r="W660" s="7"/>
      <c r="X660" s="7"/>
      <c r="Y660" s="7"/>
      <c r="Z660" s="7"/>
      <c r="AA660" s="7"/>
      <c r="AB660" s="7"/>
      <c r="AC660" s="7"/>
    </row>
    <row r="661" customFormat="false" ht="13.8" hidden="false" customHeight="false" outlineLevel="0" collapsed="false">
      <c r="I661" s="7"/>
      <c r="J661" s="7"/>
      <c r="K661" s="7"/>
      <c r="O661" s="7"/>
      <c r="P661" s="7"/>
      <c r="Q661" s="7"/>
      <c r="U661" s="7"/>
      <c r="V661" s="7"/>
      <c r="W661" s="7"/>
      <c r="X661" s="7"/>
      <c r="Y661" s="7"/>
      <c r="Z661" s="7"/>
      <c r="AA661" s="7"/>
      <c r="AB661" s="7"/>
      <c r="AC661" s="7"/>
    </row>
    <row r="662" customFormat="false" ht="13.8" hidden="false" customHeight="false" outlineLevel="0" collapsed="false">
      <c r="I662" s="7"/>
      <c r="J662" s="7"/>
      <c r="K662" s="7"/>
      <c r="O662" s="7"/>
      <c r="P662" s="7"/>
      <c r="Q662" s="7"/>
      <c r="U662" s="7"/>
      <c r="V662" s="7"/>
      <c r="W662" s="7"/>
      <c r="X662" s="7"/>
      <c r="Y662" s="7"/>
      <c r="Z662" s="7"/>
      <c r="AA662" s="7"/>
      <c r="AB662" s="7"/>
      <c r="AC662" s="7"/>
    </row>
    <row r="663" customFormat="false" ht="13.8" hidden="false" customHeight="false" outlineLevel="0" collapsed="false">
      <c r="I663" s="7"/>
      <c r="J663" s="7"/>
      <c r="K663" s="7"/>
      <c r="O663" s="7"/>
      <c r="P663" s="7"/>
      <c r="Q663" s="7"/>
      <c r="U663" s="7"/>
      <c r="V663" s="7"/>
      <c r="W663" s="7"/>
      <c r="X663" s="7"/>
      <c r="Y663" s="7"/>
      <c r="Z663" s="7"/>
      <c r="AA663" s="7"/>
      <c r="AB663" s="7"/>
      <c r="AC663" s="7"/>
    </row>
    <row r="664" customFormat="false" ht="13.8" hidden="false" customHeight="false" outlineLevel="0" collapsed="false">
      <c r="I664" s="7"/>
      <c r="J664" s="7"/>
      <c r="K664" s="7"/>
      <c r="O664" s="7"/>
      <c r="P664" s="7"/>
      <c r="Q664" s="7"/>
      <c r="U664" s="7"/>
      <c r="V664" s="7"/>
      <c r="W664" s="7"/>
      <c r="X664" s="7"/>
      <c r="Y664" s="7"/>
      <c r="Z664" s="7"/>
      <c r="AA664" s="7"/>
      <c r="AB664" s="7"/>
      <c r="AC664" s="7"/>
    </row>
    <row r="665" customFormat="false" ht="13.8" hidden="false" customHeight="false" outlineLevel="0" collapsed="false">
      <c r="I665" s="7"/>
      <c r="J665" s="7"/>
      <c r="K665" s="7"/>
      <c r="O665" s="7"/>
      <c r="P665" s="7"/>
      <c r="Q665" s="7"/>
      <c r="U665" s="7"/>
      <c r="V665" s="7"/>
      <c r="W665" s="7"/>
      <c r="X665" s="7"/>
      <c r="Y665" s="7"/>
      <c r="Z665" s="7"/>
      <c r="AA665" s="7"/>
      <c r="AB665" s="7"/>
      <c r="AC665" s="7"/>
    </row>
    <row r="666" customFormat="false" ht="13.8" hidden="false" customHeight="false" outlineLevel="0" collapsed="false">
      <c r="I666" s="7"/>
      <c r="J666" s="7"/>
      <c r="K666" s="7"/>
      <c r="O666" s="7"/>
      <c r="P666" s="7"/>
      <c r="Q666" s="7"/>
      <c r="U666" s="7"/>
      <c r="V666" s="7"/>
      <c r="W666" s="7"/>
      <c r="X666" s="7"/>
      <c r="Y666" s="7"/>
      <c r="Z666" s="7"/>
      <c r="AA666" s="7"/>
      <c r="AB666" s="7"/>
      <c r="AC666" s="7"/>
    </row>
    <row r="667" customFormat="false" ht="13.8" hidden="false" customHeight="false" outlineLevel="0" collapsed="false">
      <c r="I667" s="7"/>
      <c r="J667" s="7"/>
      <c r="K667" s="7"/>
      <c r="O667" s="7"/>
      <c r="P667" s="7"/>
      <c r="Q667" s="7"/>
      <c r="U667" s="7"/>
      <c r="V667" s="7"/>
      <c r="W667" s="7"/>
      <c r="X667" s="7"/>
      <c r="Y667" s="7"/>
      <c r="Z667" s="7"/>
      <c r="AA667" s="7"/>
      <c r="AB667" s="7"/>
      <c r="AC667" s="7"/>
    </row>
    <row r="668" customFormat="false" ht="13.8" hidden="false" customHeight="false" outlineLevel="0" collapsed="false">
      <c r="I668" s="7"/>
      <c r="J668" s="7"/>
      <c r="K668" s="7"/>
      <c r="O668" s="7"/>
      <c r="P668" s="7"/>
      <c r="Q668" s="7"/>
      <c r="U668" s="7"/>
      <c r="V668" s="7"/>
      <c r="W668" s="7"/>
      <c r="X668" s="7"/>
      <c r="Y668" s="7"/>
      <c r="Z668" s="7"/>
      <c r="AA668" s="7"/>
      <c r="AB668" s="7"/>
      <c r="AC668" s="7"/>
    </row>
    <row r="669" customFormat="false" ht="13.8" hidden="false" customHeight="false" outlineLevel="0" collapsed="false">
      <c r="I669" s="7"/>
      <c r="J669" s="7"/>
      <c r="K669" s="7"/>
      <c r="O669" s="7"/>
      <c r="P669" s="7"/>
      <c r="Q669" s="7"/>
      <c r="U669" s="7"/>
      <c r="V669" s="7"/>
      <c r="W669" s="7"/>
      <c r="X669" s="7"/>
      <c r="Y669" s="7"/>
      <c r="Z669" s="7"/>
      <c r="AA669" s="7"/>
      <c r="AB669" s="7"/>
      <c r="AC669" s="7"/>
    </row>
    <row r="670" customFormat="false" ht="13.8" hidden="false" customHeight="false" outlineLevel="0" collapsed="false">
      <c r="I670" s="7"/>
      <c r="J670" s="7"/>
      <c r="K670" s="7"/>
      <c r="O670" s="7"/>
      <c r="P670" s="7"/>
      <c r="Q670" s="7"/>
      <c r="U670" s="7"/>
      <c r="V670" s="7"/>
      <c r="W670" s="7"/>
      <c r="X670" s="7"/>
      <c r="Y670" s="7"/>
      <c r="Z670" s="7"/>
      <c r="AA670" s="7"/>
      <c r="AB670" s="7"/>
      <c r="AC670" s="7"/>
    </row>
    <row r="671" customFormat="false" ht="13.8" hidden="false" customHeight="false" outlineLevel="0" collapsed="false">
      <c r="I671" s="7"/>
      <c r="J671" s="7"/>
      <c r="K671" s="7"/>
      <c r="O671" s="7"/>
      <c r="P671" s="7"/>
      <c r="Q671" s="7"/>
      <c r="U671" s="7"/>
      <c r="V671" s="7"/>
      <c r="W671" s="7"/>
      <c r="X671" s="7"/>
      <c r="Y671" s="7"/>
      <c r="Z671" s="7"/>
      <c r="AA671" s="7"/>
      <c r="AB671" s="7"/>
      <c r="AC671" s="7"/>
    </row>
    <row r="672" customFormat="false" ht="13.8" hidden="false" customHeight="false" outlineLevel="0" collapsed="false">
      <c r="I672" s="7"/>
      <c r="J672" s="7"/>
      <c r="K672" s="7"/>
      <c r="O672" s="7"/>
      <c r="P672" s="7"/>
      <c r="Q672" s="7"/>
      <c r="U672" s="7"/>
      <c r="V672" s="7"/>
      <c r="W672" s="7"/>
      <c r="X672" s="7"/>
      <c r="Y672" s="7"/>
      <c r="Z672" s="7"/>
      <c r="AA672" s="7"/>
      <c r="AB672" s="7"/>
      <c r="AC672" s="7"/>
    </row>
    <row r="673" customFormat="false" ht="13.8" hidden="false" customHeight="false" outlineLevel="0" collapsed="false">
      <c r="I673" s="7"/>
      <c r="J673" s="7"/>
      <c r="K673" s="7"/>
      <c r="O673" s="7"/>
      <c r="P673" s="7"/>
      <c r="Q673" s="7"/>
      <c r="U673" s="7"/>
      <c r="V673" s="7"/>
      <c r="W673" s="7"/>
      <c r="X673" s="7"/>
      <c r="Y673" s="7"/>
      <c r="Z673" s="7"/>
      <c r="AA673" s="7"/>
      <c r="AB673" s="7"/>
      <c r="AC673" s="7"/>
    </row>
    <row r="674" customFormat="false" ht="13.8" hidden="false" customHeight="false" outlineLevel="0" collapsed="false">
      <c r="I674" s="7"/>
      <c r="J674" s="7"/>
      <c r="K674" s="7"/>
      <c r="O674" s="7"/>
      <c r="P674" s="7"/>
      <c r="Q674" s="7"/>
      <c r="U674" s="7"/>
      <c r="V674" s="7"/>
      <c r="W674" s="7"/>
      <c r="X674" s="7"/>
      <c r="Y674" s="7"/>
      <c r="Z674" s="7"/>
      <c r="AA674" s="7"/>
      <c r="AB674" s="7"/>
      <c r="AC674" s="7"/>
    </row>
    <row r="675" customFormat="false" ht="13.8" hidden="false" customHeight="false" outlineLevel="0" collapsed="false">
      <c r="I675" s="7"/>
      <c r="J675" s="7"/>
      <c r="K675" s="7"/>
      <c r="O675" s="7"/>
      <c r="P675" s="7"/>
      <c r="Q675" s="7"/>
      <c r="U675" s="7"/>
      <c r="V675" s="7"/>
      <c r="W675" s="7"/>
      <c r="X675" s="7"/>
      <c r="Y675" s="7"/>
      <c r="Z675" s="7"/>
      <c r="AA675" s="7"/>
      <c r="AB675" s="7"/>
      <c r="AC675" s="7"/>
    </row>
    <row r="676" customFormat="false" ht="13.8" hidden="false" customHeight="false" outlineLevel="0" collapsed="false">
      <c r="I676" s="7"/>
      <c r="J676" s="7"/>
      <c r="K676" s="7"/>
      <c r="O676" s="7"/>
      <c r="P676" s="7"/>
      <c r="Q676" s="7"/>
      <c r="U676" s="7"/>
      <c r="V676" s="7"/>
      <c r="W676" s="7"/>
      <c r="X676" s="7"/>
      <c r="Y676" s="7"/>
      <c r="Z676" s="7"/>
      <c r="AA676" s="7"/>
      <c r="AB676" s="7"/>
      <c r="AC676" s="7"/>
    </row>
    <row r="677" customFormat="false" ht="13.8" hidden="false" customHeight="false" outlineLevel="0" collapsed="false">
      <c r="I677" s="7"/>
      <c r="J677" s="7"/>
      <c r="K677" s="7"/>
      <c r="O677" s="7"/>
      <c r="P677" s="7"/>
      <c r="Q677" s="7"/>
      <c r="U677" s="7"/>
      <c r="V677" s="7"/>
      <c r="W677" s="7"/>
      <c r="X677" s="7"/>
      <c r="Y677" s="7"/>
      <c r="Z677" s="7"/>
      <c r="AA677" s="7"/>
      <c r="AB677" s="7"/>
      <c r="AC677" s="7"/>
    </row>
    <row r="678" customFormat="false" ht="13.8" hidden="false" customHeight="false" outlineLevel="0" collapsed="false">
      <c r="I678" s="7"/>
      <c r="J678" s="7"/>
      <c r="K678" s="7"/>
      <c r="O678" s="7"/>
      <c r="P678" s="7"/>
      <c r="Q678" s="7"/>
      <c r="U678" s="7"/>
      <c r="V678" s="7"/>
      <c r="W678" s="7"/>
      <c r="X678" s="7"/>
      <c r="Y678" s="7"/>
      <c r="Z678" s="7"/>
      <c r="AA678" s="7"/>
      <c r="AB678" s="7"/>
      <c r="AC678" s="7"/>
    </row>
    <row r="679" customFormat="false" ht="13.8" hidden="false" customHeight="false" outlineLevel="0" collapsed="false">
      <c r="I679" s="7"/>
      <c r="J679" s="7"/>
      <c r="K679" s="7"/>
      <c r="O679" s="7"/>
      <c r="P679" s="7"/>
      <c r="Q679" s="7"/>
      <c r="U679" s="7"/>
      <c r="V679" s="7"/>
      <c r="W679" s="7"/>
      <c r="X679" s="7"/>
      <c r="Y679" s="7"/>
      <c r="Z679" s="7"/>
      <c r="AA679" s="7"/>
      <c r="AB679" s="7"/>
      <c r="AC679" s="7"/>
    </row>
    <row r="680" customFormat="false" ht="13.8" hidden="false" customHeight="false" outlineLevel="0" collapsed="false">
      <c r="I680" s="7"/>
      <c r="J680" s="7"/>
      <c r="K680" s="7"/>
      <c r="O680" s="7"/>
      <c r="P680" s="7"/>
      <c r="Q680" s="7"/>
      <c r="U680" s="7"/>
      <c r="V680" s="7"/>
      <c r="W680" s="7"/>
      <c r="X680" s="7"/>
      <c r="Y680" s="7"/>
      <c r="Z680" s="7"/>
      <c r="AA680" s="7"/>
      <c r="AB680" s="7"/>
      <c r="AC680" s="7"/>
    </row>
    <row r="681" customFormat="false" ht="13.8" hidden="false" customHeight="false" outlineLevel="0" collapsed="false">
      <c r="I681" s="7"/>
      <c r="J681" s="7"/>
      <c r="K681" s="7"/>
      <c r="O681" s="7"/>
      <c r="P681" s="7"/>
      <c r="Q681" s="7"/>
      <c r="U681" s="7"/>
      <c r="V681" s="7"/>
      <c r="W681" s="7"/>
      <c r="X681" s="7"/>
      <c r="Y681" s="7"/>
      <c r="Z681" s="7"/>
      <c r="AA681" s="7"/>
      <c r="AB681" s="7"/>
      <c r="AC681" s="7"/>
    </row>
    <row r="682" customFormat="false" ht="13.8" hidden="false" customHeight="false" outlineLevel="0" collapsed="false">
      <c r="I682" s="7"/>
      <c r="J682" s="7"/>
      <c r="K682" s="7"/>
      <c r="O682" s="7"/>
      <c r="P682" s="7"/>
      <c r="Q682" s="7"/>
      <c r="U682" s="7"/>
      <c r="V682" s="7"/>
      <c r="W682" s="7"/>
      <c r="X682" s="7"/>
      <c r="Y682" s="7"/>
      <c r="Z682" s="7"/>
      <c r="AA682" s="7"/>
      <c r="AB682" s="7"/>
      <c r="AC682" s="7"/>
    </row>
    <row r="683" customFormat="false" ht="13.8" hidden="false" customHeight="false" outlineLevel="0" collapsed="false">
      <c r="I683" s="7"/>
      <c r="J683" s="7"/>
      <c r="K683" s="7"/>
      <c r="O683" s="7"/>
      <c r="P683" s="7"/>
      <c r="Q683" s="7"/>
      <c r="U683" s="7"/>
      <c r="V683" s="7"/>
      <c r="W683" s="7"/>
      <c r="X683" s="7"/>
      <c r="Y683" s="7"/>
      <c r="Z683" s="7"/>
      <c r="AA683" s="7"/>
      <c r="AB683" s="7"/>
      <c r="AC683" s="7"/>
    </row>
    <row r="684" customFormat="false" ht="13.8" hidden="false" customHeight="false" outlineLevel="0" collapsed="false">
      <c r="I684" s="7"/>
      <c r="J684" s="7"/>
      <c r="K684" s="7"/>
      <c r="O684" s="7"/>
      <c r="P684" s="7"/>
      <c r="Q684" s="7"/>
      <c r="U684" s="7"/>
      <c r="V684" s="7"/>
      <c r="W684" s="7"/>
      <c r="X684" s="7"/>
      <c r="Y684" s="7"/>
      <c r="Z684" s="7"/>
      <c r="AA684" s="7"/>
      <c r="AB684" s="7"/>
      <c r="AC684" s="7"/>
    </row>
    <row r="685" customFormat="false" ht="13.8" hidden="false" customHeight="false" outlineLevel="0" collapsed="false">
      <c r="I685" s="7"/>
      <c r="J685" s="7"/>
      <c r="K685" s="7"/>
      <c r="O685" s="7"/>
      <c r="P685" s="7"/>
      <c r="Q685" s="7"/>
      <c r="U685" s="7"/>
      <c r="V685" s="7"/>
      <c r="W685" s="7"/>
      <c r="X685" s="7"/>
      <c r="Y685" s="7"/>
      <c r="Z685" s="7"/>
      <c r="AA685" s="7"/>
      <c r="AB685" s="7"/>
      <c r="AC685" s="7"/>
    </row>
    <row r="686" customFormat="false" ht="13.8" hidden="false" customHeight="false" outlineLevel="0" collapsed="false">
      <c r="I686" s="7"/>
      <c r="J686" s="7"/>
      <c r="K686" s="7"/>
      <c r="O686" s="7"/>
      <c r="P686" s="7"/>
      <c r="Q686" s="7"/>
      <c r="U686" s="7"/>
      <c r="V686" s="7"/>
      <c r="W686" s="7"/>
      <c r="X686" s="7"/>
      <c r="Y686" s="7"/>
      <c r="Z686" s="7"/>
      <c r="AA686" s="7"/>
      <c r="AB686" s="7"/>
      <c r="AC686" s="7"/>
    </row>
    <row r="687" customFormat="false" ht="13.8" hidden="false" customHeight="false" outlineLevel="0" collapsed="false">
      <c r="I687" s="7"/>
      <c r="J687" s="7"/>
      <c r="K687" s="7"/>
      <c r="O687" s="7"/>
      <c r="P687" s="7"/>
      <c r="Q687" s="7"/>
      <c r="U687" s="7"/>
      <c r="V687" s="7"/>
      <c r="W687" s="7"/>
      <c r="X687" s="7"/>
      <c r="Y687" s="7"/>
      <c r="Z687" s="7"/>
      <c r="AA687" s="7"/>
      <c r="AB687" s="7"/>
      <c r="AC687" s="7"/>
    </row>
    <row r="688" customFormat="false" ht="13.8" hidden="false" customHeight="false" outlineLevel="0" collapsed="false">
      <c r="I688" s="7"/>
      <c r="J688" s="7"/>
      <c r="K688" s="7"/>
      <c r="O688" s="7"/>
      <c r="P688" s="7"/>
      <c r="Q688" s="7"/>
      <c r="U688" s="7"/>
      <c r="V688" s="7"/>
      <c r="W688" s="7"/>
      <c r="X688" s="7"/>
      <c r="Y688" s="7"/>
      <c r="Z688" s="7"/>
      <c r="AA688" s="7"/>
      <c r="AB688" s="7"/>
      <c r="AC688" s="7"/>
    </row>
    <row r="689" customFormat="false" ht="13.8" hidden="false" customHeight="false" outlineLevel="0" collapsed="false">
      <c r="I689" s="7"/>
      <c r="J689" s="7"/>
      <c r="K689" s="7"/>
      <c r="O689" s="7"/>
      <c r="P689" s="7"/>
      <c r="Q689" s="7"/>
      <c r="U689" s="7"/>
      <c r="V689" s="7"/>
      <c r="W689" s="7"/>
      <c r="X689" s="7"/>
      <c r="Y689" s="7"/>
      <c r="Z689" s="7"/>
      <c r="AA689" s="7"/>
      <c r="AB689" s="7"/>
      <c r="AC689" s="7"/>
    </row>
    <row r="690" customFormat="false" ht="13.8" hidden="false" customHeight="false" outlineLevel="0" collapsed="false">
      <c r="I690" s="7"/>
      <c r="J690" s="7"/>
      <c r="K690" s="7"/>
      <c r="O690" s="7"/>
      <c r="P690" s="7"/>
      <c r="Q690" s="7"/>
      <c r="U690" s="7"/>
      <c r="V690" s="7"/>
      <c r="W690" s="7"/>
      <c r="X690" s="7"/>
      <c r="Y690" s="7"/>
      <c r="Z690" s="7"/>
      <c r="AA690" s="7"/>
      <c r="AB690" s="7"/>
      <c r="AC690" s="7"/>
    </row>
    <row r="691" customFormat="false" ht="13.8" hidden="false" customHeight="false" outlineLevel="0" collapsed="false">
      <c r="I691" s="7"/>
      <c r="J691" s="7"/>
      <c r="K691" s="7"/>
      <c r="O691" s="7"/>
      <c r="P691" s="7"/>
      <c r="Q691" s="7"/>
      <c r="U691" s="7"/>
      <c r="V691" s="7"/>
      <c r="W691" s="7"/>
      <c r="X691" s="7"/>
      <c r="Y691" s="7"/>
      <c r="Z691" s="7"/>
      <c r="AA691" s="7"/>
      <c r="AB691" s="7"/>
      <c r="AC691" s="7"/>
    </row>
    <row r="692" customFormat="false" ht="13.8" hidden="false" customHeight="false" outlineLevel="0" collapsed="false">
      <c r="I692" s="7"/>
      <c r="J692" s="7"/>
      <c r="K692" s="7"/>
      <c r="O692" s="7"/>
      <c r="P692" s="7"/>
      <c r="Q692" s="7"/>
      <c r="U692" s="7"/>
      <c r="V692" s="7"/>
      <c r="W692" s="7"/>
      <c r="X692" s="7"/>
      <c r="Y692" s="7"/>
      <c r="Z692" s="7"/>
      <c r="AA692" s="7"/>
      <c r="AB692" s="7"/>
      <c r="AC692" s="7"/>
    </row>
    <row r="693" customFormat="false" ht="13.8" hidden="false" customHeight="false" outlineLevel="0" collapsed="false">
      <c r="I693" s="7"/>
      <c r="J693" s="7"/>
      <c r="K693" s="7"/>
      <c r="O693" s="7"/>
      <c r="P693" s="7"/>
      <c r="Q693" s="7"/>
      <c r="U693" s="7"/>
      <c r="V693" s="7"/>
      <c r="W693" s="7"/>
      <c r="X693" s="7"/>
      <c r="Y693" s="7"/>
      <c r="Z693" s="7"/>
      <c r="AA693" s="7"/>
      <c r="AB693" s="7"/>
      <c r="AC693" s="7"/>
    </row>
    <row r="694" customFormat="false" ht="13.8" hidden="false" customHeight="false" outlineLevel="0" collapsed="false">
      <c r="I694" s="7"/>
      <c r="J694" s="7"/>
      <c r="K694" s="7"/>
      <c r="O694" s="7"/>
      <c r="P694" s="7"/>
      <c r="Q694" s="7"/>
      <c r="U694" s="7"/>
      <c r="V694" s="7"/>
      <c r="W694" s="7"/>
      <c r="X694" s="7"/>
      <c r="Y694" s="7"/>
      <c r="Z694" s="7"/>
      <c r="AA694" s="7"/>
      <c r="AB694" s="7"/>
      <c r="AC694" s="7"/>
    </row>
    <row r="695" customFormat="false" ht="13.8" hidden="false" customHeight="false" outlineLevel="0" collapsed="false">
      <c r="I695" s="7"/>
      <c r="J695" s="7"/>
      <c r="K695" s="7"/>
      <c r="O695" s="7"/>
      <c r="P695" s="7"/>
      <c r="Q695" s="7"/>
      <c r="U695" s="7"/>
      <c r="V695" s="7"/>
      <c r="W695" s="7"/>
      <c r="X695" s="7"/>
      <c r="Y695" s="7"/>
      <c r="Z695" s="7"/>
      <c r="AA695" s="7"/>
      <c r="AB695" s="7"/>
      <c r="AC695" s="7"/>
    </row>
    <row r="696" customFormat="false" ht="13.8" hidden="false" customHeight="false" outlineLevel="0" collapsed="false">
      <c r="I696" s="7"/>
      <c r="J696" s="7"/>
      <c r="K696" s="7"/>
      <c r="O696" s="7"/>
      <c r="P696" s="7"/>
      <c r="Q696" s="7"/>
      <c r="U696" s="7"/>
      <c r="V696" s="7"/>
      <c r="W696" s="7"/>
      <c r="X696" s="7"/>
      <c r="Y696" s="7"/>
      <c r="Z696" s="7"/>
      <c r="AA696" s="7"/>
      <c r="AB696" s="7"/>
      <c r="AC696" s="7"/>
    </row>
    <row r="697" customFormat="false" ht="13.8" hidden="false" customHeight="false" outlineLevel="0" collapsed="false">
      <c r="I697" s="7"/>
      <c r="J697" s="7"/>
      <c r="K697" s="7"/>
      <c r="O697" s="7"/>
      <c r="P697" s="7"/>
      <c r="Q697" s="7"/>
      <c r="U697" s="7"/>
      <c r="V697" s="7"/>
      <c r="W697" s="7"/>
      <c r="X697" s="7"/>
      <c r="Y697" s="7"/>
      <c r="Z697" s="7"/>
      <c r="AA697" s="7"/>
      <c r="AB697" s="7"/>
      <c r="AC697" s="7"/>
    </row>
    <row r="698" customFormat="false" ht="13.8" hidden="false" customHeight="false" outlineLevel="0" collapsed="false">
      <c r="I698" s="7"/>
      <c r="J698" s="7"/>
      <c r="K698" s="7"/>
      <c r="O698" s="7"/>
      <c r="P698" s="7"/>
      <c r="Q698" s="7"/>
      <c r="U698" s="7"/>
      <c r="V698" s="7"/>
      <c r="W698" s="7"/>
      <c r="X698" s="7"/>
      <c r="Y698" s="7"/>
      <c r="Z698" s="7"/>
      <c r="AA698" s="7"/>
      <c r="AB698" s="7"/>
      <c r="AC698" s="7"/>
    </row>
    <row r="699" customFormat="false" ht="13.8" hidden="false" customHeight="false" outlineLevel="0" collapsed="false">
      <c r="I699" s="7"/>
      <c r="J699" s="7"/>
      <c r="K699" s="7"/>
      <c r="O699" s="7"/>
      <c r="P699" s="7"/>
      <c r="Q699" s="7"/>
      <c r="U699" s="7"/>
      <c r="V699" s="7"/>
      <c r="W699" s="7"/>
      <c r="X699" s="7"/>
      <c r="Y699" s="7"/>
      <c r="Z699" s="7"/>
      <c r="AA699" s="7"/>
      <c r="AB699" s="7"/>
      <c r="AC699" s="7"/>
    </row>
    <row r="700" customFormat="false" ht="13.8" hidden="false" customHeight="false" outlineLevel="0" collapsed="false">
      <c r="I700" s="7"/>
      <c r="J700" s="7"/>
      <c r="K700" s="7"/>
      <c r="O700" s="7"/>
      <c r="P700" s="7"/>
      <c r="Q700" s="7"/>
      <c r="U700" s="7"/>
      <c r="V700" s="7"/>
      <c r="W700" s="7"/>
      <c r="X700" s="7"/>
      <c r="Y700" s="7"/>
      <c r="Z700" s="7"/>
      <c r="AA700" s="7"/>
      <c r="AB700" s="7"/>
      <c r="AC700" s="7"/>
    </row>
    <row r="701" customFormat="false" ht="13.8" hidden="false" customHeight="false" outlineLevel="0" collapsed="false">
      <c r="I701" s="7"/>
      <c r="J701" s="7"/>
      <c r="K701" s="7"/>
      <c r="O701" s="7"/>
      <c r="P701" s="7"/>
      <c r="Q701" s="7"/>
      <c r="U701" s="7"/>
      <c r="V701" s="7"/>
      <c r="W701" s="7"/>
      <c r="X701" s="7"/>
      <c r="Y701" s="7"/>
      <c r="Z701" s="7"/>
      <c r="AA701" s="7"/>
      <c r="AB701" s="7"/>
      <c r="AC701" s="7"/>
    </row>
    <row r="702" customFormat="false" ht="13.8" hidden="false" customHeight="false" outlineLevel="0" collapsed="false">
      <c r="I702" s="7"/>
      <c r="J702" s="7"/>
      <c r="K702" s="7"/>
      <c r="O702" s="7"/>
      <c r="P702" s="7"/>
      <c r="Q702" s="7"/>
      <c r="U702" s="7"/>
      <c r="V702" s="7"/>
      <c r="W702" s="7"/>
      <c r="X702" s="7"/>
      <c r="Y702" s="7"/>
      <c r="Z702" s="7"/>
      <c r="AA702" s="7"/>
      <c r="AB702" s="7"/>
      <c r="AC702" s="7"/>
    </row>
    <row r="703" customFormat="false" ht="13.8" hidden="false" customHeight="false" outlineLevel="0" collapsed="false">
      <c r="I703" s="7"/>
      <c r="J703" s="7"/>
      <c r="K703" s="7"/>
      <c r="O703" s="7"/>
      <c r="P703" s="7"/>
      <c r="Q703" s="7"/>
      <c r="U703" s="7"/>
      <c r="V703" s="7"/>
      <c r="W703" s="7"/>
      <c r="X703" s="7"/>
      <c r="Y703" s="7"/>
      <c r="Z703" s="7"/>
      <c r="AA703" s="7"/>
      <c r="AB703" s="7"/>
      <c r="AC703" s="7"/>
    </row>
    <row r="704" customFormat="false" ht="13.8" hidden="false" customHeight="false" outlineLevel="0" collapsed="false">
      <c r="I704" s="7"/>
      <c r="J704" s="7"/>
      <c r="K704" s="7"/>
      <c r="O704" s="7"/>
      <c r="P704" s="7"/>
      <c r="Q704" s="7"/>
      <c r="U704" s="7"/>
      <c r="V704" s="7"/>
      <c r="W704" s="7"/>
      <c r="X704" s="7"/>
      <c r="Y704" s="7"/>
      <c r="Z704" s="7"/>
      <c r="AA704" s="7"/>
      <c r="AB704" s="7"/>
      <c r="AC704" s="7"/>
    </row>
    <row r="705" customFormat="false" ht="13.8" hidden="false" customHeight="false" outlineLevel="0" collapsed="false">
      <c r="I705" s="7"/>
      <c r="J705" s="7"/>
      <c r="K705" s="7"/>
      <c r="O705" s="7"/>
      <c r="P705" s="7"/>
      <c r="Q705" s="7"/>
      <c r="U705" s="7"/>
      <c r="V705" s="7"/>
      <c r="W705" s="7"/>
      <c r="X705" s="7"/>
      <c r="Y705" s="7"/>
      <c r="Z705" s="7"/>
      <c r="AA705" s="7"/>
      <c r="AB705" s="7"/>
      <c r="AC705" s="7"/>
    </row>
    <row r="706" customFormat="false" ht="13.8" hidden="false" customHeight="false" outlineLevel="0" collapsed="false">
      <c r="I706" s="7"/>
      <c r="J706" s="7"/>
      <c r="K706" s="7"/>
      <c r="O706" s="7"/>
      <c r="P706" s="7"/>
      <c r="Q706" s="7"/>
      <c r="U706" s="7"/>
      <c r="V706" s="7"/>
      <c r="W706" s="7"/>
      <c r="X706" s="7"/>
      <c r="Y706" s="7"/>
      <c r="Z706" s="7"/>
      <c r="AA706" s="7"/>
      <c r="AB706" s="7"/>
      <c r="AC706" s="7"/>
    </row>
    <row r="707" customFormat="false" ht="13.8" hidden="false" customHeight="false" outlineLevel="0" collapsed="false">
      <c r="I707" s="7"/>
      <c r="J707" s="7"/>
      <c r="K707" s="7"/>
      <c r="O707" s="7"/>
      <c r="P707" s="7"/>
      <c r="Q707" s="7"/>
      <c r="U707" s="7"/>
      <c r="V707" s="7"/>
      <c r="W707" s="7"/>
      <c r="X707" s="7"/>
      <c r="Y707" s="7"/>
      <c r="Z707" s="7"/>
      <c r="AA707" s="7"/>
      <c r="AB707" s="7"/>
      <c r="AC707" s="7"/>
    </row>
    <row r="708" customFormat="false" ht="13.8" hidden="false" customHeight="false" outlineLevel="0" collapsed="false">
      <c r="I708" s="7"/>
      <c r="J708" s="7"/>
      <c r="K708" s="7"/>
      <c r="O708" s="7"/>
      <c r="P708" s="7"/>
      <c r="Q708" s="7"/>
      <c r="U708" s="7"/>
      <c r="V708" s="7"/>
      <c r="W708" s="7"/>
      <c r="X708" s="7"/>
      <c r="Y708" s="7"/>
      <c r="Z708" s="7"/>
      <c r="AA708" s="7"/>
      <c r="AB708" s="7"/>
      <c r="AC708" s="7"/>
    </row>
    <row r="709" customFormat="false" ht="13.8" hidden="false" customHeight="false" outlineLevel="0" collapsed="false">
      <c r="I709" s="7"/>
      <c r="J709" s="7"/>
      <c r="K709" s="7"/>
      <c r="O709" s="7"/>
      <c r="P709" s="7"/>
      <c r="Q709" s="7"/>
      <c r="U709" s="7"/>
      <c r="V709" s="7"/>
      <c r="W709" s="7"/>
      <c r="X709" s="7"/>
      <c r="Y709" s="7"/>
      <c r="Z709" s="7"/>
      <c r="AA709" s="7"/>
      <c r="AB709" s="7"/>
      <c r="AC709" s="7"/>
    </row>
    <row r="710" customFormat="false" ht="13.8" hidden="false" customHeight="false" outlineLevel="0" collapsed="false">
      <c r="I710" s="7"/>
      <c r="J710" s="7"/>
      <c r="K710" s="7"/>
      <c r="O710" s="7"/>
      <c r="P710" s="7"/>
      <c r="Q710" s="7"/>
      <c r="U710" s="7"/>
      <c r="V710" s="7"/>
      <c r="W710" s="7"/>
      <c r="X710" s="7"/>
      <c r="Y710" s="7"/>
      <c r="Z710" s="7"/>
      <c r="AA710" s="7"/>
      <c r="AB710" s="7"/>
      <c r="AC710" s="7"/>
    </row>
    <row r="711" customFormat="false" ht="13.8" hidden="false" customHeight="false" outlineLevel="0" collapsed="false">
      <c r="I711" s="7"/>
      <c r="J711" s="7"/>
      <c r="K711" s="7"/>
      <c r="O711" s="7"/>
      <c r="P711" s="7"/>
      <c r="Q711" s="7"/>
      <c r="U711" s="7"/>
      <c r="V711" s="7"/>
      <c r="W711" s="7"/>
      <c r="X711" s="7"/>
      <c r="Y711" s="7"/>
      <c r="Z711" s="7"/>
      <c r="AA711" s="7"/>
      <c r="AB711" s="7"/>
      <c r="AC711" s="7"/>
    </row>
    <row r="712" customFormat="false" ht="13.8" hidden="false" customHeight="false" outlineLevel="0" collapsed="false">
      <c r="I712" s="7"/>
      <c r="J712" s="7"/>
      <c r="K712" s="7"/>
      <c r="O712" s="7"/>
      <c r="P712" s="7"/>
      <c r="Q712" s="7"/>
      <c r="U712" s="7"/>
      <c r="V712" s="7"/>
      <c r="W712" s="7"/>
      <c r="X712" s="7"/>
      <c r="Y712" s="7"/>
      <c r="Z712" s="7"/>
      <c r="AA712" s="7"/>
      <c r="AB712" s="7"/>
      <c r="AC712" s="7"/>
    </row>
    <row r="713" customFormat="false" ht="13.8" hidden="false" customHeight="false" outlineLevel="0" collapsed="false">
      <c r="I713" s="7"/>
      <c r="J713" s="7"/>
      <c r="K713" s="7"/>
      <c r="O713" s="7"/>
      <c r="P713" s="7"/>
      <c r="Q713" s="7"/>
      <c r="U713" s="7"/>
      <c r="V713" s="7"/>
      <c r="W713" s="7"/>
      <c r="X713" s="7"/>
      <c r="Y713" s="7"/>
      <c r="Z713" s="7"/>
      <c r="AA713" s="7"/>
      <c r="AB713" s="7"/>
      <c r="AC713" s="7"/>
    </row>
    <row r="714" customFormat="false" ht="13.8" hidden="false" customHeight="false" outlineLevel="0" collapsed="false">
      <c r="I714" s="7"/>
      <c r="J714" s="7"/>
      <c r="K714" s="7"/>
      <c r="O714" s="7"/>
      <c r="P714" s="7"/>
      <c r="Q714" s="7"/>
      <c r="U714" s="7"/>
      <c r="V714" s="7"/>
      <c r="W714" s="7"/>
      <c r="X714" s="7"/>
      <c r="Y714" s="7"/>
      <c r="Z714" s="7"/>
      <c r="AA714" s="7"/>
      <c r="AB714" s="7"/>
      <c r="AC714" s="7"/>
    </row>
    <row r="715" customFormat="false" ht="13.8" hidden="false" customHeight="false" outlineLevel="0" collapsed="false">
      <c r="I715" s="7"/>
      <c r="J715" s="7"/>
      <c r="K715" s="7"/>
      <c r="O715" s="7"/>
      <c r="P715" s="7"/>
      <c r="Q715" s="7"/>
      <c r="U715" s="7"/>
      <c r="V715" s="7"/>
      <c r="W715" s="7"/>
      <c r="X715" s="7"/>
      <c r="Y715" s="7"/>
      <c r="Z715" s="7"/>
      <c r="AA715" s="7"/>
      <c r="AB715" s="7"/>
      <c r="AC715" s="7"/>
    </row>
    <row r="716" customFormat="false" ht="13.8" hidden="false" customHeight="false" outlineLevel="0" collapsed="false">
      <c r="I716" s="7"/>
      <c r="J716" s="7"/>
      <c r="K716" s="7"/>
      <c r="O716" s="7"/>
      <c r="P716" s="7"/>
      <c r="Q716" s="7"/>
      <c r="U716" s="7"/>
      <c r="V716" s="7"/>
      <c r="W716" s="7"/>
      <c r="X716" s="7"/>
      <c r="Y716" s="7"/>
      <c r="Z716" s="7"/>
      <c r="AA716" s="7"/>
      <c r="AB716" s="7"/>
      <c r="AC716" s="7"/>
    </row>
    <row r="717" customFormat="false" ht="13.8" hidden="false" customHeight="false" outlineLevel="0" collapsed="false">
      <c r="I717" s="7"/>
      <c r="J717" s="7"/>
      <c r="K717" s="7"/>
      <c r="O717" s="7"/>
      <c r="P717" s="7"/>
      <c r="Q717" s="7"/>
      <c r="U717" s="7"/>
      <c r="V717" s="7"/>
      <c r="W717" s="7"/>
      <c r="X717" s="7"/>
      <c r="Y717" s="7"/>
      <c r="Z717" s="7"/>
      <c r="AA717" s="7"/>
      <c r="AB717" s="7"/>
      <c r="AC717" s="7"/>
    </row>
    <row r="718" customFormat="false" ht="13.8" hidden="false" customHeight="false" outlineLevel="0" collapsed="false">
      <c r="I718" s="7"/>
      <c r="J718" s="7"/>
      <c r="K718" s="7"/>
      <c r="O718" s="7"/>
      <c r="P718" s="7"/>
      <c r="Q718" s="7"/>
      <c r="U718" s="7"/>
      <c r="V718" s="7"/>
      <c r="W718" s="7"/>
      <c r="X718" s="7"/>
      <c r="Y718" s="7"/>
      <c r="Z718" s="7"/>
      <c r="AA718" s="7"/>
      <c r="AB718" s="7"/>
      <c r="AC718" s="7"/>
    </row>
    <row r="719" customFormat="false" ht="13.8" hidden="false" customHeight="false" outlineLevel="0" collapsed="false">
      <c r="I719" s="7"/>
      <c r="J719" s="7"/>
      <c r="K719" s="7"/>
      <c r="O719" s="7"/>
      <c r="P719" s="7"/>
      <c r="Q719" s="7"/>
      <c r="U719" s="7"/>
      <c r="V719" s="7"/>
      <c r="W719" s="7"/>
      <c r="X719" s="7"/>
      <c r="Y719" s="7"/>
      <c r="Z719" s="7"/>
      <c r="AA719" s="7"/>
      <c r="AB719" s="7"/>
      <c r="AC719" s="7"/>
    </row>
    <row r="720" customFormat="false" ht="13.8" hidden="false" customHeight="false" outlineLevel="0" collapsed="false">
      <c r="I720" s="7"/>
      <c r="J720" s="7"/>
      <c r="K720" s="7"/>
      <c r="O720" s="7"/>
      <c r="P720" s="7"/>
      <c r="Q720" s="7"/>
      <c r="U720" s="7"/>
      <c r="V720" s="7"/>
      <c r="W720" s="7"/>
      <c r="X720" s="7"/>
      <c r="Y720" s="7"/>
      <c r="Z720" s="7"/>
      <c r="AA720" s="7"/>
      <c r="AB720" s="7"/>
      <c r="AC720" s="7"/>
    </row>
    <row r="721" customFormat="false" ht="13.8" hidden="false" customHeight="false" outlineLevel="0" collapsed="false">
      <c r="I721" s="7"/>
      <c r="J721" s="7"/>
      <c r="K721" s="7"/>
      <c r="O721" s="7"/>
      <c r="P721" s="7"/>
      <c r="Q721" s="7"/>
      <c r="U721" s="7"/>
      <c r="V721" s="7"/>
      <c r="W721" s="7"/>
      <c r="X721" s="7"/>
      <c r="Y721" s="7"/>
      <c r="Z721" s="7"/>
      <c r="AA721" s="7"/>
      <c r="AB721" s="7"/>
      <c r="AC721" s="7"/>
    </row>
    <row r="722" customFormat="false" ht="13.8" hidden="false" customHeight="false" outlineLevel="0" collapsed="false">
      <c r="I722" s="7"/>
      <c r="J722" s="7"/>
      <c r="K722" s="7"/>
      <c r="O722" s="7"/>
      <c r="P722" s="7"/>
      <c r="Q722" s="7"/>
      <c r="U722" s="7"/>
      <c r="V722" s="7"/>
      <c r="W722" s="7"/>
      <c r="X722" s="7"/>
      <c r="Y722" s="7"/>
      <c r="Z722" s="7"/>
      <c r="AA722" s="7"/>
      <c r="AB722" s="7"/>
      <c r="AC722" s="7"/>
    </row>
    <row r="723" customFormat="false" ht="13.8" hidden="false" customHeight="false" outlineLevel="0" collapsed="false">
      <c r="I723" s="7"/>
      <c r="J723" s="7"/>
      <c r="K723" s="7"/>
      <c r="O723" s="7"/>
      <c r="P723" s="7"/>
      <c r="Q723" s="7"/>
      <c r="U723" s="7"/>
      <c r="V723" s="7"/>
      <c r="W723" s="7"/>
      <c r="X723" s="7"/>
      <c r="Y723" s="7"/>
      <c r="Z723" s="7"/>
      <c r="AA723" s="7"/>
      <c r="AB723" s="7"/>
      <c r="AC723" s="7"/>
    </row>
    <row r="724" customFormat="false" ht="13.8" hidden="false" customHeight="false" outlineLevel="0" collapsed="false">
      <c r="I724" s="7"/>
      <c r="J724" s="7"/>
      <c r="K724" s="7"/>
      <c r="O724" s="7"/>
      <c r="P724" s="7"/>
      <c r="Q724" s="7"/>
      <c r="U724" s="7"/>
      <c r="V724" s="7"/>
      <c r="W724" s="7"/>
      <c r="X724" s="7"/>
      <c r="Y724" s="7"/>
      <c r="Z724" s="7"/>
      <c r="AA724" s="7"/>
      <c r="AB724" s="7"/>
      <c r="AC724" s="7"/>
    </row>
    <row r="725" customFormat="false" ht="13.8" hidden="false" customHeight="false" outlineLevel="0" collapsed="false">
      <c r="I725" s="7"/>
      <c r="J725" s="7"/>
      <c r="K725" s="7"/>
      <c r="O725" s="7"/>
      <c r="P725" s="7"/>
      <c r="Q725" s="7"/>
      <c r="U725" s="7"/>
      <c r="V725" s="7"/>
      <c r="W725" s="7"/>
      <c r="X725" s="7"/>
      <c r="Y725" s="7"/>
      <c r="Z725" s="7"/>
      <c r="AA725" s="7"/>
      <c r="AB725" s="7"/>
      <c r="AC725" s="7"/>
    </row>
    <row r="726" customFormat="false" ht="13.8" hidden="false" customHeight="false" outlineLevel="0" collapsed="false">
      <c r="I726" s="7"/>
      <c r="J726" s="7"/>
      <c r="K726" s="7"/>
      <c r="O726" s="7"/>
      <c r="P726" s="7"/>
      <c r="Q726" s="7"/>
      <c r="U726" s="7"/>
      <c r="V726" s="7"/>
      <c r="W726" s="7"/>
      <c r="X726" s="7"/>
      <c r="Y726" s="7"/>
      <c r="Z726" s="7"/>
      <c r="AA726" s="7"/>
      <c r="AB726" s="7"/>
      <c r="AC726" s="7"/>
    </row>
    <row r="727" customFormat="false" ht="13.8" hidden="false" customHeight="false" outlineLevel="0" collapsed="false">
      <c r="I727" s="7"/>
      <c r="J727" s="7"/>
      <c r="K727" s="7"/>
      <c r="O727" s="7"/>
      <c r="P727" s="7"/>
      <c r="Q727" s="7"/>
      <c r="U727" s="7"/>
      <c r="V727" s="7"/>
      <c r="W727" s="7"/>
      <c r="X727" s="7"/>
      <c r="Y727" s="7"/>
      <c r="Z727" s="7"/>
      <c r="AA727" s="7"/>
      <c r="AB727" s="7"/>
      <c r="AC727" s="7"/>
    </row>
    <row r="728" customFormat="false" ht="13.8" hidden="false" customHeight="false" outlineLevel="0" collapsed="false">
      <c r="I728" s="7"/>
      <c r="J728" s="7"/>
      <c r="K728" s="7"/>
      <c r="O728" s="7"/>
      <c r="P728" s="7"/>
      <c r="Q728" s="7"/>
      <c r="U728" s="7"/>
      <c r="V728" s="7"/>
      <c r="W728" s="7"/>
      <c r="X728" s="7"/>
      <c r="Y728" s="7"/>
      <c r="Z728" s="7"/>
      <c r="AA728" s="7"/>
      <c r="AB728" s="7"/>
      <c r="AC728" s="7"/>
    </row>
    <row r="729" customFormat="false" ht="13.8" hidden="false" customHeight="false" outlineLevel="0" collapsed="false">
      <c r="I729" s="7"/>
      <c r="J729" s="7"/>
      <c r="K729" s="7"/>
      <c r="O729" s="7"/>
      <c r="P729" s="7"/>
      <c r="Q729" s="7"/>
      <c r="U729" s="7"/>
      <c r="V729" s="7"/>
      <c r="W729" s="7"/>
      <c r="X729" s="7"/>
      <c r="Y729" s="7"/>
      <c r="Z729" s="7"/>
      <c r="AA729" s="7"/>
      <c r="AB729" s="7"/>
      <c r="AC729" s="7"/>
    </row>
    <row r="730" customFormat="false" ht="13.8" hidden="false" customHeight="false" outlineLevel="0" collapsed="false">
      <c r="I730" s="7"/>
      <c r="J730" s="7"/>
      <c r="K730" s="7"/>
      <c r="O730" s="7"/>
      <c r="P730" s="7"/>
      <c r="Q730" s="7"/>
      <c r="U730" s="7"/>
      <c r="V730" s="7"/>
      <c r="W730" s="7"/>
      <c r="X730" s="7"/>
      <c r="Y730" s="7"/>
      <c r="Z730" s="7"/>
      <c r="AA730" s="7"/>
      <c r="AB730" s="7"/>
      <c r="AC730" s="7"/>
    </row>
    <row r="731" customFormat="false" ht="13.8" hidden="false" customHeight="false" outlineLevel="0" collapsed="false">
      <c r="I731" s="7"/>
      <c r="J731" s="7"/>
      <c r="K731" s="7"/>
      <c r="O731" s="7"/>
      <c r="P731" s="7"/>
      <c r="Q731" s="7"/>
      <c r="U731" s="7"/>
      <c r="V731" s="7"/>
      <c r="W731" s="7"/>
      <c r="X731" s="7"/>
      <c r="Y731" s="7"/>
      <c r="Z731" s="7"/>
      <c r="AA731" s="7"/>
      <c r="AB731" s="7"/>
      <c r="AC731" s="7"/>
    </row>
    <row r="732" customFormat="false" ht="13.8" hidden="false" customHeight="false" outlineLevel="0" collapsed="false">
      <c r="I732" s="7"/>
      <c r="J732" s="7"/>
      <c r="K732" s="7"/>
      <c r="O732" s="7"/>
      <c r="P732" s="7"/>
      <c r="Q732" s="7"/>
      <c r="U732" s="7"/>
      <c r="V732" s="7"/>
      <c r="W732" s="7"/>
      <c r="X732" s="7"/>
      <c r="Y732" s="7"/>
      <c r="Z732" s="7"/>
      <c r="AA732" s="7"/>
      <c r="AB732" s="7"/>
      <c r="AC732" s="7"/>
    </row>
    <row r="733" customFormat="false" ht="13.8" hidden="false" customHeight="false" outlineLevel="0" collapsed="false">
      <c r="I733" s="7"/>
      <c r="J733" s="7"/>
      <c r="K733" s="7"/>
      <c r="O733" s="7"/>
      <c r="P733" s="7"/>
      <c r="Q733" s="7"/>
      <c r="U733" s="7"/>
      <c r="V733" s="7"/>
      <c r="W733" s="7"/>
      <c r="X733" s="7"/>
      <c r="Y733" s="7"/>
      <c r="Z733" s="7"/>
      <c r="AA733" s="7"/>
      <c r="AB733" s="7"/>
      <c r="AC733" s="7"/>
    </row>
    <row r="734" customFormat="false" ht="13.8" hidden="false" customHeight="false" outlineLevel="0" collapsed="false">
      <c r="I734" s="7"/>
      <c r="J734" s="7"/>
      <c r="K734" s="7"/>
      <c r="O734" s="7"/>
      <c r="P734" s="7"/>
      <c r="Q734" s="7"/>
      <c r="U734" s="7"/>
      <c r="V734" s="7"/>
      <c r="W734" s="7"/>
      <c r="X734" s="7"/>
      <c r="Y734" s="7"/>
      <c r="Z734" s="7"/>
      <c r="AA734" s="7"/>
      <c r="AB734" s="7"/>
      <c r="AC734" s="7"/>
    </row>
    <row r="735" customFormat="false" ht="13.8" hidden="false" customHeight="false" outlineLevel="0" collapsed="false">
      <c r="I735" s="7"/>
      <c r="J735" s="7"/>
      <c r="K735" s="7"/>
      <c r="O735" s="7"/>
      <c r="P735" s="7"/>
      <c r="Q735" s="7"/>
      <c r="U735" s="7"/>
      <c r="V735" s="7"/>
      <c r="W735" s="7"/>
      <c r="X735" s="7"/>
      <c r="Y735" s="7"/>
      <c r="Z735" s="7"/>
      <c r="AA735" s="7"/>
      <c r="AB735" s="7"/>
      <c r="AC735" s="7"/>
    </row>
    <row r="736" customFormat="false" ht="13.8" hidden="false" customHeight="false" outlineLevel="0" collapsed="false">
      <c r="I736" s="7"/>
      <c r="J736" s="7"/>
      <c r="K736" s="7"/>
      <c r="O736" s="7"/>
      <c r="P736" s="7"/>
      <c r="Q736" s="7"/>
      <c r="U736" s="7"/>
      <c r="V736" s="7"/>
      <c r="W736" s="7"/>
      <c r="X736" s="7"/>
      <c r="Y736" s="7"/>
      <c r="Z736" s="7"/>
      <c r="AA736" s="7"/>
      <c r="AB736" s="7"/>
      <c r="AC736" s="7"/>
    </row>
    <row r="737" customFormat="false" ht="13.8" hidden="false" customHeight="false" outlineLevel="0" collapsed="false">
      <c r="I737" s="7"/>
      <c r="J737" s="7"/>
      <c r="K737" s="7"/>
      <c r="O737" s="7"/>
      <c r="P737" s="7"/>
      <c r="Q737" s="7"/>
      <c r="U737" s="7"/>
      <c r="V737" s="7"/>
      <c r="W737" s="7"/>
      <c r="X737" s="7"/>
      <c r="Y737" s="7"/>
      <c r="Z737" s="7"/>
      <c r="AA737" s="7"/>
      <c r="AB737" s="7"/>
      <c r="AC737" s="7"/>
    </row>
    <row r="738" customFormat="false" ht="13.8" hidden="false" customHeight="false" outlineLevel="0" collapsed="false">
      <c r="I738" s="7"/>
      <c r="J738" s="7"/>
      <c r="K738" s="7"/>
      <c r="O738" s="7"/>
      <c r="P738" s="7"/>
      <c r="Q738" s="7"/>
      <c r="U738" s="7"/>
      <c r="V738" s="7"/>
      <c r="W738" s="7"/>
      <c r="X738" s="7"/>
      <c r="Y738" s="7"/>
      <c r="Z738" s="7"/>
      <c r="AA738" s="7"/>
      <c r="AB738" s="7"/>
      <c r="AC738" s="7"/>
    </row>
    <row r="739" customFormat="false" ht="13.8" hidden="false" customHeight="false" outlineLevel="0" collapsed="false">
      <c r="I739" s="7"/>
      <c r="J739" s="7"/>
      <c r="K739" s="7"/>
      <c r="O739" s="7"/>
      <c r="P739" s="7"/>
      <c r="Q739" s="7"/>
      <c r="U739" s="7"/>
      <c r="V739" s="7"/>
      <c r="W739" s="7"/>
      <c r="X739" s="7"/>
      <c r="Y739" s="7"/>
      <c r="Z739" s="7"/>
      <c r="AA739" s="7"/>
      <c r="AB739" s="7"/>
      <c r="AC739" s="7"/>
    </row>
    <row r="740" customFormat="false" ht="13.8" hidden="false" customHeight="false" outlineLevel="0" collapsed="false">
      <c r="I740" s="7"/>
      <c r="J740" s="7"/>
      <c r="K740" s="7"/>
      <c r="O740" s="7"/>
      <c r="P740" s="7"/>
      <c r="Q740" s="7"/>
      <c r="U740" s="7"/>
      <c r="V740" s="7"/>
      <c r="W740" s="7"/>
      <c r="X740" s="7"/>
      <c r="Y740" s="7"/>
      <c r="Z740" s="7"/>
      <c r="AA740" s="7"/>
      <c r="AB740" s="7"/>
      <c r="AC740" s="7"/>
    </row>
    <row r="741" customFormat="false" ht="13.8" hidden="false" customHeight="false" outlineLevel="0" collapsed="false">
      <c r="I741" s="7"/>
      <c r="J741" s="7"/>
      <c r="K741" s="7"/>
      <c r="O741" s="7"/>
      <c r="P741" s="7"/>
      <c r="Q741" s="7"/>
      <c r="U741" s="7"/>
      <c r="V741" s="7"/>
      <c r="W741" s="7"/>
      <c r="X741" s="7"/>
      <c r="Y741" s="7"/>
      <c r="Z741" s="7"/>
      <c r="AA741" s="7"/>
      <c r="AB741" s="7"/>
      <c r="AC741" s="7"/>
    </row>
    <row r="742" customFormat="false" ht="13.8" hidden="false" customHeight="false" outlineLevel="0" collapsed="false">
      <c r="I742" s="7"/>
      <c r="J742" s="7"/>
      <c r="K742" s="7"/>
      <c r="O742" s="7"/>
      <c r="P742" s="7"/>
      <c r="Q742" s="7"/>
      <c r="U742" s="7"/>
      <c r="V742" s="7"/>
      <c r="W742" s="7"/>
      <c r="X742" s="7"/>
      <c r="Y742" s="7"/>
      <c r="Z742" s="7"/>
      <c r="AA742" s="7"/>
      <c r="AB742" s="7"/>
      <c r="AC742" s="7"/>
    </row>
    <row r="743" customFormat="false" ht="13.8" hidden="false" customHeight="false" outlineLevel="0" collapsed="false">
      <c r="I743" s="7"/>
      <c r="J743" s="7"/>
      <c r="K743" s="7"/>
      <c r="O743" s="7"/>
      <c r="P743" s="7"/>
      <c r="Q743" s="7"/>
      <c r="U743" s="7"/>
      <c r="V743" s="7"/>
      <c r="W743" s="7"/>
      <c r="X743" s="7"/>
      <c r="Y743" s="7"/>
      <c r="Z743" s="7"/>
      <c r="AA743" s="7"/>
      <c r="AB743" s="7"/>
      <c r="AC743" s="7"/>
    </row>
    <row r="744" customFormat="false" ht="13.8" hidden="false" customHeight="false" outlineLevel="0" collapsed="false">
      <c r="I744" s="7"/>
      <c r="J744" s="7"/>
      <c r="K744" s="7"/>
      <c r="O744" s="7"/>
      <c r="P744" s="7"/>
      <c r="Q744" s="7"/>
      <c r="U744" s="7"/>
      <c r="V744" s="7"/>
      <c r="W744" s="7"/>
      <c r="X744" s="7"/>
      <c r="Y744" s="7"/>
      <c r="Z744" s="7"/>
      <c r="AA744" s="7"/>
      <c r="AB744" s="7"/>
      <c r="AC744" s="7"/>
    </row>
    <row r="745" customFormat="false" ht="13.8" hidden="false" customHeight="false" outlineLevel="0" collapsed="false">
      <c r="I745" s="7"/>
      <c r="J745" s="7"/>
      <c r="K745" s="7"/>
      <c r="O745" s="7"/>
      <c r="P745" s="7"/>
      <c r="Q745" s="7"/>
      <c r="U745" s="7"/>
      <c r="V745" s="7"/>
      <c r="W745" s="7"/>
      <c r="X745" s="7"/>
      <c r="Y745" s="7"/>
      <c r="Z745" s="7"/>
      <c r="AA745" s="7"/>
      <c r="AB745" s="7"/>
      <c r="AC745" s="7"/>
    </row>
    <row r="746" customFormat="false" ht="13.8" hidden="false" customHeight="false" outlineLevel="0" collapsed="false">
      <c r="I746" s="7"/>
      <c r="J746" s="7"/>
      <c r="K746" s="7"/>
      <c r="O746" s="7"/>
      <c r="P746" s="7"/>
      <c r="Q746" s="7"/>
      <c r="U746" s="7"/>
      <c r="V746" s="7"/>
      <c r="W746" s="7"/>
      <c r="X746" s="7"/>
      <c r="Y746" s="7"/>
      <c r="Z746" s="7"/>
      <c r="AA746" s="7"/>
      <c r="AB746" s="7"/>
      <c r="AC746" s="7"/>
    </row>
    <row r="747" customFormat="false" ht="13.8" hidden="false" customHeight="false" outlineLevel="0" collapsed="false">
      <c r="I747" s="7"/>
      <c r="J747" s="7"/>
      <c r="K747" s="7"/>
      <c r="O747" s="7"/>
      <c r="P747" s="7"/>
      <c r="Q747" s="7"/>
      <c r="U747" s="7"/>
      <c r="V747" s="7"/>
      <c r="W747" s="7"/>
      <c r="X747" s="7"/>
      <c r="Y747" s="7"/>
      <c r="Z747" s="7"/>
      <c r="AA747" s="7"/>
      <c r="AB747" s="7"/>
      <c r="AC747" s="7"/>
    </row>
    <row r="748" customFormat="false" ht="13.8" hidden="false" customHeight="false" outlineLevel="0" collapsed="false">
      <c r="I748" s="7"/>
      <c r="J748" s="7"/>
      <c r="K748" s="7"/>
      <c r="O748" s="7"/>
      <c r="P748" s="7"/>
      <c r="Q748" s="7"/>
      <c r="U748" s="7"/>
      <c r="V748" s="7"/>
      <c r="W748" s="7"/>
      <c r="X748" s="7"/>
      <c r="Y748" s="7"/>
      <c r="Z748" s="7"/>
      <c r="AA748" s="7"/>
      <c r="AB748" s="7"/>
      <c r="AC748" s="7"/>
    </row>
    <row r="749" customFormat="false" ht="13.8" hidden="false" customHeight="false" outlineLevel="0" collapsed="false">
      <c r="I749" s="7"/>
      <c r="J749" s="7"/>
      <c r="K749" s="7"/>
      <c r="O749" s="7"/>
      <c r="P749" s="7"/>
      <c r="Q749" s="7"/>
      <c r="U749" s="7"/>
      <c r="V749" s="7"/>
      <c r="W749" s="7"/>
      <c r="X749" s="7"/>
      <c r="Y749" s="7"/>
      <c r="Z749" s="7"/>
      <c r="AA749" s="7"/>
      <c r="AB749" s="7"/>
      <c r="AC749" s="7"/>
    </row>
    <row r="750" customFormat="false" ht="13.8" hidden="false" customHeight="false" outlineLevel="0" collapsed="false">
      <c r="I750" s="7"/>
      <c r="J750" s="7"/>
      <c r="K750" s="7"/>
      <c r="O750" s="7"/>
      <c r="P750" s="7"/>
      <c r="Q750" s="7"/>
      <c r="U750" s="7"/>
      <c r="V750" s="7"/>
      <c r="W750" s="7"/>
      <c r="X750" s="7"/>
      <c r="Y750" s="7"/>
      <c r="Z750" s="7"/>
      <c r="AA750" s="7"/>
      <c r="AB750" s="7"/>
      <c r="AC750" s="7"/>
    </row>
    <row r="751" customFormat="false" ht="13.8" hidden="false" customHeight="false" outlineLevel="0" collapsed="false">
      <c r="I751" s="7"/>
      <c r="J751" s="7"/>
      <c r="K751" s="7"/>
      <c r="O751" s="7"/>
      <c r="P751" s="7"/>
      <c r="Q751" s="7"/>
      <c r="U751" s="7"/>
      <c r="V751" s="7"/>
      <c r="W751" s="7"/>
      <c r="X751" s="7"/>
      <c r="Y751" s="7"/>
      <c r="Z751" s="7"/>
      <c r="AA751" s="7"/>
      <c r="AB751" s="7"/>
      <c r="AC751" s="7"/>
    </row>
    <row r="752" customFormat="false" ht="13.8" hidden="false" customHeight="false" outlineLevel="0" collapsed="false">
      <c r="I752" s="7"/>
      <c r="J752" s="7"/>
      <c r="K752" s="7"/>
      <c r="O752" s="7"/>
      <c r="P752" s="7"/>
      <c r="Q752" s="7"/>
      <c r="U752" s="7"/>
      <c r="V752" s="7"/>
      <c r="W752" s="7"/>
      <c r="X752" s="7"/>
      <c r="Y752" s="7"/>
      <c r="Z752" s="7"/>
      <c r="AA752" s="7"/>
      <c r="AB752" s="7"/>
      <c r="AC752" s="7"/>
    </row>
    <row r="753" customFormat="false" ht="13.8" hidden="false" customHeight="false" outlineLevel="0" collapsed="false">
      <c r="I753" s="7"/>
      <c r="J753" s="7"/>
      <c r="K753" s="7"/>
      <c r="O753" s="7"/>
      <c r="P753" s="7"/>
      <c r="Q753" s="7"/>
      <c r="U753" s="7"/>
      <c r="V753" s="7"/>
      <c r="W753" s="7"/>
      <c r="X753" s="7"/>
      <c r="Y753" s="7"/>
      <c r="Z753" s="7"/>
      <c r="AA753" s="7"/>
      <c r="AB753" s="7"/>
      <c r="AC753" s="7"/>
    </row>
    <row r="754" customFormat="false" ht="13.8" hidden="false" customHeight="false" outlineLevel="0" collapsed="false">
      <c r="I754" s="7"/>
      <c r="J754" s="7"/>
      <c r="K754" s="7"/>
      <c r="O754" s="7"/>
      <c r="P754" s="7"/>
      <c r="Q754" s="7"/>
      <c r="U754" s="7"/>
      <c r="V754" s="7"/>
      <c r="W754" s="7"/>
      <c r="X754" s="7"/>
      <c r="Y754" s="7"/>
      <c r="Z754" s="7"/>
      <c r="AA754" s="7"/>
      <c r="AB754" s="7"/>
      <c r="AC754" s="7"/>
    </row>
    <row r="755" customFormat="false" ht="13.8" hidden="false" customHeight="false" outlineLevel="0" collapsed="false">
      <c r="I755" s="7"/>
      <c r="J755" s="7"/>
      <c r="K755" s="7"/>
      <c r="O755" s="7"/>
      <c r="P755" s="7"/>
      <c r="Q755" s="7"/>
      <c r="U755" s="7"/>
      <c r="V755" s="7"/>
      <c r="W755" s="7"/>
      <c r="X755" s="7"/>
      <c r="Y755" s="7"/>
      <c r="Z755" s="7"/>
      <c r="AA755" s="7"/>
      <c r="AB755" s="7"/>
      <c r="AC755" s="7"/>
    </row>
    <row r="756" customFormat="false" ht="13.8" hidden="false" customHeight="false" outlineLevel="0" collapsed="false">
      <c r="I756" s="7"/>
      <c r="J756" s="7"/>
      <c r="K756" s="7"/>
      <c r="O756" s="7"/>
      <c r="P756" s="7"/>
      <c r="Q756" s="7"/>
      <c r="U756" s="7"/>
      <c r="V756" s="7"/>
      <c r="W756" s="7"/>
      <c r="X756" s="7"/>
      <c r="Y756" s="7"/>
      <c r="Z756" s="7"/>
      <c r="AA756" s="7"/>
      <c r="AB756" s="7"/>
      <c r="AC756" s="7"/>
    </row>
    <row r="757" customFormat="false" ht="13.8" hidden="false" customHeight="false" outlineLevel="0" collapsed="false">
      <c r="I757" s="7"/>
      <c r="J757" s="7"/>
      <c r="K757" s="7"/>
      <c r="O757" s="7"/>
      <c r="P757" s="7"/>
      <c r="Q757" s="7"/>
      <c r="U757" s="7"/>
      <c r="V757" s="7"/>
      <c r="W757" s="7"/>
      <c r="X757" s="7"/>
      <c r="Y757" s="7"/>
      <c r="Z757" s="7"/>
      <c r="AA757" s="7"/>
      <c r="AB757" s="7"/>
      <c r="AC757" s="7"/>
    </row>
    <row r="758" customFormat="false" ht="13.8" hidden="false" customHeight="false" outlineLevel="0" collapsed="false">
      <c r="I758" s="7"/>
      <c r="J758" s="7"/>
      <c r="K758" s="7"/>
      <c r="O758" s="7"/>
      <c r="P758" s="7"/>
      <c r="Q758" s="7"/>
      <c r="U758" s="7"/>
      <c r="V758" s="7"/>
      <c r="W758" s="7"/>
      <c r="X758" s="7"/>
      <c r="Y758" s="7"/>
      <c r="Z758" s="7"/>
      <c r="AA758" s="7"/>
      <c r="AB758" s="7"/>
      <c r="AC758" s="7"/>
    </row>
    <row r="759" customFormat="false" ht="13.8" hidden="false" customHeight="false" outlineLevel="0" collapsed="false">
      <c r="I759" s="7"/>
      <c r="J759" s="7"/>
      <c r="K759" s="7"/>
      <c r="O759" s="7"/>
      <c r="P759" s="7"/>
      <c r="Q759" s="7"/>
      <c r="U759" s="7"/>
      <c r="V759" s="7"/>
      <c r="W759" s="7"/>
      <c r="X759" s="7"/>
      <c r="Y759" s="7"/>
      <c r="Z759" s="7"/>
      <c r="AA759" s="7"/>
      <c r="AB759" s="7"/>
      <c r="AC759" s="7"/>
    </row>
    <row r="760" customFormat="false" ht="13.8" hidden="false" customHeight="false" outlineLevel="0" collapsed="false">
      <c r="I760" s="7"/>
      <c r="J760" s="7"/>
      <c r="K760" s="7"/>
      <c r="O760" s="7"/>
      <c r="P760" s="7"/>
      <c r="Q760" s="7"/>
      <c r="U760" s="7"/>
      <c r="V760" s="7"/>
      <c r="W760" s="7"/>
      <c r="X760" s="7"/>
      <c r="Y760" s="7"/>
      <c r="Z760" s="7"/>
      <c r="AA760" s="7"/>
      <c r="AB760" s="7"/>
      <c r="AC760" s="7"/>
    </row>
    <row r="761" customFormat="false" ht="13.8" hidden="false" customHeight="false" outlineLevel="0" collapsed="false">
      <c r="I761" s="7"/>
      <c r="J761" s="7"/>
      <c r="K761" s="7"/>
      <c r="O761" s="7"/>
      <c r="P761" s="7"/>
      <c r="Q761" s="7"/>
      <c r="U761" s="7"/>
      <c r="V761" s="7"/>
      <c r="W761" s="7"/>
      <c r="X761" s="7"/>
      <c r="Y761" s="7"/>
      <c r="Z761" s="7"/>
      <c r="AA761" s="7"/>
      <c r="AB761" s="7"/>
      <c r="AC761" s="7"/>
    </row>
    <row r="762" customFormat="false" ht="13.8" hidden="false" customHeight="false" outlineLevel="0" collapsed="false">
      <c r="I762" s="7"/>
      <c r="J762" s="7"/>
      <c r="K762" s="7"/>
      <c r="O762" s="7"/>
      <c r="P762" s="7"/>
      <c r="Q762" s="7"/>
      <c r="U762" s="7"/>
      <c r="V762" s="7"/>
      <c r="W762" s="7"/>
      <c r="X762" s="7"/>
      <c r="Y762" s="7"/>
      <c r="Z762" s="7"/>
      <c r="AA762" s="7"/>
      <c r="AB762" s="7"/>
      <c r="AC762" s="7"/>
    </row>
    <row r="763" customFormat="false" ht="13.8" hidden="false" customHeight="false" outlineLevel="0" collapsed="false">
      <c r="I763" s="7"/>
      <c r="J763" s="7"/>
      <c r="K763" s="7"/>
      <c r="O763" s="7"/>
      <c r="P763" s="7"/>
      <c r="Q763" s="7"/>
      <c r="U763" s="7"/>
      <c r="V763" s="7"/>
      <c r="W763" s="7"/>
      <c r="X763" s="7"/>
      <c r="Y763" s="7"/>
      <c r="Z763" s="7"/>
      <c r="AA763" s="7"/>
      <c r="AB763" s="7"/>
      <c r="AC763" s="7"/>
    </row>
    <row r="764" customFormat="false" ht="13.8" hidden="false" customHeight="false" outlineLevel="0" collapsed="false">
      <c r="I764" s="7"/>
      <c r="J764" s="7"/>
      <c r="K764" s="7"/>
      <c r="O764" s="7"/>
      <c r="P764" s="7"/>
      <c r="Q764" s="7"/>
      <c r="U764" s="7"/>
      <c r="V764" s="7"/>
      <c r="W764" s="7"/>
      <c r="X764" s="7"/>
      <c r="Y764" s="7"/>
      <c r="Z764" s="7"/>
      <c r="AA764" s="7"/>
      <c r="AB764" s="7"/>
      <c r="AC764" s="7"/>
    </row>
    <row r="765" customFormat="false" ht="13.8" hidden="false" customHeight="false" outlineLevel="0" collapsed="false">
      <c r="I765" s="7"/>
      <c r="J765" s="7"/>
      <c r="K765" s="7"/>
      <c r="O765" s="7"/>
      <c r="P765" s="7"/>
      <c r="Q765" s="7"/>
      <c r="U765" s="7"/>
      <c r="V765" s="7"/>
      <c r="W765" s="7"/>
      <c r="X765" s="7"/>
      <c r="Y765" s="7"/>
      <c r="Z765" s="7"/>
      <c r="AA765" s="7"/>
      <c r="AB765" s="7"/>
      <c r="AC765" s="7"/>
    </row>
    <row r="766" customFormat="false" ht="13.8" hidden="false" customHeight="false" outlineLevel="0" collapsed="false">
      <c r="I766" s="7"/>
      <c r="J766" s="7"/>
      <c r="K766" s="7"/>
      <c r="O766" s="7"/>
      <c r="P766" s="7"/>
      <c r="Q766" s="7"/>
      <c r="U766" s="7"/>
      <c r="V766" s="7"/>
      <c r="W766" s="7"/>
      <c r="X766" s="7"/>
      <c r="Y766" s="7"/>
      <c r="Z766" s="7"/>
      <c r="AA766" s="7"/>
      <c r="AB766" s="7"/>
      <c r="AC766" s="7"/>
    </row>
    <row r="767" customFormat="false" ht="13.8" hidden="false" customHeight="false" outlineLevel="0" collapsed="false">
      <c r="I767" s="7"/>
      <c r="J767" s="7"/>
      <c r="K767" s="7"/>
      <c r="O767" s="7"/>
      <c r="P767" s="7"/>
      <c r="Q767" s="7"/>
      <c r="U767" s="7"/>
      <c r="V767" s="7"/>
      <c r="W767" s="7"/>
      <c r="X767" s="7"/>
      <c r="Y767" s="7"/>
      <c r="Z767" s="7"/>
      <c r="AA767" s="7"/>
      <c r="AB767" s="7"/>
      <c r="AC767" s="7"/>
    </row>
    <row r="768" customFormat="false" ht="13.8" hidden="false" customHeight="false" outlineLevel="0" collapsed="false">
      <c r="I768" s="7"/>
      <c r="J768" s="7"/>
      <c r="K768" s="7"/>
      <c r="O768" s="7"/>
      <c r="P768" s="7"/>
      <c r="Q768" s="7"/>
      <c r="U768" s="7"/>
      <c r="V768" s="7"/>
      <c r="W768" s="7"/>
      <c r="X768" s="7"/>
      <c r="Y768" s="7"/>
      <c r="Z768" s="7"/>
      <c r="AA768" s="7"/>
      <c r="AB768" s="7"/>
      <c r="AC768" s="7"/>
    </row>
    <row r="769" customFormat="false" ht="13.8" hidden="false" customHeight="false" outlineLevel="0" collapsed="false">
      <c r="I769" s="7"/>
      <c r="J769" s="7"/>
      <c r="K769" s="7"/>
      <c r="O769" s="7"/>
      <c r="P769" s="7"/>
      <c r="Q769" s="7"/>
      <c r="U769" s="7"/>
      <c r="V769" s="7"/>
      <c r="W769" s="7"/>
      <c r="X769" s="7"/>
      <c r="Y769" s="7"/>
      <c r="Z769" s="7"/>
      <c r="AA769" s="7"/>
      <c r="AB769" s="7"/>
      <c r="AC769" s="7"/>
    </row>
    <row r="770" customFormat="false" ht="13.8" hidden="false" customHeight="false" outlineLevel="0" collapsed="false">
      <c r="I770" s="7"/>
      <c r="J770" s="7"/>
      <c r="K770" s="7"/>
      <c r="O770" s="7"/>
      <c r="P770" s="7"/>
      <c r="Q770" s="7"/>
      <c r="U770" s="7"/>
      <c r="V770" s="7"/>
      <c r="W770" s="7"/>
      <c r="X770" s="7"/>
      <c r="Y770" s="7"/>
      <c r="Z770" s="7"/>
      <c r="AA770" s="7"/>
      <c r="AB770" s="7"/>
      <c r="AC770" s="7"/>
    </row>
    <row r="771" customFormat="false" ht="13.8" hidden="false" customHeight="false" outlineLevel="0" collapsed="false">
      <c r="I771" s="7"/>
      <c r="J771" s="7"/>
      <c r="K771" s="7"/>
      <c r="O771" s="7"/>
      <c r="P771" s="7"/>
      <c r="Q771" s="7"/>
      <c r="U771" s="7"/>
      <c r="V771" s="7"/>
      <c r="W771" s="7"/>
      <c r="X771" s="7"/>
      <c r="Y771" s="7"/>
      <c r="Z771" s="7"/>
      <c r="AA771" s="7"/>
      <c r="AB771" s="7"/>
      <c r="AC771" s="7"/>
    </row>
    <row r="772" customFormat="false" ht="13.8" hidden="false" customHeight="false" outlineLevel="0" collapsed="false">
      <c r="I772" s="7"/>
      <c r="J772" s="7"/>
      <c r="K772" s="7"/>
      <c r="O772" s="7"/>
      <c r="P772" s="7"/>
      <c r="Q772" s="7"/>
      <c r="U772" s="7"/>
      <c r="V772" s="7"/>
      <c r="W772" s="7"/>
      <c r="X772" s="7"/>
      <c r="Y772" s="7"/>
      <c r="Z772" s="7"/>
      <c r="AA772" s="7"/>
      <c r="AB772" s="7"/>
      <c r="AC772" s="7"/>
    </row>
    <row r="773" customFormat="false" ht="13.8" hidden="false" customHeight="false" outlineLevel="0" collapsed="false">
      <c r="I773" s="7"/>
      <c r="J773" s="7"/>
      <c r="K773" s="7"/>
      <c r="O773" s="7"/>
      <c r="P773" s="7"/>
      <c r="Q773" s="7"/>
      <c r="U773" s="7"/>
      <c r="V773" s="7"/>
      <c r="W773" s="7"/>
      <c r="X773" s="7"/>
      <c r="Y773" s="7"/>
      <c r="Z773" s="7"/>
      <c r="AA773" s="7"/>
      <c r="AB773" s="7"/>
      <c r="AC773" s="7"/>
    </row>
    <row r="774" customFormat="false" ht="13.8" hidden="false" customHeight="false" outlineLevel="0" collapsed="false">
      <c r="I774" s="7"/>
      <c r="J774" s="7"/>
      <c r="K774" s="7"/>
      <c r="O774" s="7"/>
      <c r="P774" s="7"/>
      <c r="Q774" s="7"/>
      <c r="U774" s="7"/>
      <c r="V774" s="7"/>
      <c r="W774" s="7"/>
      <c r="X774" s="7"/>
      <c r="Y774" s="7"/>
      <c r="Z774" s="7"/>
      <c r="AA774" s="7"/>
      <c r="AB774" s="7"/>
      <c r="AC774" s="7"/>
    </row>
    <row r="775" customFormat="false" ht="13.8" hidden="false" customHeight="false" outlineLevel="0" collapsed="false">
      <c r="I775" s="7"/>
      <c r="J775" s="7"/>
      <c r="K775" s="7"/>
      <c r="O775" s="7"/>
      <c r="P775" s="7"/>
      <c r="Q775" s="7"/>
      <c r="U775" s="7"/>
      <c r="V775" s="7"/>
      <c r="W775" s="7"/>
      <c r="X775" s="7"/>
      <c r="Y775" s="7"/>
      <c r="Z775" s="7"/>
      <c r="AA775" s="7"/>
      <c r="AB775" s="7"/>
      <c r="AC775" s="7"/>
    </row>
    <row r="776" customFormat="false" ht="13.8" hidden="false" customHeight="false" outlineLevel="0" collapsed="false">
      <c r="I776" s="7"/>
      <c r="J776" s="7"/>
      <c r="K776" s="7"/>
      <c r="O776" s="7"/>
      <c r="P776" s="7"/>
      <c r="Q776" s="7"/>
      <c r="U776" s="7"/>
      <c r="V776" s="7"/>
      <c r="W776" s="7"/>
      <c r="X776" s="7"/>
      <c r="Y776" s="7"/>
      <c r="Z776" s="7"/>
      <c r="AA776" s="7"/>
      <c r="AB776" s="7"/>
      <c r="AC776" s="7"/>
    </row>
    <row r="777" customFormat="false" ht="13.8" hidden="false" customHeight="false" outlineLevel="0" collapsed="false">
      <c r="I777" s="7"/>
      <c r="J777" s="7"/>
      <c r="K777" s="7"/>
      <c r="O777" s="7"/>
      <c r="P777" s="7"/>
      <c r="Q777" s="7"/>
      <c r="U777" s="7"/>
      <c r="V777" s="7"/>
      <c r="W777" s="7"/>
      <c r="X777" s="7"/>
      <c r="Y777" s="7"/>
      <c r="Z777" s="7"/>
      <c r="AA777" s="7"/>
      <c r="AB777" s="7"/>
      <c r="AC777" s="7"/>
    </row>
    <row r="778" customFormat="false" ht="13.8" hidden="false" customHeight="false" outlineLevel="0" collapsed="false">
      <c r="I778" s="7"/>
      <c r="J778" s="7"/>
      <c r="K778" s="7"/>
      <c r="O778" s="7"/>
      <c r="P778" s="7"/>
      <c r="Q778" s="7"/>
      <c r="U778" s="7"/>
      <c r="V778" s="7"/>
      <c r="W778" s="7"/>
      <c r="X778" s="7"/>
      <c r="Y778" s="7"/>
      <c r="Z778" s="7"/>
      <c r="AA778" s="7"/>
      <c r="AB778" s="7"/>
      <c r="AC778" s="7"/>
    </row>
    <row r="779" customFormat="false" ht="13.8" hidden="false" customHeight="false" outlineLevel="0" collapsed="false">
      <c r="I779" s="7"/>
      <c r="J779" s="7"/>
      <c r="K779" s="7"/>
      <c r="O779" s="7"/>
      <c r="P779" s="7"/>
      <c r="Q779" s="7"/>
      <c r="U779" s="7"/>
      <c r="V779" s="7"/>
      <c r="W779" s="7"/>
      <c r="X779" s="7"/>
      <c r="Y779" s="7"/>
      <c r="Z779" s="7"/>
      <c r="AA779" s="7"/>
      <c r="AB779" s="7"/>
      <c r="AC779" s="7"/>
    </row>
    <row r="780" customFormat="false" ht="13.8" hidden="false" customHeight="false" outlineLevel="0" collapsed="false">
      <c r="I780" s="7"/>
      <c r="J780" s="7"/>
      <c r="K780" s="7"/>
      <c r="O780" s="7"/>
      <c r="P780" s="7"/>
      <c r="Q780" s="7"/>
      <c r="U780" s="7"/>
      <c r="V780" s="7"/>
      <c r="W780" s="7"/>
      <c r="X780" s="7"/>
      <c r="Y780" s="7"/>
      <c r="Z780" s="7"/>
      <c r="AA780" s="7"/>
      <c r="AB780" s="7"/>
      <c r="AC780" s="7"/>
    </row>
    <row r="781" customFormat="false" ht="13.8" hidden="false" customHeight="false" outlineLevel="0" collapsed="false">
      <c r="I781" s="7"/>
      <c r="J781" s="7"/>
      <c r="K781" s="7"/>
      <c r="O781" s="7"/>
      <c r="P781" s="7"/>
      <c r="Q781" s="7"/>
      <c r="U781" s="7"/>
      <c r="V781" s="7"/>
      <c r="W781" s="7"/>
      <c r="X781" s="7"/>
      <c r="Y781" s="7"/>
      <c r="Z781" s="7"/>
      <c r="AA781" s="7"/>
      <c r="AB781" s="7"/>
      <c r="AC781" s="7"/>
    </row>
    <row r="782" customFormat="false" ht="13.8" hidden="false" customHeight="false" outlineLevel="0" collapsed="false">
      <c r="I782" s="7"/>
      <c r="J782" s="7"/>
      <c r="K782" s="7"/>
      <c r="O782" s="7"/>
      <c r="P782" s="7"/>
      <c r="Q782" s="7"/>
      <c r="U782" s="7"/>
      <c r="V782" s="7"/>
      <c r="W782" s="7"/>
      <c r="X782" s="7"/>
      <c r="Y782" s="7"/>
      <c r="Z782" s="7"/>
      <c r="AA782" s="7"/>
      <c r="AB782" s="7"/>
      <c r="AC782" s="7"/>
    </row>
    <row r="783" customFormat="false" ht="13.8" hidden="false" customHeight="false" outlineLevel="0" collapsed="false">
      <c r="I783" s="7"/>
      <c r="J783" s="7"/>
      <c r="K783" s="7"/>
      <c r="O783" s="7"/>
      <c r="P783" s="7"/>
      <c r="Q783" s="7"/>
      <c r="U783" s="7"/>
      <c r="V783" s="7"/>
      <c r="W783" s="7"/>
      <c r="X783" s="7"/>
      <c r="Y783" s="7"/>
      <c r="Z783" s="7"/>
      <c r="AA783" s="7"/>
      <c r="AB783" s="7"/>
      <c r="AC783" s="7"/>
    </row>
    <row r="784" customFormat="false" ht="13.8" hidden="false" customHeight="false" outlineLevel="0" collapsed="false">
      <c r="I784" s="7"/>
      <c r="J784" s="7"/>
      <c r="K784" s="7"/>
      <c r="O784" s="7"/>
      <c r="P784" s="7"/>
      <c r="Q784" s="7"/>
      <c r="U784" s="7"/>
      <c r="V784" s="7"/>
      <c r="W784" s="7"/>
      <c r="X784" s="7"/>
      <c r="Y784" s="7"/>
      <c r="Z784" s="7"/>
      <c r="AA784" s="7"/>
      <c r="AB784" s="7"/>
      <c r="AC784" s="7"/>
    </row>
    <row r="785" customFormat="false" ht="13.8" hidden="false" customHeight="false" outlineLevel="0" collapsed="false">
      <c r="I785" s="7"/>
      <c r="J785" s="7"/>
      <c r="K785" s="7"/>
      <c r="O785" s="7"/>
      <c r="P785" s="7"/>
      <c r="Q785" s="7"/>
      <c r="U785" s="7"/>
      <c r="V785" s="7"/>
      <c r="W785" s="7"/>
      <c r="X785" s="7"/>
      <c r="Y785" s="7"/>
      <c r="Z785" s="7"/>
      <c r="AA785" s="7"/>
      <c r="AB785" s="7"/>
      <c r="AC785" s="7"/>
    </row>
    <row r="786" customFormat="false" ht="13.8" hidden="false" customHeight="false" outlineLevel="0" collapsed="false">
      <c r="I786" s="7"/>
      <c r="J786" s="7"/>
      <c r="K786" s="7"/>
      <c r="O786" s="7"/>
      <c r="P786" s="7"/>
      <c r="Q786" s="7"/>
      <c r="U786" s="7"/>
      <c r="V786" s="7"/>
      <c r="W786" s="7"/>
      <c r="X786" s="7"/>
      <c r="Y786" s="7"/>
      <c r="Z786" s="7"/>
      <c r="AA786" s="7"/>
      <c r="AB786" s="7"/>
      <c r="AC786" s="7"/>
    </row>
    <row r="787" customFormat="false" ht="13.8" hidden="false" customHeight="false" outlineLevel="0" collapsed="false">
      <c r="I787" s="7"/>
      <c r="J787" s="7"/>
      <c r="K787" s="7"/>
      <c r="O787" s="7"/>
      <c r="P787" s="7"/>
      <c r="Q787" s="7"/>
      <c r="U787" s="7"/>
      <c r="V787" s="7"/>
      <c r="W787" s="7"/>
      <c r="X787" s="7"/>
      <c r="Y787" s="7"/>
      <c r="Z787" s="7"/>
      <c r="AA787" s="7"/>
      <c r="AB787" s="7"/>
      <c r="AC787" s="7"/>
    </row>
    <row r="788" customFormat="false" ht="13.8" hidden="false" customHeight="false" outlineLevel="0" collapsed="false">
      <c r="I788" s="7"/>
      <c r="J788" s="7"/>
      <c r="K788" s="7"/>
      <c r="O788" s="7"/>
      <c r="P788" s="7"/>
      <c r="Q788" s="7"/>
      <c r="U788" s="7"/>
      <c r="V788" s="7"/>
      <c r="W788" s="7"/>
      <c r="X788" s="7"/>
      <c r="Y788" s="7"/>
      <c r="Z788" s="7"/>
      <c r="AA788" s="7"/>
      <c r="AB788" s="7"/>
      <c r="AC788" s="7"/>
    </row>
    <row r="789" customFormat="false" ht="13.8" hidden="false" customHeight="false" outlineLevel="0" collapsed="false">
      <c r="I789" s="7"/>
      <c r="J789" s="7"/>
      <c r="K789" s="7"/>
      <c r="O789" s="7"/>
      <c r="P789" s="7"/>
      <c r="Q789" s="7"/>
      <c r="U789" s="7"/>
      <c r="V789" s="7"/>
      <c r="W789" s="7"/>
      <c r="X789" s="7"/>
      <c r="Y789" s="7"/>
      <c r="Z789" s="7"/>
      <c r="AA789" s="7"/>
      <c r="AB789" s="7"/>
      <c r="AC789" s="7"/>
    </row>
    <row r="790" customFormat="false" ht="13.8" hidden="false" customHeight="false" outlineLevel="0" collapsed="false">
      <c r="I790" s="7"/>
      <c r="J790" s="7"/>
      <c r="K790" s="7"/>
      <c r="O790" s="7"/>
      <c r="P790" s="7"/>
      <c r="Q790" s="7"/>
      <c r="U790" s="7"/>
      <c r="V790" s="7"/>
      <c r="W790" s="7"/>
      <c r="X790" s="7"/>
      <c r="Y790" s="7"/>
      <c r="Z790" s="7"/>
      <c r="AA790" s="7"/>
      <c r="AB790" s="7"/>
      <c r="AC790" s="7"/>
    </row>
    <row r="791" customFormat="false" ht="13.8" hidden="false" customHeight="false" outlineLevel="0" collapsed="false">
      <c r="I791" s="7"/>
      <c r="J791" s="7"/>
      <c r="K791" s="7"/>
      <c r="O791" s="7"/>
      <c r="P791" s="7"/>
      <c r="Q791" s="7"/>
      <c r="U791" s="7"/>
      <c r="V791" s="7"/>
      <c r="W791" s="7"/>
      <c r="X791" s="7"/>
      <c r="Y791" s="7"/>
      <c r="Z791" s="7"/>
      <c r="AA791" s="7"/>
      <c r="AB791" s="7"/>
      <c r="AC791" s="7"/>
    </row>
    <row r="792" customFormat="false" ht="13.8" hidden="false" customHeight="false" outlineLevel="0" collapsed="false">
      <c r="I792" s="7"/>
      <c r="J792" s="7"/>
      <c r="K792" s="7"/>
      <c r="O792" s="7"/>
      <c r="P792" s="7"/>
      <c r="Q792" s="7"/>
      <c r="U792" s="7"/>
      <c r="V792" s="7"/>
      <c r="W792" s="7"/>
      <c r="X792" s="7"/>
      <c r="Y792" s="7"/>
      <c r="Z792" s="7"/>
      <c r="AA792" s="7"/>
      <c r="AB792" s="7"/>
      <c r="AC792" s="7"/>
    </row>
    <row r="793" customFormat="false" ht="13.8" hidden="false" customHeight="false" outlineLevel="0" collapsed="false">
      <c r="I793" s="7"/>
      <c r="J793" s="7"/>
      <c r="K793" s="7"/>
      <c r="O793" s="7"/>
      <c r="P793" s="7"/>
      <c r="Q793" s="7"/>
      <c r="U793" s="7"/>
      <c r="V793" s="7"/>
      <c r="W793" s="7"/>
      <c r="X793" s="7"/>
      <c r="Y793" s="7"/>
      <c r="Z793" s="7"/>
      <c r="AA793" s="7"/>
      <c r="AB793" s="7"/>
      <c r="AC793" s="7"/>
    </row>
    <row r="794" customFormat="false" ht="13.8" hidden="false" customHeight="false" outlineLevel="0" collapsed="false">
      <c r="I794" s="7"/>
      <c r="J794" s="7"/>
      <c r="K794" s="7"/>
      <c r="O794" s="7"/>
      <c r="P794" s="7"/>
      <c r="Q794" s="7"/>
      <c r="U794" s="7"/>
      <c r="V794" s="7"/>
      <c r="W794" s="7"/>
      <c r="X794" s="7"/>
      <c r="Y794" s="7"/>
      <c r="Z794" s="7"/>
      <c r="AA794" s="7"/>
      <c r="AB794" s="7"/>
      <c r="AC794" s="7"/>
    </row>
    <row r="795" customFormat="false" ht="13.8" hidden="false" customHeight="false" outlineLevel="0" collapsed="false">
      <c r="I795" s="7"/>
      <c r="J795" s="7"/>
      <c r="K795" s="7"/>
      <c r="O795" s="7"/>
      <c r="P795" s="7"/>
      <c r="Q795" s="7"/>
      <c r="U795" s="7"/>
      <c r="V795" s="7"/>
      <c r="W795" s="7"/>
      <c r="X795" s="7"/>
      <c r="Y795" s="7"/>
      <c r="Z795" s="7"/>
      <c r="AA795" s="7"/>
      <c r="AB795" s="7"/>
      <c r="AC795" s="7"/>
    </row>
    <row r="796" customFormat="false" ht="13.8" hidden="false" customHeight="false" outlineLevel="0" collapsed="false">
      <c r="I796" s="7"/>
      <c r="J796" s="7"/>
      <c r="K796" s="7"/>
      <c r="O796" s="7"/>
      <c r="P796" s="7"/>
      <c r="Q796" s="7"/>
      <c r="U796" s="7"/>
      <c r="V796" s="7"/>
      <c r="W796" s="7"/>
      <c r="X796" s="7"/>
      <c r="Y796" s="7"/>
      <c r="Z796" s="7"/>
      <c r="AA796" s="7"/>
      <c r="AB796" s="7"/>
      <c r="AC796" s="7"/>
    </row>
    <row r="797" customFormat="false" ht="13.8" hidden="false" customHeight="false" outlineLevel="0" collapsed="false">
      <c r="I797" s="7"/>
      <c r="J797" s="7"/>
      <c r="K797" s="7"/>
      <c r="O797" s="7"/>
      <c r="P797" s="7"/>
      <c r="Q797" s="7"/>
      <c r="U797" s="7"/>
      <c r="V797" s="7"/>
      <c r="W797" s="7"/>
      <c r="X797" s="7"/>
      <c r="Y797" s="7"/>
      <c r="Z797" s="7"/>
      <c r="AA797" s="7"/>
      <c r="AB797" s="7"/>
      <c r="AC797" s="7"/>
    </row>
    <row r="798" customFormat="false" ht="13.8" hidden="false" customHeight="false" outlineLevel="0" collapsed="false">
      <c r="I798" s="7"/>
      <c r="J798" s="7"/>
      <c r="K798" s="7"/>
      <c r="O798" s="7"/>
      <c r="P798" s="7"/>
      <c r="Q798" s="7"/>
      <c r="U798" s="7"/>
      <c r="V798" s="7"/>
      <c r="W798" s="7"/>
      <c r="X798" s="7"/>
      <c r="Y798" s="7"/>
      <c r="Z798" s="7"/>
      <c r="AA798" s="7"/>
      <c r="AB798" s="7"/>
      <c r="AC798" s="7"/>
    </row>
    <row r="799" customFormat="false" ht="13.8" hidden="false" customHeight="false" outlineLevel="0" collapsed="false">
      <c r="I799" s="7"/>
      <c r="J799" s="7"/>
      <c r="K799" s="7"/>
      <c r="O799" s="7"/>
      <c r="P799" s="7"/>
      <c r="Q799" s="7"/>
      <c r="U799" s="7"/>
      <c r="V799" s="7"/>
      <c r="W799" s="7"/>
      <c r="X799" s="7"/>
      <c r="Y799" s="7"/>
      <c r="Z799" s="7"/>
      <c r="AA799" s="7"/>
      <c r="AB799" s="7"/>
      <c r="AC799" s="7"/>
    </row>
    <row r="800" customFormat="false" ht="13.8" hidden="false" customHeight="false" outlineLevel="0" collapsed="false">
      <c r="I800" s="7"/>
      <c r="J800" s="7"/>
      <c r="K800" s="7"/>
      <c r="O800" s="7"/>
      <c r="P800" s="7"/>
      <c r="Q800" s="7"/>
      <c r="U800" s="7"/>
      <c r="V800" s="7"/>
      <c r="W800" s="7"/>
      <c r="X800" s="7"/>
      <c r="Y800" s="7"/>
      <c r="Z800" s="7"/>
      <c r="AA800" s="7"/>
      <c r="AB800" s="7"/>
      <c r="AC800" s="7"/>
    </row>
    <row r="801" customFormat="false" ht="13.8" hidden="false" customHeight="false" outlineLevel="0" collapsed="false">
      <c r="I801" s="7"/>
      <c r="J801" s="7"/>
      <c r="K801" s="7"/>
      <c r="O801" s="7"/>
      <c r="P801" s="7"/>
      <c r="Q801" s="7"/>
      <c r="U801" s="7"/>
      <c r="V801" s="7"/>
      <c r="W801" s="7"/>
      <c r="X801" s="7"/>
      <c r="Y801" s="7"/>
      <c r="Z801" s="7"/>
      <c r="AA801" s="7"/>
      <c r="AB801" s="7"/>
      <c r="AC801" s="7"/>
    </row>
    <row r="802" customFormat="false" ht="13.8" hidden="false" customHeight="false" outlineLevel="0" collapsed="false">
      <c r="I802" s="7"/>
      <c r="J802" s="7"/>
      <c r="K802" s="7"/>
      <c r="O802" s="7"/>
      <c r="P802" s="7"/>
      <c r="Q802" s="7"/>
      <c r="U802" s="7"/>
      <c r="V802" s="7"/>
      <c r="W802" s="7"/>
      <c r="X802" s="7"/>
      <c r="Y802" s="7"/>
      <c r="Z802" s="7"/>
      <c r="AA802" s="7"/>
      <c r="AB802" s="7"/>
      <c r="AC802" s="7"/>
    </row>
    <row r="803" customFormat="false" ht="13.8" hidden="false" customHeight="false" outlineLevel="0" collapsed="false">
      <c r="I803" s="7"/>
      <c r="J803" s="7"/>
      <c r="K803" s="7"/>
      <c r="O803" s="7"/>
      <c r="P803" s="7"/>
      <c r="Q803" s="7"/>
      <c r="U803" s="7"/>
      <c r="V803" s="7"/>
      <c r="W803" s="7"/>
      <c r="X803" s="7"/>
      <c r="Y803" s="7"/>
      <c r="Z803" s="7"/>
      <c r="AA803" s="7"/>
      <c r="AB803" s="7"/>
      <c r="AC803" s="7"/>
    </row>
    <row r="804" customFormat="false" ht="13.8" hidden="false" customHeight="false" outlineLevel="0" collapsed="false">
      <c r="I804" s="7"/>
      <c r="J804" s="7"/>
      <c r="K804" s="7"/>
      <c r="O804" s="7"/>
      <c r="P804" s="7"/>
      <c r="Q804" s="7"/>
      <c r="U804" s="7"/>
      <c r="V804" s="7"/>
      <c r="W804" s="7"/>
      <c r="X804" s="7"/>
      <c r="Y804" s="7"/>
      <c r="Z804" s="7"/>
      <c r="AA804" s="7"/>
      <c r="AB804" s="7"/>
      <c r="AC804" s="7"/>
    </row>
    <row r="805" customFormat="false" ht="13.8" hidden="false" customHeight="false" outlineLevel="0" collapsed="false">
      <c r="I805" s="7"/>
      <c r="J805" s="7"/>
      <c r="K805" s="7"/>
      <c r="O805" s="7"/>
      <c r="P805" s="7"/>
      <c r="Q805" s="7"/>
      <c r="U805" s="7"/>
      <c r="V805" s="7"/>
      <c r="W805" s="7"/>
      <c r="X805" s="7"/>
      <c r="Y805" s="7"/>
      <c r="Z805" s="7"/>
      <c r="AA805" s="7"/>
      <c r="AB805" s="7"/>
      <c r="AC805" s="7"/>
    </row>
    <row r="806" customFormat="false" ht="13.8" hidden="false" customHeight="false" outlineLevel="0" collapsed="false">
      <c r="I806" s="7"/>
      <c r="J806" s="7"/>
      <c r="K806" s="7"/>
      <c r="O806" s="7"/>
      <c r="P806" s="7"/>
      <c r="Q806" s="7"/>
      <c r="U806" s="7"/>
      <c r="V806" s="7"/>
      <c r="W806" s="7"/>
      <c r="X806" s="7"/>
      <c r="Y806" s="7"/>
      <c r="Z806" s="7"/>
      <c r="AA806" s="7"/>
      <c r="AB806" s="7"/>
      <c r="AC806" s="7"/>
    </row>
    <row r="807" customFormat="false" ht="13.8" hidden="false" customHeight="false" outlineLevel="0" collapsed="false">
      <c r="I807" s="7"/>
      <c r="J807" s="7"/>
      <c r="K807" s="7"/>
      <c r="O807" s="7"/>
      <c r="P807" s="7"/>
      <c r="Q807" s="7"/>
      <c r="U807" s="7"/>
      <c r="V807" s="7"/>
      <c r="W807" s="7"/>
      <c r="X807" s="7"/>
      <c r="Y807" s="7"/>
      <c r="Z807" s="7"/>
      <c r="AA807" s="7"/>
      <c r="AB807" s="7"/>
      <c r="AC807" s="7"/>
    </row>
    <row r="808" customFormat="false" ht="13.8" hidden="false" customHeight="false" outlineLevel="0" collapsed="false">
      <c r="I808" s="7"/>
      <c r="J808" s="7"/>
      <c r="K808" s="7"/>
      <c r="O808" s="7"/>
      <c r="P808" s="7"/>
      <c r="Q808" s="7"/>
      <c r="U808" s="7"/>
      <c r="V808" s="7"/>
      <c r="W808" s="7"/>
      <c r="X808" s="7"/>
      <c r="Y808" s="7"/>
      <c r="Z808" s="7"/>
      <c r="AA808" s="7"/>
      <c r="AB808" s="7"/>
      <c r="AC808" s="7"/>
    </row>
    <row r="809" customFormat="false" ht="13.8" hidden="false" customHeight="false" outlineLevel="0" collapsed="false">
      <c r="I809" s="7"/>
      <c r="J809" s="7"/>
      <c r="K809" s="7"/>
      <c r="O809" s="7"/>
      <c r="P809" s="7"/>
      <c r="Q809" s="7"/>
      <c r="U809" s="7"/>
      <c r="V809" s="7"/>
      <c r="W809" s="7"/>
      <c r="X809" s="7"/>
      <c r="Y809" s="7"/>
      <c r="Z809" s="7"/>
      <c r="AA809" s="7"/>
      <c r="AB809" s="7"/>
      <c r="AC809" s="7"/>
    </row>
    <row r="810" customFormat="false" ht="13.8" hidden="false" customHeight="false" outlineLevel="0" collapsed="false">
      <c r="I810" s="7"/>
      <c r="J810" s="7"/>
      <c r="K810" s="7"/>
      <c r="O810" s="7"/>
      <c r="P810" s="7"/>
      <c r="Q810" s="7"/>
      <c r="U810" s="7"/>
      <c r="V810" s="7"/>
      <c r="W810" s="7"/>
      <c r="X810" s="7"/>
      <c r="Y810" s="7"/>
      <c r="Z810" s="7"/>
      <c r="AA810" s="7"/>
      <c r="AB810" s="7"/>
      <c r="AC810" s="7"/>
    </row>
    <row r="811" customFormat="false" ht="13.8" hidden="false" customHeight="false" outlineLevel="0" collapsed="false">
      <c r="I811" s="7"/>
      <c r="J811" s="7"/>
      <c r="K811" s="7"/>
      <c r="O811" s="7"/>
      <c r="P811" s="7"/>
      <c r="Q811" s="7"/>
      <c r="U811" s="7"/>
      <c r="V811" s="7"/>
      <c r="W811" s="7"/>
      <c r="X811" s="7"/>
      <c r="Y811" s="7"/>
      <c r="Z811" s="7"/>
      <c r="AA811" s="7"/>
      <c r="AB811" s="7"/>
      <c r="AC811" s="7"/>
    </row>
    <row r="812" customFormat="false" ht="13.8" hidden="false" customHeight="false" outlineLevel="0" collapsed="false">
      <c r="I812" s="7"/>
      <c r="J812" s="7"/>
      <c r="K812" s="7"/>
      <c r="O812" s="7"/>
      <c r="P812" s="7"/>
      <c r="Q812" s="7"/>
      <c r="U812" s="7"/>
      <c r="V812" s="7"/>
      <c r="W812" s="7"/>
      <c r="X812" s="7"/>
      <c r="Y812" s="7"/>
      <c r="Z812" s="7"/>
      <c r="AA812" s="7"/>
      <c r="AB812" s="7"/>
      <c r="AC812" s="7"/>
    </row>
    <row r="813" customFormat="false" ht="13.8" hidden="false" customHeight="false" outlineLevel="0" collapsed="false">
      <c r="I813" s="7"/>
      <c r="J813" s="7"/>
      <c r="K813" s="7"/>
      <c r="O813" s="7"/>
      <c r="P813" s="7"/>
      <c r="Q813" s="7"/>
      <c r="U813" s="7"/>
      <c r="V813" s="7"/>
      <c r="W813" s="7"/>
      <c r="X813" s="7"/>
      <c r="Y813" s="7"/>
      <c r="Z813" s="7"/>
      <c r="AA813" s="7"/>
      <c r="AB813" s="7"/>
      <c r="AC813" s="7"/>
    </row>
    <row r="814" customFormat="false" ht="13.8" hidden="false" customHeight="false" outlineLevel="0" collapsed="false">
      <c r="I814" s="7"/>
      <c r="J814" s="7"/>
      <c r="K814" s="7"/>
      <c r="O814" s="7"/>
      <c r="P814" s="7"/>
      <c r="Q814" s="7"/>
      <c r="U814" s="7"/>
      <c r="V814" s="7"/>
      <c r="W814" s="7"/>
      <c r="X814" s="7"/>
      <c r="Y814" s="7"/>
      <c r="Z814" s="7"/>
      <c r="AA814" s="7"/>
      <c r="AB814" s="7"/>
      <c r="AC814" s="7"/>
    </row>
    <row r="815" customFormat="false" ht="13.8" hidden="false" customHeight="false" outlineLevel="0" collapsed="false">
      <c r="I815" s="7"/>
      <c r="J815" s="7"/>
      <c r="K815" s="7"/>
      <c r="O815" s="7"/>
      <c r="P815" s="7"/>
      <c r="Q815" s="7"/>
      <c r="U815" s="7"/>
      <c r="V815" s="7"/>
      <c r="W815" s="7"/>
      <c r="X815" s="7"/>
      <c r="Y815" s="7"/>
      <c r="Z815" s="7"/>
      <c r="AA815" s="7"/>
      <c r="AB815" s="7"/>
      <c r="AC815" s="7"/>
    </row>
    <row r="816" customFormat="false" ht="13.8" hidden="false" customHeight="false" outlineLevel="0" collapsed="false">
      <c r="I816" s="7"/>
      <c r="J816" s="7"/>
      <c r="K816" s="7"/>
      <c r="O816" s="7"/>
      <c r="P816" s="7"/>
      <c r="Q816" s="7"/>
      <c r="U816" s="7"/>
      <c r="V816" s="7"/>
      <c r="W816" s="7"/>
      <c r="X816" s="7"/>
      <c r="Y816" s="7"/>
      <c r="Z816" s="7"/>
      <c r="AA816" s="7"/>
      <c r="AB816" s="7"/>
      <c r="AC816" s="7"/>
    </row>
    <row r="817" customFormat="false" ht="13.8" hidden="false" customHeight="false" outlineLevel="0" collapsed="false">
      <c r="I817" s="7"/>
      <c r="J817" s="7"/>
      <c r="K817" s="7"/>
      <c r="O817" s="7"/>
      <c r="P817" s="7"/>
      <c r="Q817" s="7"/>
      <c r="U817" s="7"/>
      <c r="V817" s="7"/>
      <c r="W817" s="7"/>
      <c r="X817" s="7"/>
      <c r="Y817" s="7"/>
      <c r="Z817" s="7"/>
      <c r="AA817" s="7"/>
      <c r="AB817" s="7"/>
      <c r="AC817" s="7"/>
    </row>
    <row r="818" customFormat="false" ht="13.8" hidden="false" customHeight="false" outlineLevel="0" collapsed="false">
      <c r="I818" s="7"/>
      <c r="J818" s="7"/>
      <c r="K818" s="7"/>
      <c r="O818" s="7"/>
      <c r="P818" s="7"/>
      <c r="Q818" s="7"/>
      <c r="U818" s="7"/>
      <c r="V818" s="7"/>
      <c r="W818" s="7"/>
      <c r="X818" s="7"/>
      <c r="Y818" s="7"/>
      <c r="Z818" s="7"/>
      <c r="AA818" s="7"/>
      <c r="AB818" s="7"/>
      <c r="AC818" s="7"/>
    </row>
    <row r="819" customFormat="false" ht="13.8" hidden="false" customHeight="false" outlineLevel="0" collapsed="false">
      <c r="I819" s="7"/>
      <c r="J819" s="7"/>
      <c r="K819" s="7"/>
      <c r="O819" s="7"/>
      <c r="P819" s="7"/>
      <c r="Q819" s="7"/>
      <c r="U819" s="7"/>
      <c r="V819" s="7"/>
      <c r="W819" s="7"/>
      <c r="X819" s="7"/>
      <c r="Y819" s="7"/>
      <c r="Z819" s="7"/>
      <c r="AA819" s="7"/>
      <c r="AB819" s="7"/>
      <c r="AC819" s="7"/>
    </row>
    <row r="820" customFormat="false" ht="13.8" hidden="false" customHeight="false" outlineLevel="0" collapsed="false">
      <c r="I820" s="7"/>
      <c r="J820" s="7"/>
      <c r="K820" s="7"/>
      <c r="O820" s="7"/>
      <c r="P820" s="7"/>
      <c r="Q820" s="7"/>
      <c r="U820" s="7"/>
      <c r="V820" s="7"/>
      <c r="W820" s="7"/>
      <c r="X820" s="7"/>
      <c r="Y820" s="7"/>
      <c r="Z820" s="7"/>
      <c r="AA820" s="7"/>
      <c r="AB820" s="7"/>
      <c r="AC820" s="7"/>
    </row>
    <row r="821" customFormat="false" ht="13.8" hidden="false" customHeight="false" outlineLevel="0" collapsed="false">
      <c r="I821" s="7"/>
      <c r="J821" s="7"/>
      <c r="K821" s="7"/>
      <c r="O821" s="7"/>
      <c r="P821" s="7"/>
      <c r="Q821" s="7"/>
      <c r="U821" s="7"/>
      <c r="V821" s="7"/>
      <c r="W821" s="7"/>
      <c r="X821" s="7"/>
      <c r="Y821" s="7"/>
      <c r="Z821" s="7"/>
      <c r="AA821" s="7"/>
      <c r="AB821" s="7"/>
      <c r="AC821" s="7"/>
    </row>
    <row r="822" customFormat="false" ht="13.8" hidden="false" customHeight="false" outlineLevel="0" collapsed="false">
      <c r="I822" s="7"/>
      <c r="J822" s="7"/>
      <c r="K822" s="7"/>
      <c r="O822" s="7"/>
      <c r="P822" s="7"/>
      <c r="Q822" s="7"/>
      <c r="U822" s="7"/>
      <c r="V822" s="7"/>
      <c r="W822" s="7"/>
      <c r="X822" s="7"/>
      <c r="Y822" s="7"/>
      <c r="Z822" s="7"/>
      <c r="AA822" s="7"/>
      <c r="AB822" s="7"/>
      <c r="AC822" s="7"/>
    </row>
    <row r="823" customFormat="false" ht="13.8" hidden="false" customHeight="false" outlineLevel="0" collapsed="false">
      <c r="I823" s="7"/>
      <c r="J823" s="7"/>
      <c r="K823" s="7"/>
      <c r="O823" s="7"/>
      <c r="P823" s="7"/>
      <c r="Q823" s="7"/>
      <c r="U823" s="7"/>
      <c r="V823" s="7"/>
      <c r="W823" s="7"/>
      <c r="X823" s="7"/>
      <c r="Y823" s="7"/>
      <c r="Z823" s="7"/>
      <c r="AA823" s="7"/>
      <c r="AB823" s="7"/>
      <c r="AC823" s="7"/>
    </row>
    <row r="824" customFormat="false" ht="13.8" hidden="false" customHeight="false" outlineLevel="0" collapsed="false">
      <c r="I824" s="7"/>
      <c r="J824" s="7"/>
      <c r="K824" s="7"/>
      <c r="O824" s="7"/>
      <c r="P824" s="7"/>
      <c r="Q824" s="7"/>
      <c r="U824" s="7"/>
      <c r="V824" s="7"/>
      <c r="W824" s="7"/>
      <c r="X824" s="7"/>
      <c r="Y824" s="7"/>
      <c r="Z824" s="7"/>
      <c r="AA824" s="7"/>
      <c r="AB824" s="7"/>
      <c r="AC824" s="7"/>
    </row>
    <row r="825" customFormat="false" ht="13.8" hidden="false" customHeight="false" outlineLevel="0" collapsed="false">
      <c r="I825" s="7"/>
      <c r="J825" s="7"/>
      <c r="K825" s="7"/>
      <c r="O825" s="7"/>
      <c r="P825" s="7"/>
      <c r="Q825" s="7"/>
      <c r="U825" s="7"/>
      <c r="V825" s="7"/>
      <c r="W825" s="7"/>
      <c r="X825" s="7"/>
      <c r="Y825" s="7"/>
      <c r="Z825" s="7"/>
      <c r="AA825" s="7"/>
      <c r="AB825" s="7"/>
      <c r="AC825" s="7"/>
    </row>
    <row r="826" customFormat="false" ht="13.8" hidden="false" customHeight="false" outlineLevel="0" collapsed="false">
      <c r="I826" s="7"/>
      <c r="J826" s="7"/>
      <c r="K826" s="7"/>
      <c r="O826" s="7"/>
      <c r="P826" s="7"/>
      <c r="Q826" s="7"/>
      <c r="U826" s="7"/>
      <c r="V826" s="7"/>
      <c r="W826" s="7"/>
      <c r="X826" s="7"/>
      <c r="Y826" s="7"/>
      <c r="Z826" s="7"/>
      <c r="AA826" s="7"/>
      <c r="AB826" s="7"/>
      <c r="AC826" s="7"/>
    </row>
    <row r="827" customFormat="false" ht="13.8" hidden="false" customHeight="false" outlineLevel="0" collapsed="false">
      <c r="I827" s="7"/>
      <c r="J827" s="7"/>
      <c r="K827" s="7"/>
      <c r="O827" s="7"/>
      <c r="P827" s="7"/>
      <c r="Q827" s="7"/>
      <c r="U827" s="7"/>
      <c r="V827" s="7"/>
      <c r="W827" s="7"/>
      <c r="X827" s="7"/>
      <c r="Y827" s="7"/>
      <c r="Z827" s="7"/>
      <c r="AA827" s="7"/>
      <c r="AB827" s="7"/>
      <c r="AC827" s="7"/>
    </row>
    <row r="828" customFormat="false" ht="13.8" hidden="false" customHeight="false" outlineLevel="0" collapsed="false">
      <c r="I828" s="7"/>
      <c r="J828" s="7"/>
      <c r="K828" s="7"/>
      <c r="O828" s="7"/>
      <c r="P828" s="7"/>
      <c r="Q828" s="7"/>
      <c r="U828" s="7"/>
      <c r="V828" s="7"/>
      <c r="W828" s="7"/>
      <c r="X828" s="7"/>
      <c r="Y828" s="7"/>
      <c r="Z828" s="7"/>
      <c r="AA828" s="7"/>
      <c r="AB828" s="7"/>
      <c r="AC828" s="7"/>
    </row>
    <row r="829" customFormat="false" ht="13.8" hidden="false" customHeight="false" outlineLevel="0" collapsed="false">
      <c r="I829" s="7"/>
      <c r="J829" s="7"/>
      <c r="K829" s="7"/>
      <c r="O829" s="7"/>
      <c r="P829" s="7"/>
      <c r="Q829" s="7"/>
      <c r="U829" s="7"/>
      <c r="V829" s="7"/>
      <c r="W829" s="7"/>
      <c r="X829" s="7"/>
      <c r="Y829" s="7"/>
      <c r="Z829" s="7"/>
      <c r="AA829" s="7"/>
      <c r="AB829" s="7"/>
      <c r="AC829" s="7"/>
    </row>
    <row r="830" customFormat="false" ht="13.8" hidden="false" customHeight="false" outlineLevel="0" collapsed="false">
      <c r="I830" s="7"/>
      <c r="J830" s="7"/>
      <c r="K830" s="7"/>
      <c r="O830" s="7"/>
      <c r="P830" s="7"/>
      <c r="Q830" s="7"/>
      <c r="U830" s="7"/>
      <c r="V830" s="7"/>
      <c r="W830" s="7"/>
      <c r="X830" s="7"/>
      <c r="Y830" s="7"/>
      <c r="Z830" s="7"/>
      <c r="AA830" s="7"/>
      <c r="AB830" s="7"/>
      <c r="AC830" s="7"/>
    </row>
    <row r="831" customFormat="false" ht="13.8" hidden="false" customHeight="false" outlineLevel="0" collapsed="false">
      <c r="I831" s="7"/>
      <c r="J831" s="7"/>
      <c r="K831" s="7"/>
      <c r="O831" s="7"/>
      <c r="P831" s="7"/>
      <c r="Q831" s="7"/>
      <c r="U831" s="7"/>
      <c r="V831" s="7"/>
      <c r="W831" s="7"/>
      <c r="X831" s="7"/>
      <c r="Y831" s="7"/>
      <c r="Z831" s="7"/>
      <c r="AA831" s="7"/>
      <c r="AB831" s="7"/>
      <c r="AC831" s="7"/>
    </row>
    <row r="832" customFormat="false" ht="13.8" hidden="false" customHeight="false" outlineLevel="0" collapsed="false">
      <c r="I832" s="7"/>
      <c r="J832" s="7"/>
      <c r="K832" s="7"/>
      <c r="O832" s="7"/>
      <c r="P832" s="7"/>
      <c r="Q832" s="7"/>
      <c r="U832" s="7"/>
      <c r="V832" s="7"/>
      <c r="W832" s="7"/>
      <c r="X832" s="7"/>
      <c r="Y832" s="7"/>
      <c r="Z832" s="7"/>
      <c r="AA832" s="7"/>
      <c r="AB832" s="7"/>
      <c r="AC832" s="7"/>
    </row>
    <row r="833" customFormat="false" ht="13.8" hidden="false" customHeight="false" outlineLevel="0" collapsed="false">
      <c r="I833" s="7"/>
      <c r="J833" s="7"/>
      <c r="K833" s="7"/>
      <c r="O833" s="7"/>
      <c r="P833" s="7"/>
      <c r="Q833" s="7"/>
      <c r="U833" s="7"/>
      <c r="V833" s="7"/>
      <c r="W833" s="7"/>
      <c r="X833" s="7"/>
      <c r="Y833" s="7"/>
      <c r="Z833" s="7"/>
      <c r="AA833" s="7"/>
      <c r="AB833" s="7"/>
      <c r="AC833" s="7"/>
    </row>
    <row r="834" customFormat="false" ht="13.8" hidden="false" customHeight="false" outlineLevel="0" collapsed="false">
      <c r="I834" s="7"/>
      <c r="J834" s="7"/>
      <c r="K834" s="7"/>
      <c r="O834" s="7"/>
      <c r="P834" s="7"/>
      <c r="Q834" s="7"/>
      <c r="U834" s="7"/>
      <c r="V834" s="7"/>
      <c r="W834" s="7"/>
      <c r="X834" s="7"/>
      <c r="Y834" s="7"/>
      <c r="Z834" s="7"/>
      <c r="AA834" s="7"/>
      <c r="AB834" s="7"/>
      <c r="AC834" s="7"/>
    </row>
    <row r="835" customFormat="false" ht="13.8" hidden="false" customHeight="false" outlineLevel="0" collapsed="false">
      <c r="I835" s="7"/>
      <c r="J835" s="7"/>
      <c r="K835" s="7"/>
      <c r="O835" s="7"/>
      <c r="P835" s="7"/>
      <c r="Q835" s="7"/>
      <c r="U835" s="7"/>
      <c r="V835" s="7"/>
      <c r="W835" s="7"/>
      <c r="X835" s="7"/>
      <c r="Y835" s="7"/>
      <c r="Z835" s="7"/>
      <c r="AA835" s="7"/>
      <c r="AB835" s="7"/>
      <c r="AC835" s="7"/>
    </row>
    <row r="836" customFormat="false" ht="13.8" hidden="false" customHeight="false" outlineLevel="0" collapsed="false">
      <c r="I836" s="7"/>
      <c r="J836" s="7"/>
      <c r="K836" s="7"/>
      <c r="O836" s="7"/>
      <c r="P836" s="7"/>
      <c r="Q836" s="7"/>
      <c r="U836" s="7"/>
      <c r="V836" s="7"/>
      <c r="W836" s="7"/>
      <c r="X836" s="7"/>
      <c r="Y836" s="7"/>
      <c r="Z836" s="7"/>
      <c r="AA836" s="7"/>
      <c r="AB836" s="7"/>
      <c r="AC836" s="7"/>
    </row>
    <row r="837" customFormat="false" ht="13.8" hidden="false" customHeight="false" outlineLevel="0" collapsed="false">
      <c r="I837" s="7"/>
      <c r="J837" s="7"/>
      <c r="K837" s="7"/>
      <c r="O837" s="7"/>
      <c r="P837" s="7"/>
      <c r="Q837" s="7"/>
      <c r="U837" s="7"/>
      <c r="V837" s="7"/>
      <c r="W837" s="7"/>
      <c r="X837" s="7"/>
      <c r="Y837" s="7"/>
      <c r="Z837" s="7"/>
      <c r="AA837" s="7"/>
      <c r="AB837" s="7"/>
      <c r="AC837" s="7"/>
    </row>
    <row r="838" customFormat="false" ht="13.8" hidden="false" customHeight="false" outlineLevel="0" collapsed="false">
      <c r="I838" s="7"/>
      <c r="J838" s="7"/>
      <c r="K838" s="7"/>
      <c r="O838" s="7"/>
      <c r="P838" s="7"/>
      <c r="Q838" s="7"/>
      <c r="U838" s="7"/>
      <c r="V838" s="7"/>
      <c r="W838" s="7"/>
      <c r="X838" s="7"/>
      <c r="Y838" s="7"/>
      <c r="Z838" s="7"/>
      <c r="AA838" s="7"/>
      <c r="AB838" s="7"/>
      <c r="AC838" s="7"/>
    </row>
    <row r="839" customFormat="false" ht="13.8" hidden="false" customHeight="false" outlineLevel="0" collapsed="false">
      <c r="I839" s="7"/>
      <c r="J839" s="7"/>
      <c r="K839" s="7"/>
      <c r="O839" s="7"/>
      <c r="P839" s="7"/>
      <c r="Q839" s="7"/>
      <c r="U839" s="7"/>
      <c r="V839" s="7"/>
      <c r="W839" s="7"/>
      <c r="X839" s="7"/>
      <c r="Y839" s="7"/>
      <c r="Z839" s="7"/>
      <c r="AA839" s="7"/>
      <c r="AB839" s="7"/>
      <c r="AC839" s="7"/>
    </row>
    <row r="840" customFormat="false" ht="13.8" hidden="false" customHeight="false" outlineLevel="0" collapsed="false">
      <c r="I840" s="7"/>
      <c r="J840" s="7"/>
      <c r="K840" s="7"/>
      <c r="O840" s="7"/>
      <c r="P840" s="7"/>
      <c r="Q840" s="7"/>
      <c r="U840" s="7"/>
      <c r="V840" s="7"/>
      <c r="W840" s="7"/>
      <c r="X840" s="7"/>
      <c r="Y840" s="7"/>
      <c r="Z840" s="7"/>
      <c r="AA840" s="7"/>
      <c r="AB840" s="7"/>
      <c r="AC840" s="7"/>
    </row>
    <row r="841" customFormat="false" ht="13.8" hidden="false" customHeight="false" outlineLevel="0" collapsed="false">
      <c r="I841" s="7"/>
      <c r="J841" s="7"/>
      <c r="K841" s="7"/>
      <c r="O841" s="7"/>
      <c r="P841" s="7"/>
      <c r="Q841" s="7"/>
      <c r="U841" s="7"/>
      <c r="V841" s="7"/>
      <c r="W841" s="7"/>
      <c r="X841" s="7"/>
      <c r="Y841" s="7"/>
      <c r="Z841" s="7"/>
      <c r="AA841" s="7"/>
      <c r="AB841" s="7"/>
      <c r="AC841" s="7"/>
    </row>
    <row r="842" customFormat="false" ht="13.8" hidden="false" customHeight="false" outlineLevel="0" collapsed="false">
      <c r="I842" s="7"/>
      <c r="J842" s="7"/>
      <c r="K842" s="7"/>
      <c r="O842" s="7"/>
      <c r="P842" s="7"/>
      <c r="Q842" s="7"/>
      <c r="U842" s="7"/>
      <c r="V842" s="7"/>
      <c r="W842" s="7"/>
      <c r="X842" s="7"/>
      <c r="Y842" s="7"/>
      <c r="Z842" s="7"/>
      <c r="AA842" s="7"/>
      <c r="AB842" s="7"/>
      <c r="AC842" s="7"/>
    </row>
    <row r="843" customFormat="false" ht="13.8" hidden="false" customHeight="false" outlineLevel="0" collapsed="false">
      <c r="I843" s="7"/>
      <c r="J843" s="7"/>
      <c r="K843" s="7"/>
      <c r="O843" s="7"/>
      <c r="P843" s="7"/>
      <c r="Q843" s="7"/>
      <c r="U843" s="7"/>
      <c r="V843" s="7"/>
      <c r="W843" s="7"/>
      <c r="X843" s="7"/>
      <c r="Y843" s="7"/>
      <c r="Z843" s="7"/>
      <c r="AA843" s="7"/>
      <c r="AB843" s="7"/>
      <c r="AC843" s="7"/>
    </row>
    <row r="844" customFormat="false" ht="13.8" hidden="false" customHeight="false" outlineLevel="0" collapsed="false">
      <c r="I844" s="7"/>
      <c r="J844" s="7"/>
      <c r="K844" s="7"/>
      <c r="O844" s="7"/>
      <c r="P844" s="7"/>
      <c r="Q844" s="7"/>
      <c r="U844" s="7"/>
      <c r="V844" s="7"/>
      <c r="W844" s="7"/>
      <c r="X844" s="7"/>
      <c r="Y844" s="7"/>
      <c r="Z844" s="7"/>
      <c r="AA844" s="7"/>
      <c r="AB844" s="7"/>
      <c r="AC844" s="7"/>
    </row>
    <row r="845" customFormat="false" ht="13.8" hidden="false" customHeight="false" outlineLevel="0" collapsed="false">
      <c r="I845" s="7"/>
      <c r="J845" s="7"/>
      <c r="K845" s="7"/>
      <c r="O845" s="7"/>
      <c r="P845" s="7"/>
      <c r="Q845" s="7"/>
      <c r="U845" s="7"/>
      <c r="V845" s="7"/>
      <c r="W845" s="7"/>
      <c r="X845" s="7"/>
      <c r="Y845" s="7"/>
      <c r="Z845" s="7"/>
      <c r="AA845" s="7"/>
      <c r="AB845" s="7"/>
      <c r="AC845" s="7"/>
    </row>
    <row r="846" customFormat="false" ht="13.8" hidden="false" customHeight="false" outlineLevel="0" collapsed="false">
      <c r="I846" s="7"/>
      <c r="J846" s="7"/>
      <c r="K846" s="7"/>
      <c r="O846" s="7"/>
      <c r="P846" s="7"/>
      <c r="Q846" s="7"/>
      <c r="U846" s="7"/>
      <c r="V846" s="7"/>
      <c r="W846" s="7"/>
      <c r="X846" s="7"/>
      <c r="Y846" s="7"/>
      <c r="Z846" s="7"/>
      <c r="AA846" s="7"/>
      <c r="AB846" s="7"/>
      <c r="AC846" s="7"/>
    </row>
    <row r="847" customFormat="false" ht="13.8" hidden="false" customHeight="false" outlineLevel="0" collapsed="false">
      <c r="I847" s="7"/>
      <c r="J847" s="7"/>
      <c r="K847" s="7"/>
      <c r="O847" s="7"/>
      <c r="P847" s="7"/>
      <c r="Q847" s="7"/>
      <c r="U847" s="7"/>
      <c r="V847" s="7"/>
      <c r="W847" s="7"/>
      <c r="X847" s="7"/>
      <c r="Y847" s="7"/>
      <c r="Z847" s="7"/>
      <c r="AA847" s="7"/>
      <c r="AB847" s="7"/>
      <c r="AC847" s="7"/>
    </row>
    <row r="848" customFormat="false" ht="13.8" hidden="false" customHeight="false" outlineLevel="0" collapsed="false">
      <c r="I848" s="7"/>
      <c r="J848" s="7"/>
      <c r="K848" s="7"/>
      <c r="O848" s="7"/>
      <c r="P848" s="7"/>
      <c r="Q848" s="7"/>
      <c r="U848" s="7"/>
      <c r="V848" s="7"/>
      <c r="W848" s="7"/>
      <c r="X848" s="7"/>
      <c r="Y848" s="7"/>
      <c r="Z848" s="7"/>
      <c r="AA848" s="7"/>
      <c r="AB848" s="7"/>
      <c r="AC848" s="7"/>
    </row>
    <row r="849" customFormat="false" ht="13.8" hidden="false" customHeight="false" outlineLevel="0" collapsed="false">
      <c r="I849" s="7"/>
      <c r="J849" s="7"/>
      <c r="K849" s="7"/>
      <c r="O849" s="7"/>
      <c r="P849" s="7"/>
      <c r="Q849" s="7"/>
      <c r="U849" s="7"/>
      <c r="V849" s="7"/>
      <c r="W849" s="7"/>
      <c r="X849" s="7"/>
      <c r="Y849" s="7"/>
      <c r="Z849" s="7"/>
      <c r="AA849" s="7"/>
      <c r="AB849" s="7"/>
      <c r="AC849" s="7"/>
    </row>
    <row r="850" customFormat="false" ht="13.8" hidden="false" customHeight="false" outlineLevel="0" collapsed="false">
      <c r="I850" s="7"/>
      <c r="J850" s="7"/>
      <c r="K850" s="7"/>
      <c r="O850" s="7"/>
      <c r="P850" s="7"/>
      <c r="Q850" s="7"/>
      <c r="U850" s="7"/>
      <c r="V850" s="7"/>
      <c r="W850" s="7"/>
      <c r="X850" s="7"/>
      <c r="Y850" s="7"/>
      <c r="Z850" s="7"/>
      <c r="AA850" s="7"/>
      <c r="AB850" s="7"/>
      <c r="AC850" s="7"/>
    </row>
    <row r="851" customFormat="false" ht="13.8" hidden="false" customHeight="false" outlineLevel="0" collapsed="false">
      <c r="I851" s="7"/>
      <c r="J851" s="7"/>
      <c r="K851" s="7"/>
      <c r="O851" s="7"/>
      <c r="P851" s="7"/>
      <c r="Q851" s="7"/>
      <c r="U851" s="7"/>
      <c r="V851" s="7"/>
      <c r="W851" s="7"/>
      <c r="X851" s="7"/>
      <c r="Y851" s="7"/>
      <c r="Z851" s="7"/>
      <c r="AA851" s="7"/>
      <c r="AB851" s="7"/>
      <c r="AC851" s="7"/>
    </row>
    <row r="852" customFormat="false" ht="13.8" hidden="false" customHeight="false" outlineLevel="0" collapsed="false">
      <c r="I852" s="7"/>
      <c r="J852" s="7"/>
      <c r="K852" s="7"/>
      <c r="O852" s="7"/>
      <c r="P852" s="7"/>
      <c r="Q852" s="7"/>
      <c r="U852" s="7"/>
      <c r="V852" s="7"/>
      <c r="W852" s="7"/>
      <c r="X852" s="7"/>
      <c r="Y852" s="7"/>
      <c r="Z852" s="7"/>
      <c r="AA852" s="7"/>
      <c r="AB852" s="7"/>
      <c r="AC852" s="7"/>
    </row>
    <row r="853" customFormat="false" ht="13.8" hidden="false" customHeight="false" outlineLevel="0" collapsed="false">
      <c r="I853" s="7"/>
      <c r="J853" s="7"/>
      <c r="K853" s="7"/>
      <c r="O853" s="7"/>
      <c r="P853" s="7"/>
      <c r="Q853" s="7"/>
      <c r="U853" s="7"/>
      <c r="V853" s="7"/>
      <c r="W853" s="7"/>
      <c r="X853" s="7"/>
      <c r="Y853" s="7"/>
      <c r="Z853" s="7"/>
      <c r="AA853" s="7"/>
      <c r="AB853" s="7"/>
      <c r="AC853" s="7"/>
    </row>
    <row r="854" customFormat="false" ht="13.8" hidden="false" customHeight="false" outlineLevel="0" collapsed="false">
      <c r="I854" s="7"/>
      <c r="J854" s="7"/>
      <c r="K854" s="7"/>
      <c r="O854" s="7"/>
      <c r="P854" s="7"/>
      <c r="Q854" s="7"/>
      <c r="U854" s="7"/>
      <c r="V854" s="7"/>
      <c r="W854" s="7"/>
      <c r="X854" s="7"/>
      <c r="Y854" s="7"/>
      <c r="Z854" s="7"/>
      <c r="AA854" s="7"/>
      <c r="AB854" s="7"/>
      <c r="AC854" s="7"/>
    </row>
    <row r="855" customFormat="false" ht="13.8" hidden="false" customHeight="false" outlineLevel="0" collapsed="false">
      <c r="I855" s="7"/>
      <c r="J855" s="7"/>
      <c r="K855" s="7"/>
      <c r="O855" s="7"/>
      <c r="P855" s="7"/>
      <c r="Q855" s="7"/>
      <c r="U855" s="7"/>
      <c r="V855" s="7"/>
      <c r="W855" s="7"/>
      <c r="X855" s="7"/>
      <c r="Y855" s="7"/>
      <c r="Z855" s="7"/>
      <c r="AA855" s="7"/>
      <c r="AB855" s="7"/>
      <c r="AC855" s="7"/>
    </row>
    <row r="856" customFormat="false" ht="13.8" hidden="false" customHeight="false" outlineLevel="0" collapsed="false">
      <c r="I856" s="7"/>
      <c r="J856" s="7"/>
      <c r="K856" s="7"/>
      <c r="O856" s="7"/>
      <c r="P856" s="7"/>
      <c r="Q856" s="7"/>
      <c r="U856" s="7"/>
      <c r="V856" s="7"/>
      <c r="W856" s="7"/>
      <c r="X856" s="7"/>
      <c r="Y856" s="7"/>
      <c r="Z856" s="7"/>
      <c r="AA856" s="7"/>
      <c r="AB856" s="7"/>
      <c r="AC856" s="7"/>
    </row>
    <row r="857" customFormat="false" ht="13.8" hidden="false" customHeight="false" outlineLevel="0" collapsed="false">
      <c r="I857" s="7"/>
      <c r="J857" s="7"/>
      <c r="K857" s="7"/>
      <c r="O857" s="7"/>
      <c r="P857" s="7"/>
      <c r="Q857" s="7"/>
      <c r="U857" s="7"/>
      <c r="V857" s="7"/>
      <c r="W857" s="7"/>
      <c r="X857" s="7"/>
      <c r="Y857" s="7"/>
      <c r="Z857" s="7"/>
      <c r="AA857" s="7"/>
      <c r="AB857" s="7"/>
      <c r="AC857" s="7"/>
    </row>
    <row r="858" customFormat="false" ht="13.8" hidden="false" customHeight="false" outlineLevel="0" collapsed="false">
      <c r="I858" s="7"/>
      <c r="J858" s="7"/>
      <c r="K858" s="7"/>
      <c r="O858" s="7"/>
      <c r="P858" s="7"/>
      <c r="Q858" s="7"/>
      <c r="U858" s="7"/>
      <c r="V858" s="7"/>
      <c r="W858" s="7"/>
      <c r="X858" s="7"/>
      <c r="Y858" s="7"/>
      <c r="Z858" s="7"/>
      <c r="AA858" s="7"/>
      <c r="AB858" s="7"/>
      <c r="AC858" s="7"/>
    </row>
    <row r="859" customFormat="false" ht="13.8" hidden="false" customHeight="false" outlineLevel="0" collapsed="false">
      <c r="I859" s="7"/>
      <c r="J859" s="7"/>
      <c r="K859" s="7"/>
      <c r="O859" s="7"/>
      <c r="P859" s="7"/>
      <c r="Q859" s="7"/>
      <c r="U859" s="7"/>
      <c r="V859" s="7"/>
      <c r="W859" s="7"/>
      <c r="X859" s="7"/>
      <c r="Y859" s="7"/>
      <c r="Z859" s="7"/>
      <c r="AA859" s="7"/>
      <c r="AB859" s="7"/>
      <c r="AC859" s="7"/>
    </row>
    <row r="860" customFormat="false" ht="13.8" hidden="false" customHeight="false" outlineLevel="0" collapsed="false">
      <c r="I860" s="7"/>
      <c r="J860" s="7"/>
      <c r="K860" s="7"/>
      <c r="O860" s="7"/>
      <c r="P860" s="7"/>
      <c r="Q860" s="7"/>
      <c r="U860" s="7"/>
      <c r="V860" s="7"/>
      <c r="W860" s="7"/>
      <c r="X860" s="7"/>
      <c r="Y860" s="7"/>
      <c r="Z860" s="7"/>
      <c r="AA860" s="7"/>
      <c r="AB860" s="7"/>
      <c r="AC860" s="7"/>
    </row>
    <row r="861" customFormat="false" ht="13.8" hidden="false" customHeight="false" outlineLevel="0" collapsed="false">
      <c r="I861" s="7"/>
      <c r="J861" s="7"/>
      <c r="K861" s="7"/>
      <c r="O861" s="7"/>
      <c r="P861" s="7"/>
      <c r="Q861" s="7"/>
      <c r="U861" s="7"/>
      <c r="V861" s="7"/>
      <c r="W861" s="7"/>
      <c r="X861" s="7"/>
      <c r="Y861" s="7"/>
      <c r="Z861" s="7"/>
      <c r="AA861" s="7"/>
      <c r="AB861" s="7"/>
      <c r="AC861" s="7"/>
    </row>
    <row r="862" customFormat="false" ht="13.8" hidden="false" customHeight="false" outlineLevel="0" collapsed="false">
      <c r="I862" s="7"/>
      <c r="J862" s="7"/>
      <c r="K862" s="7"/>
      <c r="O862" s="7"/>
      <c r="P862" s="7"/>
      <c r="Q862" s="7"/>
      <c r="U862" s="7"/>
      <c r="V862" s="7"/>
      <c r="W862" s="7"/>
      <c r="X862" s="7"/>
      <c r="Y862" s="7"/>
      <c r="Z862" s="7"/>
      <c r="AA862" s="7"/>
      <c r="AB862" s="7"/>
      <c r="AC862" s="7"/>
    </row>
    <row r="863" customFormat="false" ht="13.8" hidden="false" customHeight="false" outlineLevel="0" collapsed="false">
      <c r="I863" s="7"/>
      <c r="J863" s="7"/>
      <c r="K863" s="7"/>
      <c r="O863" s="7"/>
      <c r="P863" s="7"/>
      <c r="Q863" s="7"/>
      <c r="U863" s="7"/>
      <c r="V863" s="7"/>
      <c r="W863" s="7"/>
      <c r="X863" s="7"/>
      <c r="Y863" s="7"/>
      <c r="Z863" s="7"/>
      <c r="AA863" s="7"/>
      <c r="AB863" s="7"/>
      <c r="AC863" s="7"/>
    </row>
    <row r="864" customFormat="false" ht="13.8" hidden="false" customHeight="false" outlineLevel="0" collapsed="false">
      <c r="I864" s="7"/>
      <c r="J864" s="7"/>
      <c r="K864" s="7"/>
      <c r="O864" s="7"/>
      <c r="P864" s="7"/>
      <c r="Q864" s="7"/>
      <c r="U864" s="7"/>
      <c r="V864" s="7"/>
      <c r="W864" s="7"/>
      <c r="X864" s="7"/>
      <c r="Y864" s="7"/>
      <c r="Z864" s="7"/>
      <c r="AA864" s="7"/>
      <c r="AB864" s="7"/>
      <c r="AC864" s="7"/>
    </row>
    <row r="865" customFormat="false" ht="13.8" hidden="false" customHeight="false" outlineLevel="0" collapsed="false">
      <c r="I865" s="7"/>
      <c r="J865" s="7"/>
      <c r="K865" s="7"/>
      <c r="O865" s="7"/>
      <c r="P865" s="7"/>
      <c r="Q865" s="7"/>
      <c r="U865" s="7"/>
      <c r="V865" s="7"/>
      <c r="W865" s="7"/>
      <c r="X865" s="7"/>
      <c r="Y865" s="7"/>
      <c r="Z865" s="7"/>
      <c r="AA865" s="7"/>
      <c r="AB865" s="7"/>
      <c r="AC865" s="7"/>
    </row>
    <row r="866" customFormat="false" ht="13.8" hidden="false" customHeight="false" outlineLevel="0" collapsed="false">
      <c r="I866" s="7"/>
      <c r="J866" s="7"/>
      <c r="K866" s="7"/>
      <c r="O866" s="7"/>
      <c r="P866" s="7"/>
      <c r="Q866" s="7"/>
      <c r="U866" s="7"/>
      <c r="V866" s="7"/>
      <c r="W866" s="7"/>
      <c r="X866" s="7"/>
      <c r="Y866" s="7"/>
      <c r="Z866" s="7"/>
      <c r="AA866" s="7"/>
      <c r="AB866" s="7"/>
      <c r="AC866" s="7"/>
    </row>
    <row r="867" customFormat="false" ht="13.8" hidden="false" customHeight="false" outlineLevel="0" collapsed="false">
      <c r="I867" s="7"/>
      <c r="J867" s="7"/>
      <c r="K867" s="7"/>
      <c r="O867" s="7"/>
      <c r="P867" s="7"/>
      <c r="Q867" s="7"/>
      <c r="U867" s="7"/>
      <c r="V867" s="7"/>
      <c r="W867" s="7"/>
      <c r="X867" s="7"/>
      <c r="Y867" s="7"/>
      <c r="Z867" s="7"/>
      <c r="AA867" s="7"/>
      <c r="AB867" s="7"/>
      <c r="AC867" s="7"/>
    </row>
    <row r="868" customFormat="false" ht="13.8" hidden="false" customHeight="false" outlineLevel="0" collapsed="false">
      <c r="I868" s="7"/>
      <c r="J868" s="7"/>
      <c r="K868" s="7"/>
      <c r="O868" s="7"/>
      <c r="P868" s="7"/>
      <c r="Q868" s="7"/>
      <c r="U868" s="7"/>
      <c r="V868" s="7"/>
      <c r="W868" s="7"/>
      <c r="X868" s="7"/>
      <c r="Y868" s="7"/>
      <c r="Z868" s="7"/>
      <c r="AA868" s="7"/>
      <c r="AB868" s="7"/>
      <c r="AC868" s="7"/>
    </row>
    <row r="869" customFormat="false" ht="13.8" hidden="false" customHeight="false" outlineLevel="0" collapsed="false">
      <c r="I869" s="7"/>
      <c r="J869" s="7"/>
      <c r="K869" s="7"/>
      <c r="O869" s="7"/>
      <c r="P869" s="7"/>
      <c r="Q869" s="7"/>
      <c r="U869" s="7"/>
      <c r="V869" s="7"/>
      <c r="W869" s="7"/>
      <c r="X869" s="7"/>
      <c r="Y869" s="7"/>
      <c r="Z869" s="7"/>
      <c r="AA869" s="7"/>
      <c r="AB869" s="7"/>
      <c r="AC869" s="7"/>
    </row>
    <row r="870" customFormat="false" ht="13.8" hidden="false" customHeight="false" outlineLevel="0" collapsed="false">
      <c r="I870" s="7"/>
      <c r="J870" s="7"/>
      <c r="K870" s="7"/>
      <c r="O870" s="7"/>
      <c r="P870" s="7"/>
      <c r="Q870" s="7"/>
      <c r="U870" s="7"/>
      <c r="V870" s="7"/>
      <c r="W870" s="7"/>
      <c r="X870" s="7"/>
      <c r="Y870" s="7"/>
      <c r="Z870" s="7"/>
      <c r="AA870" s="7"/>
      <c r="AB870" s="7"/>
      <c r="AC870" s="7"/>
    </row>
    <row r="871" customFormat="false" ht="13.8" hidden="false" customHeight="false" outlineLevel="0" collapsed="false">
      <c r="I871" s="7"/>
      <c r="J871" s="7"/>
      <c r="K871" s="7"/>
      <c r="O871" s="7"/>
      <c r="P871" s="7"/>
      <c r="Q871" s="7"/>
      <c r="U871" s="7"/>
      <c r="V871" s="7"/>
      <c r="W871" s="7"/>
      <c r="X871" s="7"/>
      <c r="Y871" s="7"/>
      <c r="Z871" s="7"/>
      <c r="AA871" s="7"/>
      <c r="AB871" s="7"/>
      <c r="AC871" s="7"/>
    </row>
    <row r="872" customFormat="false" ht="13.8" hidden="false" customHeight="false" outlineLevel="0" collapsed="false">
      <c r="I872" s="7"/>
      <c r="J872" s="7"/>
      <c r="K872" s="7"/>
      <c r="O872" s="7"/>
      <c r="P872" s="7"/>
      <c r="Q872" s="7"/>
      <c r="U872" s="7"/>
      <c r="V872" s="7"/>
      <c r="W872" s="7"/>
      <c r="X872" s="7"/>
      <c r="Y872" s="7"/>
      <c r="Z872" s="7"/>
      <c r="AA872" s="7"/>
      <c r="AB872" s="7"/>
      <c r="AC872" s="7"/>
    </row>
    <row r="873" customFormat="false" ht="13.8" hidden="false" customHeight="false" outlineLevel="0" collapsed="false">
      <c r="I873" s="7"/>
      <c r="J873" s="7"/>
      <c r="K873" s="7"/>
      <c r="O873" s="7"/>
      <c r="P873" s="7"/>
      <c r="Q873" s="7"/>
      <c r="U873" s="7"/>
      <c r="V873" s="7"/>
      <c r="W873" s="7"/>
      <c r="X873" s="7"/>
      <c r="Y873" s="7"/>
      <c r="Z873" s="7"/>
      <c r="AA873" s="7"/>
      <c r="AB873" s="7"/>
      <c r="AC873" s="7"/>
    </row>
    <row r="874" customFormat="false" ht="13.8" hidden="false" customHeight="false" outlineLevel="0" collapsed="false">
      <c r="I874" s="7"/>
      <c r="J874" s="7"/>
      <c r="K874" s="7"/>
      <c r="O874" s="7"/>
      <c r="P874" s="7"/>
      <c r="Q874" s="7"/>
      <c r="U874" s="7"/>
      <c r="V874" s="7"/>
      <c r="W874" s="7"/>
      <c r="X874" s="7"/>
      <c r="Y874" s="7"/>
      <c r="Z874" s="7"/>
      <c r="AA874" s="7"/>
      <c r="AB874" s="7"/>
      <c r="AC874" s="7"/>
    </row>
    <row r="875" customFormat="false" ht="13.8" hidden="false" customHeight="false" outlineLevel="0" collapsed="false">
      <c r="I875" s="7"/>
      <c r="J875" s="7"/>
      <c r="K875" s="7"/>
      <c r="O875" s="7"/>
      <c r="P875" s="7"/>
      <c r="Q875" s="7"/>
      <c r="U875" s="7"/>
      <c r="V875" s="7"/>
      <c r="W875" s="7"/>
      <c r="X875" s="7"/>
      <c r="Y875" s="7"/>
      <c r="Z875" s="7"/>
      <c r="AA875" s="7"/>
      <c r="AB875" s="7"/>
      <c r="AC875" s="7"/>
    </row>
    <row r="876" customFormat="false" ht="13.8" hidden="false" customHeight="false" outlineLevel="0" collapsed="false">
      <c r="I876" s="7"/>
      <c r="J876" s="7"/>
      <c r="K876" s="7"/>
      <c r="O876" s="7"/>
      <c r="P876" s="7"/>
      <c r="Q876" s="7"/>
      <c r="U876" s="7"/>
      <c r="V876" s="7"/>
      <c r="W876" s="7"/>
      <c r="X876" s="7"/>
      <c r="Y876" s="7"/>
      <c r="Z876" s="7"/>
      <c r="AA876" s="7"/>
      <c r="AB876" s="7"/>
      <c r="AC876" s="7"/>
    </row>
    <row r="877" customFormat="false" ht="13.8" hidden="false" customHeight="false" outlineLevel="0" collapsed="false">
      <c r="I877" s="7"/>
      <c r="J877" s="7"/>
      <c r="K877" s="7"/>
      <c r="O877" s="7"/>
      <c r="P877" s="7"/>
      <c r="Q877" s="7"/>
      <c r="U877" s="7"/>
      <c r="V877" s="7"/>
      <c r="W877" s="7"/>
      <c r="X877" s="7"/>
      <c r="Y877" s="7"/>
      <c r="Z877" s="7"/>
      <c r="AA877" s="7"/>
      <c r="AB877" s="7"/>
      <c r="AC877" s="7"/>
    </row>
    <row r="878" customFormat="false" ht="13.8" hidden="false" customHeight="false" outlineLevel="0" collapsed="false">
      <c r="I878" s="7"/>
      <c r="J878" s="7"/>
      <c r="K878" s="7"/>
      <c r="O878" s="7"/>
      <c r="P878" s="7"/>
      <c r="Q878" s="7"/>
      <c r="U878" s="7"/>
      <c r="V878" s="7"/>
      <c r="W878" s="7"/>
      <c r="X878" s="7"/>
      <c r="Y878" s="7"/>
      <c r="Z878" s="7"/>
      <c r="AA878" s="7"/>
      <c r="AB878" s="7"/>
      <c r="AC878" s="7"/>
    </row>
    <row r="879" customFormat="false" ht="13.8" hidden="false" customHeight="false" outlineLevel="0" collapsed="false">
      <c r="I879" s="7"/>
      <c r="J879" s="7"/>
      <c r="K879" s="7"/>
      <c r="O879" s="7"/>
      <c r="P879" s="7"/>
      <c r="Q879" s="7"/>
      <c r="U879" s="7"/>
      <c r="V879" s="7"/>
      <c r="W879" s="7"/>
      <c r="X879" s="7"/>
      <c r="Y879" s="7"/>
      <c r="Z879" s="7"/>
      <c r="AA879" s="7"/>
      <c r="AB879" s="7"/>
      <c r="AC879" s="7"/>
    </row>
    <row r="880" customFormat="false" ht="13.8" hidden="false" customHeight="false" outlineLevel="0" collapsed="false">
      <c r="I880" s="7"/>
      <c r="J880" s="7"/>
      <c r="K880" s="7"/>
      <c r="O880" s="7"/>
      <c r="P880" s="7"/>
      <c r="Q880" s="7"/>
      <c r="U880" s="7"/>
      <c r="V880" s="7"/>
      <c r="W880" s="7"/>
      <c r="X880" s="7"/>
      <c r="Y880" s="7"/>
      <c r="Z880" s="7"/>
      <c r="AA880" s="7"/>
      <c r="AB880" s="7"/>
      <c r="AC880" s="7"/>
    </row>
    <row r="881" customFormat="false" ht="13.8" hidden="false" customHeight="false" outlineLevel="0" collapsed="false">
      <c r="I881" s="7"/>
      <c r="J881" s="7"/>
      <c r="K881" s="7"/>
      <c r="O881" s="7"/>
      <c r="P881" s="7"/>
      <c r="Q881" s="7"/>
      <c r="U881" s="7"/>
      <c r="V881" s="7"/>
      <c r="W881" s="7"/>
      <c r="X881" s="7"/>
      <c r="Y881" s="7"/>
      <c r="Z881" s="7"/>
      <c r="AA881" s="7"/>
      <c r="AB881" s="7"/>
      <c r="AC881" s="7"/>
    </row>
    <row r="882" customFormat="false" ht="13.8" hidden="false" customHeight="false" outlineLevel="0" collapsed="false">
      <c r="I882" s="7"/>
      <c r="J882" s="7"/>
      <c r="K882" s="7"/>
      <c r="O882" s="7"/>
      <c r="P882" s="7"/>
      <c r="Q882" s="7"/>
      <c r="U882" s="7"/>
      <c r="V882" s="7"/>
      <c r="W882" s="7"/>
      <c r="X882" s="7"/>
      <c r="Y882" s="7"/>
      <c r="Z882" s="7"/>
      <c r="AA882" s="7"/>
      <c r="AB882" s="7"/>
      <c r="AC882" s="7"/>
    </row>
    <row r="883" customFormat="false" ht="13.8" hidden="false" customHeight="false" outlineLevel="0" collapsed="false">
      <c r="I883" s="7"/>
      <c r="J883" s="7"/>
      <c r="K883" s="7"/>
      <c r="O883" s="7"/>
      <c r="P883" s="7"/>
      <c r="Q883" s="7"/>
      <c r="U883" s="7"/>
      <c r="V883" s="7"/>
      <c r="W883" s="7"/>
      <c r="X883" s="7"/>
      <c r="Y883" s="7"/>
      <c r="Z883" s="7"/>
      <c r="AA883" s="7"/>
      <c r="AB883" s="7"/>
      <c r="AC883" s="7"/>
    </row>
    <row r="884" customFormat="false" ht="13.8" hidden="false" customHeight="false" outlineLevel="0" collapsed="false">
      <c r="I884" s="7"/>
      <c r="J884" s="7"/>
      <c r="K884" s="7"/>
      <c r="O884" s="7"/>
      <c r="P884" s="7"/>
      <c r="Q884" s="7"/>
      <c r="U884" s="7"/>
      <c r="V884" s="7"/>
      <c r="W884" s="7"/>
      <c r="X884" s="7"/>
      <c r="Y884" s="7"/>
      <c r="Z884" s="7"/>
      <c r="AA884" s="7"/>
      <c r="AB884" s="7"/>
      <c r="AC884" s="7"/>
    </row>
    <row r="885" customFormat="false" ht="13.8" hidden="false" customHeight="false" outlineLevel="0" collapsed="false">
      <c r="I885" s="7"/>
      <c r="J885" s="7"/>
      <c r="K885" s="7"/>
      <c r="O885" s="7"/>
      <c r="P885" s="7"/>
      <c r="Q885" s="7"/>
      <c r="U885" s="7"/>
      <c r="V885" s="7"/>
      <c r="W885" s="7"/>
      <c r="X885" s="7"/>
      <c r="Y885" s="7"/>
      <c r="Z885" s="7"/>
      <c r="AA885" s="7"/>
      <c r="AB885" s="7"/>
      <c r="AC885" s="7"/>
    </row>
    <row r="886" customFormat="false" ht="13.8" hidden="false" customHeight="false" outlineLevel="0" collapsed="false">
      <c r="I886" s="7"/>
      <c r="J886" s="7"/>
      <c r="K886" s="7"/>
      <c r="O886" s="7"/>
      <c r="P886" s="7"/>
      <c r="Q886" s="7"/>
      <c r="U886" s="7"/>
      <c r="V886" s="7"/>
      <c r="W886" s="7"/>
      <c r="X886" s="7"/>
      <c r="Y886" s="7"/>
      <c r="Z886" s="7"/>
      <c r="AA886" s="7"/>
      <c r="AB886" s="7"/>
      <c r="AC886" s="7"/>
    </row>
    <row r="887" customFormat="false" ht="13.8" hidden="false" customHeight="false" outlineLevel="0" collapsed="false">
      <c r="I887" s="7"/>
      <c r="J887" s="7"/>
      <c r="K887" s="7"/>
      <c r="O887" s="7"/>
      <c r="P887" s="7"/>
      <c r="Q887" s="7"/>
      <c r="U887" s="7"/>
      <c r="V887" s="7"/>
      <c r="W887" s="7"/>
      <c r="X887" s="7"/>
      <c r="Y887" s="7"/>
      <c r="Z887" s="7"/>
      <c r="AA887" s="7"/>
      <c r="AB887" s="7"/>
      <c r="AC887" s="7"/>
    </row>
    <row r="888" customFormat="false" ht="13.8" hidden="false" customHeight="false" outlineLevel="0" collapsed="false">
      <c r="I888" s="7"/>
      <c r="J888" s="7"/>
      <c r="K888" s="7"/>
      <c r="O888" s="7"/>
      <c r="P888" s="7"/>
      <c r="Q888" s="7"/>
      <c r="U888" s="7"/>
      <c r="V888" s="7"/>
      <c r="W888" s="7"/>
      <c r="X888" s="7"/>
      <c r="Y888" s="7"/>
      <c r="Z888" s="7"/>
      <c r="AA888" s="7"/>
      <c r="AB888" s="7"/>
      <c r="AC888" s="7"/>
    </row>
    <row r="889" customFormat="false" ht="13.8" hidden="false" customHeight="false" outlineLevel="0" collapsed="false">
      <c r="I889" s="7"/>
      <c r="J889" s="7"/>
      <c r="K889" s="7"/>
      <c r="O889" s="7"/>
      <c r="P889" s="7"/>
      <c r="Q889" s="7"/>
      <c r="U889" s="7"/>
      <c r="V889" s="7"/>
      <c r="W889" s="7"/>
      <c r="X889" s="7"/>
      <c r="Y889" s="7"/>
      <c r="Z889" s="7"/>
      <c r="AA889" s="7"/>
      <c r="AB889" s="7"/>
      <c r="AC889" s="7"/>
    </row>
    <row r="890" customFormat="false" ht="13.8" hidden="false" customHeight="false" outlineLevel="0" collapsed="false">
      <c r="I890" s="7"/>
      <c r="J890" s="7"/>
      <c r="K890" s="7"/>
      <c r="O890" s="7"/>
      <c r="P890" s="7"/>
      <c r="Q890" s="7"/>
      <c r="U890" s="7"/>
      <c r="V890" s="7"/>
      <c r="W890" s="7"/>
      <c r="X890" s="7"/>
      <c r="Y890" s="7"/>
      <c r="Z890" s="7"/>
      <c r="AA890" s="7"/>
      <c r="AB890" s="7"/>
      <c r="AC890" s="7"/>
    </row>
    <row r="891" customFormat="false" ht="13.8" hidden="false" customHeight="false" outlineLevel="0" collapsed="false">
      <c r="I891" s="7"/>
      <c r="J891" s="7"/>
      <c r="K891" s="7"/>
      <c r="O891" s="7"/>
      <c r="P891" s="7"/>
      <c r="Q891" s="7"/>
      <c r="U891" s="7"/>
      <c r="V891" s="7"/>
      <c r="W891" s="7"/>
      <c r="X891" s="7"/>
      <c r="Y891" s="7"/>
      <c r="Z891" s="7"/>
      <c r="AA891" s="7"/>
      <c r="AB891" s="7"/>
      <c r="AC891" s="7"/>
    </row>
    <row r="892" customFormat="false" ht="13.8" hidden="false" customHeight="false" outlineLevel="0" collapsed="false">
      <c r="I892" s="7"/>
      <c r="J892" s="7"/>
      <c r="K892" s="7"/>
      <c r="O892" s="7"/>
      <c r="P892" s="7"/>
      <c r="Q892" s="7"/>
      <c r="U892" s="7"/>
      <c r="V892" s="7"/>
      <c r="W892" s="7"/>
      <c r="X892" s="7"/>
      <c r="Y892" s="7"/>
      <c r="Z892" s="7"/>
      <c r="AA892" s="7"/>
      <c r="AB892" s="7"/>
      <c r="AC892" s="7"/>
    </row>
    <row r="893" customFormat="false" ht="13.8" hidden="false" customHeight="false" outlineLevel="0" collapsed="false">
      <c r="I893" s="7"/>
      <c r="J893" s="7"/>
      <c r="K893" s="7"/>
      <c r="O893" s="7"/>
      <c r="P893" s="7"/>
      <c r="Q893" s="7"/>
      <c r="U893" s="7"/>
      <c r="V893" s="7"/>
      <c r="W893" s="7"/>
      <c r="X893" s="7"/>
      <c r="Y893" s="7"/>
      <c r="Z893" s="7"/>
      <c r="AA893" s="7"/>
      <c r="AB893" s="7"/>
      <c r="AC893" s="7"/>
    </row>
    <row r="894" customFormat="false" ht="13.8" hidden="false" customHeight="false" outlineLevel="0" collapsed="false">
      <c r="I894" s="7"/>
      <c r="J894" s="7"/>
      <c r="K894" s="7"/>
      <c r="O894" s="7"/>
      <c r="P894" s="7"/>
      <c r="Q894" s="7"/>
      <c r="U894" s="7"/>
      <c r="V894" s="7"/>
      <c r="W894" s="7"/>
      <c r="X894" s="7"/>
      <c r="Y894" s="7"/>
      <c r="Z894" s="7"/>
      <c r="AA894" s="7"/>
      <c r="AB894" s="7"/>
      <c r="AC894" s="7"/>
    </row>
    <row r="895" customFormat="false" ht="13.8" hidden="false" customHeight="false" outlineLevel="0" collapsed="false">
      <c r="I895" s="7"/>
      <c r="J895" s="7"/>
      <c r="K895" s="7"/>
      <c r="O895" s="7"/>
      <c r="P895" s="7"/>
      <c r="Q895" s="7"/>
      <c r="U895" s="7"/>
      <c r="V895" s="7"/>
      <c r="W895" s="7"/>
      <c r="X895" s="7"/>
      <c r="Y895" s="7"/>
      <c r="Z895" s="7"/>
      <c r="AA895" s="7"/>
      <c r="AB895" s="7"/>
      <c r="AC895" s="7"/>
    </row>
    <row r="896" customFormat="false" ht="13.8" hidden="false" customHeight="false" outlineLevel="0" collapsed="false">
      <c r="I896" s="7"/>
      <c r="J896" s="7"/>
      <c r="K896" s="7"/>
      <c r="O896" s="7"/>
      <c r="P896" s="7"/>
      <c r="Q896" s="7"/>
      <c r="U896" s="7"/>
      <c r="V896" s="7"/>
      <c r="W896" s="7"/>
      <c r="X896" s="7"/>
      <c r="Y896" s="7"/>
      <c r="Z896" s="7"/>
      <c r="AA896" s="7"/>
      <c r="AB896" s="7"/>
      <c r="AC896" s="7"/>
    </row>
    <row r="897" customFormat="false" ht="13.8" hidden="false" customHeight="false" outlineLevel="0" collapsed="false">
      <c r="I897" s="7"/>
      <c r="J897" s="7"/>
      <c r="K897" s="7"/>
      <c r="O897" s="7"/>
      <c r="P897" s="7"/>
      <c r="Q897" s="7"/>
      <c r="U897" s="7"/>
      <c r="V897" s="7"/>
      <c r="W897" s="7"/>
      <c r="X897" s="7"/>
      <c r="Y897" s="7"/>
      <c r="Z897" s="7"/>
      <c r="AA897" s="7"/>
      <c r="AB897" s="7"/>
      <c r="AC897" s="7"/>
    </row>
    <row r="898" customFormat="false" ht="13.8" hidden="false" customHeight="false" outlineLevel="0" collapsed="false">
      <c r="I898" s="7"/>
      <c r="J898" s="7"/>
      <c r="K898" s="7"/>
      <c r="O898" s="7"/>
      <c r="P898" s="7"/>
      <c r="Q898" s="7"/>
      <c r="U898" s="7"/>
      <c r="V898" s="7"/>
      <c r="W898" s="7"/>
      <c r="X898" s="7"/>
      <c r="Y898" s="7"/>
      <c r="Z898" s="7"/>
      <c r="AA898" s="7"/>
      <c r="AB898" s="7"/>
      <c r="AC898" s="7"/>
    </row>
    <row r="899" customFormat="false" ht="13.8" hidden="false" customHeight="false" outlineLevel="0" collapsed="false">
      <c r="I899" s="7"/>
      <c r="J899" s="7"/>
      <c r="K899" s="7"/>
      <c r="O899" s="7"/>
      <c r="P899" s="7"/>
      <c r="Q899" s="7"/>
      <c r="U899" s="7"/>
      <c r="V899" s="7"/>
      <c r="W899" s="7"/>
      <c r="X899" s="7"/>
      <c r="Y899" s="7"/>
      <c r="Z899" s="7"/>
      <c r="AA899" s="7"/>
      <c r="AB899" s="7"/>
      <c r="AC899" s="7"/>
    </row>
    <row r="900" customFormat="false" ht="13.8" hidden="false" customHeight="false" outlineLevel="0" collapsed="false">
      <c r="I900" s="7"/>
      <c r="J900" s="7"/>
      <c r="K900" s="7"/>
      <c r="O900" s="7"/>
      <c r="P900" s="7"/>
      <c r="Q900" s="7"/>
      <c r="U900" s="7"/>
      <c r="V900" s="7"/>
      <c r="W900" s="7"/>
      <c r="X900" s="7"/>
      <c r="Y900" s="7"/>
      <c r="Z900" s="7"/>
      <c r="AA900" s="7"/>
      <c r="AB900" s="7"/>
      <c r="AC900" s="7"/>
    </row>
    <row r="901" customFormat="false" ht="13.8" hidden="false" customHeight="false" outlineLevel="0" collapsed="false">
      <c r="I901" s="7"/>
      <c r="J901" s="7"/>
      <c r="K901" s="7"/>
      <c r="O901" s="7"/>
      <c r="P901" s="7"/>
      <c r="Q901" s="7"/>
      <c r="U901" s="7"/>
      <c r="V901" s="7"/>
      <c r="W901" s="7"/>
      <c r="X901" s="7"/>
      <c r="Y901" s="7"/>
      <c r="Z901" s="7"/>
      <c r="AA901" s="7"/>
      <c r="AB901" s="7"/>
      <c r="AC901" s="7"/>
    </row>
    <row r="902" customFormat="false" ht="13.8" hidden="false" customHeight="false" outlineLevel="0" collapsed="false">
      <c r="I902" s="7"/>
      <c r="J902" s="7"/>
      <c r="K902" s="7"/>
      <c r="O902" s="7"/>
      <c r="P902" s="7"/>
      <c r="Q902" s="7"/>
      <c r="U902" s="7"/>
      <c r="V902" s="7"/>
      <c r="W902" s="7"/>
      <c r="X902" s="7"/>
      <c r="Y902" s="7"/>
      <c r="Z902" s="7"/>
      <c r="AA902" s="7"/>
      <c r="AB902" s="7"/>
      <c r="AC902" s="7"/>
    </row>
    <row r="903" customFormat="false" ht="13.8" hidden="false" customHeight="false" outlineLevel="0" collapsed="false">
      <c r="I903" s="7"/>
      <c r="J903" s="7"/>
      <c r="K903" s="7"/>
      <c r="O903" s="7"/>
      <c r="P903" s="7"/>
      <c r="Q903" s="7"/>
      <c r="U903" s="7"/>
      <c r="V903" s="7"/>
      <c r="W903" s="7"/>
      <c r="X903" s="7"/>
      <c r="Y903" s="7"/>
      <c r="Z903" s="7"/>
      <c r="AA903" s="7"/>
      <c r="AB903" s="7"/>
      <c r="AC903" s="7"/>
    </row>
    <row r="904" customFormat="false" ht="13.8" hidden="false" customHeight="false" outlineLevel="0" collapsed="false">
      <c r="I904" s="7"/>
      <c r="J904" s="7"/>
      <c r="K904" s="7"/>
      <c r="O904" s="7"/>
      <c r="P904" s="7"/>
      <c r="Q904" s="7"/>
      <c r="U904" s="7"/>
      <c r="V904" s="7"/>
      <c r="W904" s="7"/>
      <c r="X904" s="7"/>
      <c r="Y904" s="7"/>
      <c r="Z904" s="7"/>
      <c r="AA904" s="7"/>
      <c r="AB904" s="7"/>
      <c r="AC904" s="7"/>
    </row>
    <row r="905" customFormat="false" ht="13.8" hidden="false" customHeight="false" outlineLevel="0" collapsed="false">
      <c r="I905" s="7"/>
      <c r="J905" s="7"/>
      <c r="K905" s="7"/>
      <c r="O905" s="7"/>
      <c r="P905" s="7"/>
      <c r="Q905" s="7"/>
      <c r="U905" s="7"/>
      <c r="V905" s="7"/>
      <c r="W905" s="7"/>
      <c r="X905" s="7"/>
      <c r="Y905" s="7"/>
      <c r="Z905" s="7"/>
      <c r="AA905" s="7"/>
      <c r="AB905" s="7"/>
      <c r="AC905" s="7"/>
    </row>
    <row r="906" customFormat="false" ht="13.8" hidden="false" customHeight="false" outlineLevel="0" collapsed="false">
      <c r="I906" s="7"/>
      <c r="J906" s="7"/>
      <c r="K906" s="7"/>
      <c r="O906" s="7"/>
      <c r="P906" s="7"/>
      <c r="Q906" s="7"/>
      <c r="U906" s="7"/>
      <c r="V906" s="7"/>
      <c r="W906" s="7"/>
      <c r="X906" s="7"/>
      <c r="Y906" s="7"/>
      <c r="Z906" s="7"/>
      <c r="AA906" s="7"/>
      <c r="AB906" s="7"/>
      <c r="AC906" s="7"/>
    </row>
    <row r="907" customFormat="false" ht="13.8" hidden="false" customHeight="false" outlineLevel="0" collapsed="false">
      <c r="I907" s="7"/>
      <c r="J907" s="7"/>
      <c r="K907" s="7"/>
      <c r="O907" s="7"/>
      <c r="P907" s="7"/>
      <c r="Q907" s="7"/>
      <c r="U907" s="7"/>
      <c r="V907" s="7"/>
      <c r="W907" s="7"/>
      <c r="X907" s="7"/>
      <c r="Y907" s="7"/>
      <c r="Z907" s="7"/>
      <c r="AA907" s="7"/>
      <c r="AB907" s="7"/>
      <c r="AC907" s="7"/>
    </row>
    <row r="908" customFormat="false" ht="13.8" hidden="false" customHeight="false" outlineLevel="0" collapsed="false">
      <c r="I908" s="7"/>
      <c r="J908" s="7"/>
      <c r="K908" s="7"/>
      <c r="O908" s="7"/>
      <c r="P908" s="7"/>
      <c r="Q908" s="7"/>
      <c r="U908" s="7"/>
      <c r="V908" s="7"/>
      <c r="W908" s="7"/>
      <c r="X908" s="7"/>
      <c r="Y908" s="7"/>
      <c r="Z908" s="7"/>
      <c r="AA908" s="7"/>
      <c r="AB908" s="7"/>
      <c r="AC908" s="7"/>
    </row>
    <row r="909" customFormat="false" ht="13.8" hidden="false" customHeight="false" outlineLevel="0" collapsed="false">
      <c r="I909" s="7"/>
      <c r="J909" s="7"/>
      <c r="K909" s="7"/>
      <c r="O909" s="7"/>
      <c r="P909" s="7"/>
      <c r="Q909" s="7"/>
      <c r="U909" s="7"/>
      <c r="V909" s="7"/>
      <c r="W909" s="7"/>
      <c r="X909" s="7"/>
      <c r="Y909" s="7"/>
      <c r="Z909" s="7"/>
      <c r="AA909" s="7"/>
      <c r="AB909" s="7"/>
      <c r="AC909" s="7"/>
    </row>
    <row r="910" customFormat="false" ht="13.8" hidden="false" customHeight="false" outlineLevel="0" collapsed="false">
      <c r="I910" s="7"/>
      <c r="J910" s="7"/>
      <c r="K910" s="7"/>
      <c r="O910" s="7"/>
      <c r="P910" s="7"/>
      <c r="Q910" s="7"/>
      <c r="U910" s="7"/>
      <c r="V910" s="7"/>
      <c r="W910" s="7"/>
      <c r="X910" s="7"/>
      <c r="Y910" s="7"/>
      <c r="Z910" s="7"/>
      <c r="AA910" s="7"/>
      <c r="AB910" s="7"/>
      <c r="AC910" s="7"/>
    </row>
    <row r="911" customFormat="false" ht="13.8" hidden="false" customHeight="false" outlineLevel="0" collapsed="false">
      <c r="I911" s="7"/>
      <c r="J911" s="7"/>
      <c r="K911" s="7"/>
      <c r="O911" s="7"/>
      <c r="P911" s="7"/>
      <c r="Q911" s="7"/>
      <c r="U911" s="7"/>
      <c r="V911" s="7"/>
      <c r="W911" s="7"/>
      <c r="X911" s="7"/>
      <c r="Y911" s="7"/>
      <c r="Z911" s="7"/>
      <c r="AA911" s="7"/>
      <c r="AB911" s="7"/>
      <c r="AC911" s="7"/>
    </row>
    <row r="912" customFormat="false" ht="13.8" hidden="false" customHeight="false" outlineLevel="0" collapsed="false">
      <c r="I912" s="7"/>
      <c r="J912" s="7"/>
      <c r="K912" s="7"/>
      <c r="O912" s="7"/>
      <c r="P912" s="7"/>
      <c r="Q912" s="7"/>
      <c r="U912" s="7"/>
      <c r="V912" s="7"/>
      <c r="W912" s="7"/>
      <c r="X912" s="7"/>
      <c r="Y912" s="7"/>
      <c r="Z912" s="7"/>
      <c r="AA912" s="7"/>
      <c r="AB912" s="7"/>
      <c r="AC912" s="7"/>
    </row>
    <row r="913" customFormat="false" ht="13.8" hidden="false" customHeight="false" outlineLevel="0" collapsed="false">
      <c r="I913" s="7"/>
      <c r="J913" s="7"/>
      <c r="K913" s="7"/>
      <c r="O913" s="7"/>
      <c r="P913" s="7"/>
      <c r="Q913" s="7"/>
      <c r="U913" s="7"/>
      <c r="V913" s="7"/>
      <c r="W913" s="7"/>
      <c r="X913" s="7"/>
      <c r="Y913" s="7"/>
      <c r="Z913" s="7"/>
      <c r="AA913" s="7"/>
      <c r="AB913" s="7"/>
      <c r="AC913" s="7"/>
    </row>
    <row r="914" customFormat="false" ht="13.8" hidden="false" customHeight="false" outlineLevel="0" collapsed="false">
      <c r="I914" s="7"/>
      <c r="J914" s="7"/>
      <c r="K914" s="7"/>
      <c r="O914" s="7"/>
      <c r="P914" s="7"/>
      <c r="Q914" s="7"/>
      <c r="U914" s="7"/>
      <c r="V914" s="7"/>
      <c r="W914" s="7"/>
      <c r="X914" s="7"/>
      <c r="Y914" s="7"/>
      <c r="Z914" s="7"/>
      <c r="AA914" s="7"/>
      <c r="AB914" s="7"/>
      <c r="AC914" s="7"/>
    </row>
    <row r="915" customFormat="false" ht="13.8" hidden="false" customHeight="false" outlineLevel="0" collapsed="false">
      <c r="I915" s="7"/>
      <c r="J915" s="7"/>
      <c r="K915" s="7"/>
      <c r="O915" s="7"/>
      <c r="P915" s="7"/>
      <c r="Q915" s="7"/>
      <c r="U915" s="7"/>
      <c r="V915" s="7"/>
      <c r="W915" s="7"/>
      <c r="X915" s="7"/>
      <c r="Y915" s="7"/>
      <c r="Z915" s="7"/>
      <c r="AA915" s="7"/>
      <c r="AB915" s="7"/>
      <c r="AC915" s="7"/>
    </row>
    <row r="916" customFormat="false" ht="13.8" hidden="false" customHeight="false" outlineLevel="0" collapsed="false">
      <c r="I916" s="7"/>
      <c r="J916" s="7"/>
      <c r="K916" s="7"/>
      <c r="O916" s="7"/>
      <c r="P916" s="7"/>
      <c r="Q916" s="7"/>
      <c r="U916" s="7"/>
      <c r="V916" s="7"/>
      <c r="W916" s="7"/>
      <c r="X916" s="7"/>
      <c r="Y916" s="7"/>
      <c r="Z916" s="7"/>
      <c r="AA916" s="7"/>
      <c r="AB916" s="7"/>
      <c r="AC916" s="7"/>
    </row>
    <row r="917" customFormat="false" ht="13.8" hidden="false" customHeight="false" outlineLevel="0" collapsed="false">
      <c r="I917" s="7"/>
      <c r="J917" s="7"/>
      <c r="K917" s="7"/>
      <c r="O917" s="7"/>
      <c r="P917" s="7"/>
      <c r="Q917" s="7"/>
      <c r="U917" s="7"/>
      <c r="V917" s="7"/>
      <c r="W917" s="7"/>
      <c r="X917" s="7"/>
      <c r="Y917" s="7"/>
      <c r="Z917" s="7"/>
      <c r="AA917" s="7"/>
      <c r="AB917" s="7"/>
      <c r="AC917" s="7"/>
    </row>
    <row r="918" customFormat="false" ht="13.8" hidden="false" customHeight="false" outlineLevel="0" collapsed="false">
      <c r="I918" s="7"/>
      <c r="J918" s="7"/>
      <c r="K918" s="7"/>
      <c r="O918" s="7"/>
      <c r="P918" s="7"/>
      <c r="Q918" s="7"/>
      <c r="U918" s="7"/>
      <c r="V918" s="7"/>
      <c r="W918" s="7"/>
      <c r="X918" s="7"/>
      <c r="Y918" s="7"/>
      <c r="Z918" s="7"/>
      <c r="AA918" s="7"/>
      <c r="AB918" s="7"/>
      <c r="AC918" s="7"/>
    </row>
    <row r="919" customFormat="false" ht="13.8" hidden="false" customHeight="false" outlineLevel="0" collapsed="false">
      <c r="I919" s="7"/>
      <c r="J919" s="7"/>
      <c r="K919" s="7"/>
      <c r="O919" s="7"/>
      <c r="P919" s="7"/>
      <c r="Q919" s="7"/>
      <c r="U919" s="7"/>
      <c r="V919" s="7"/>
      <c r="W919" s="7"/>
      <c r="X919" s="7"/>
      <c r="Y919" s="7"/>
      <c r="Z919" s="7"/>
      <c r="AA919" s="7"/>
      <c r="AB919" s="7"/>
      <c r="AC919" s="7"/>
    </row>
    <row r="920" customFormat="false" ht="13.8" hidden="false" customHeight="false" outlineLevel="0" collapsed="false">
      <c r="I920" s="7"/>
      <c r="J920" s="7"/>
      <c r="K920" s="7"/>
      <c r="O920" s="7"/>
      <c r="P920" s="7"/>
      <c r="Q920" s="7"/>
      <c r="U920" s="7"/>
      <c r="V920" s="7"/>
      <c r="W920" s="7"/>
      <c r="X920" s="7"/>
      <c r="Y920" s="7"/>
      <c r="Z920" s="7"/>
      <c r="AA920" s="7"/>
      <c r="AB920" s="7"/>
      <c r="AC920" s="7"/>
    </row>
    <row r="921" customFormat="false" ht="13.8" hidden="false" customHeight="false" outlineLevel="0" collapsed="false">
      <c r="I921" s="7"/>
      <c r="J921" s="7"/>
      <c r="K921" s="7"/>
      <c r="O921" s="7"/>
      <c r="P921" s="7"/>
      <c r="Q921" s="7"/>
      <c r="U921" s="7"/>
      <c r="V921" s="7"/>
      <c r="W921" s="7"/>
      <c r="X921" s="7"/>
      <c r="Y921" s="7"/>
      <c r="Z921" s="7"/>
      <c r="AA921" s="7"/>
      <c r="AB921" s="7"/>
      <c r="AC921" s="7"/>
    </row>
    <row r="922" customFormat="false" ht="13.8" hidden="false" customHeight="false" outlineLevel="0" collapsed="false">
      <c r="I922" s="7"/>
      <c r="J922" s="7"/>
      <c r="K922" s="7"/>
      <c r="O922" s="7"/>
      <c r="P922" s="7"/>
      <c r="Q922" s="7"/>
      <c r="U922" s="7"/>
      <c r="V922" s="7"/>
      <c r="W922" s="7"/>
      <c r="X922" s="7"/>
      <c r="Y922" s="7"/>
      <c r="Z922" s="7"/>
      <c r="AA922" s="7"/>
      <c r="AB922" s="7"/>
      <c r="AC922" s="7"/>
    </row>
    <row r="923" customFormat="false" ht="13.8" hidden="false" customHeight="false" outlineLevel="0" collapsed="false">
      <c r="I923" s="7"/>
      <c r="J923" s="7"/>
      <c r="K923" s="7"/>
      <c r="O923" s="7"/>
      <c r="P923" s="7"/>
      <c r="Q923" s="7"/>
      <c r="U923" s="7"/>
      <c r="V923" s="7"/>
      <c r="W923" s="7"/>
      <c r="X923" s="7"/>
      <c r="Y923" s="7"/>
      <c r="Z923" s="7"/>
      <c r="AA923" s="7"/>
      <c r="AB923" s="7"/>
      <c r="AC923" s="7"/>
    </row>
    <row r="924" customFormat="false" ht="13.8" hidden="false" customHeight="false" outlineLevel="0" collapsed="false">
      <c r="I924" s="7"/>
      <c r="J924" s="7"/>
      <c r="K924" s="7"/>
      <c r="O924" s="7"/>
      <c r="P924" s="7"/>
      <c r="Q924" s="7"/>
      <c r="U924" s="7"/>
      <c r="V924" s="7"/>
      <c r="W924" s="7"/>
      <c r="X924" s="7"/>
      <c r="Y924" s="7"/>
      <c r="Z924" s="7"/>
      <c r="AA924" s="7"/>
      <c r="AB924" s="7"/>
      <c r="AC924" s="7"/>
    </row>
    <row r="925" customFormat="false" ht="13.8" hidden="false" customHeight="false" outlineLevel="0" collapsed="false">
      <c r="I925" s="7"/>
      <c r="J925" s="7"/>
      <c r="K925" s="7"/>
      <c r="O925" s="7"/>
      <c r="P925" s="7"/>
      <c r="Q925" s="7"/>
      <c r="U925" s="7"/>
      <c r="V925" s="7"/>
      <c r="W925" s="7"/>
      <c r="X925" s="7"/>
      <c r="Y925" s="7"/>
      <c r="Z925" s="7"/>
      <c r="AA925" s="7"/>
      <c r="AB925" s="7"/>
      <c r="AC925" s="7"/>
    </row>
    <row r="926" customFormat="false" ht="13.8" hidden="false" customHeight="false" outlineLevel="0" collapsed="false">
      <c r="I926" s="7"/>
      <c r="J926" s="7"/>
      <c r="K926" s="7"/>
      <c r="O926" s="7"/>
      <c r="P926" s="7"/>
      <c r="Q926" s="7"/>
      <c r="U926" s="7"/>
      <c r="V926" s="7"/>
      <c r="W926" s="7"/>
      <c r="X926" s="7"/>
      <c r="Y926" s="7"/>
      <c r="Z926" s="7"/>
      <c r="AA926" s="7"/>
      <c r="AB926" s="7"/>
      <c r="AC926" s="7"/>
    </row>
    <row r="927" customFormat="false" ht="13.8" hidden="false" customHeight="false" outlineLevel="0" collapsed="false">
      <c r="I927" s="7"/>
      <c r="J927" s="7"/>
      <c r="K927" s="7"/>
      <c r="O927" s="7"/>
      <c r="P927" s="7"/>
      <c r="Q927" s="7"/>
      <c r="U927" s="7"/>
      <c r="V927" s="7"/>
      <c r="W927" s="7"/>
      <c r="X927" s="7"/>
      <c r="Y927" s="7"/>
      <c r="Z927" s="7"/>
      <c r="AA927" s="7"/>
      <c r="AB927" s="7"/>
      <c r="AC927" s="7"/>
    </row>
    <row r="928" customFormat="false" ht="13.8" hidden="false" customHeight="false" outlineLevel="0" collapsed="false">
      <c r="I928" s="7"/>
      <c r="J928" s="7"/>
      <c r="K928" s="7"/>
      <c r="O928" s="7"/>
      <c r="P928" s="7"/>
      <c r="Q928" s="7"/>
      <c r="U928" s="7"/>
      <c r="V928" s="7"/>
      <c r="W928" s="7"/>
      <c r="X928" s="7"/>
      <c r="Y928" s="7"/>
      <c r="Z928" s="7"/>
      <c r="AA928" s="7"/>
      <c r="AB928" s="7"/>
      <c r="AC928" s="7"/>
    </row>
    <row r="929" customFormat="false" ht="13.8" hidden="false" customHeight="false" outlineLevel="0" collapsed="false">
      <c r="I929" s="7"/>
      <c r="J929" s="7"/>
      <c r="K929" s="7"/>
      <c r="O929" s="7"/>
      <c r="P929" s="7"/>
      <c r="Q929" s="7"/>
      <c r="U929" s="7"/>
      <c r="V929" s="7"/>
      <c r="W929" s="7"/>
      <c r="X929" s="7"/>
      <c r="Y929" s="7"/>
      <c r="Z929" s="7"/>
      <c r="AA929" s="7"/>
      <c r="AB929" s="7"/>
      <c r="AC929" s="7"/>
    </row>
    <row r="930" customFormat="false" ht="13.8" hidden="false" customHeight="false" outlineLevel="0" collapsed="false">
      <c r="I930" s="7"/>
      <c r="J930" s="7"/>
      <c r="K930" s="7"/>
      <c r="O930" s="7"/>
      <c r="P930" s="7"/>
      <c r="Q930" s="7"/>
      <c r="U930" s="7"/>
      <c r="V930" s="7"/>
      <c r="W930" s="7"/>
      <c r="X930" s="7"/>
      <c r="Y930" s="7"/>
      <c r="Z930" s="7"/>
      <c r="AA930" s="7"/>
      <c r="AB930" s="7"/>
      <c r="AC930" s="7"/>
    </row>
    <row r="931" customFormat="false" ht="13.8" hidden="false" customHeight="false" outlineLevel="0" collapsed="false">
      <c r="I931" s="7"/>
      <c r="J931" s="7"/>
      <c r="K931" s="7"/>
      <c r="O931" s="7"/>
      <c r="P931" s="7"/>
      <c r="Q931" s="7"/>
      <c r="U931" s="7"/>
      <c r="V931" s="7"/>
      <c r="W931" s="7"/>
      <c r="X931" s="7"/>
      <c r="Y931" s="7"/>
      <c r="Z931" s="7"/>
      <c r="AA931" s="7"/>
      <c r="AB931" s="7"/>
      <c r="AC931" s="7"/>
    </row>
    <row r="932" customFormat="false" ht="13.8" hidden="false" customHeight="false" outlineLevel="0" collapsed="false">
      <c r="I932" s="7"/>
      <c r="J932" s="7"/>
      <c r="K932" s="7"/>
      <c r="O932" s="7"/>
      <c r="P932" s="7"/>
      <c r="Q932" s="7"/>
      <c r="U932" s="7"/>
      <c r="V932" s="7"/>
      <c r="W932" s="7"/>
      <c r="X932" s="7"/>
      <c r="Y932" s="7"/>
      <c r="Z932" s="7"/>
      <c r="AA932" s="7"/>
      <c r="AB932" s="7"/>
      <c r="AC932" s="7"/>
    </row>
    <row r="933" customFormat="false" ht="13.8" hidden="false" customHeight="false" outlineLevel="0" collapsed="false">
      <c r="I933" s="7"/>
      <c r="J933" s="7"/>
      <c r="K933" s="7"/>
      <c r="O933" s="7"/>
      <c r="P933" s="7"/>
      <c r="Q933" s="7"/>
      <c r="U933" s="7"/>
      <c r="V933" s="7"/>
      <c r="W933" s="7"/>
      <c r="X933" s="7"/>
      <c r="Y933" s="7"/>
      <c r="Z933" s="7"/>
      <c r="AA933" s="7"/>
      <c r="AB933" s="7"/>
      <c r="AC933" s="7"/>
    </row>
    <row r="934" customFormat="false" ht="13.8" hidden="false" customHeight="false" outlineLevel="0" collapsed="false">
      <c r="I934" s="7"/>
      <c r="J934" s="7"/>
      <c r="K934" s="7"/>
      <c r="O934" s="7"/>
      <c r="P934" s="7"/>
      <c r="Q934" s="7"/>
      <c r="U934" s="7"/>
      <c r="V934" s="7"/>
      <c r="W934" s="7"/>
      <c r="X934" s="7"/>
      <c r="Y934" s="7"/>
      <c r="Z934" s="7"/>
      <c r="AA934" s="7"/>
      <c r="AB934" s="7"/>
      <c r="AC934" s="7"/>
    </row>
    <row r="935" customFormat="false" ht="13.8" hidden="false" customHeight="false" outlineLevel="0" collapsed="false">
      <c r="I935" s="7"/>
      <c r="J935" s="7"/>
      <c r="K935" s="7"/>
      <c r="O935" s="7"/>
      <c r="P935" s="7"/>
      <c r="Q935" s="7"/>
      <c r="U935" s="7"/>
      <c r="V935" s="7"/>
      <c r="W935" s="7"/>
      <c r="X935" s="7"/>
      <c r="Y935" s="7"/>
      <c r="Z935" s="7"/>
      <c r="AA935" s="7"/>
      <c r="AB935" s="7"/>
      <c r="AC935" s="7"/>
    </row>
    <row r="936" customFormat="false" ht="13.8" hidden="false" customHeight="false" outlineLevel="0" collapsed="false">
      <c r="I936" s="7"/>
      <c r="J936" s="7"/>
      <c r="K936" s="7"/>
      <c r="O936" s="7"/>
      <c r="P936" s="7"/>
      <c r="Q936" s="7"/>
      <c r="U936" s="7"/>
      <c r="V936" s="7"/>
      <c r="W936" s="7"/>
      <c r="X936" s="7"/>
      <c r="Y936" s="7"/>
      <c r="Z936" s="7"/>
      <c r="AA936" s="7"/>
      <c r="AB936" s="7"/>
      <c r="AC936" s="7"/>
    </row>
    <row r="937" customFormat="false" ht="13.8" hidden="false" customHeight="false" outlineLevel="0" collapsed="false">
      <c r="I937" s="7"/>
      <c r="J937" s="7"/>
      <c r="K937" s="7"/>
      <c r="O937" s="7"/>
      <c r="P937" s="7"/>
      <c r="Q937" s="7"/>
      <c r="U937" s="7"/>
      <c r="V937" s="7"/>
      <c r="W937" s="7"/>
      <c r="X937" s="7"/>
      <c r="Y937" s="7"/>
      <c r="Z937" s="7"/>
      <c r="AA937" s="7"/>
      <c r="AB937" s="7"/>
      <c r="AC937" s="7"/>
    </row>
    <row r="938" customFormat="false" ht="13.8" hidden="false" customHeight="false" outlineLevel="0" collapsed="false">
      <c r="I938" s="7"/>
      <c r="J938" s="7"/>
      <c r="K938" s="7"/>
      <c r="O938" s="7"/>
      <c r="P938" s="7"/>
      <c r="Q938" s="7"/>
      <c r="U938" s="7"/>
      <c r="V938" s="7"/>
      <c r="W938" s="7"/>
      <c r="X938" s="7"/>
      <c r="Y938" s="7"/>
      <c r="Z938" s="7"/>
      <c r="AA938" s="7"/>
      <c r="AB938" s="7"/>
      <c r="AC938" s="7"/>
    </row>
    <row r="939" customFormat="false" ht="13.8" hidden="false" customHeight="false" outlineLevel="0" collapsed="false">
      <c r="I939" s="7"/>
      <c r="J939" s="7"/>
      <c r="K939" s="7"/>
      <c r="O939" s="7"/>
      <c r="P939" s="7"/>
      <c r="Q939" s="7"/>
      <c r="U939" s="7"/>
      <c r="V939" s="7"/>
      <c r="W939" s="7"/>
      <c r="X939" s="7"/>
      <c r="Y939" s="7"/>
      <c r="Z939" s="7"/>
      <c r="AA939" s="7"/>
      <c r="AB939" s="7"/>
      <c r="AC939" s="7"/>
    </row>
    <row r="940" customFormat="false" ht="13.8" hidden="false" customHeight="false" outlineLevel="0" collapsed="false">
      <c r="I940" s="7"/>
      <c r="J940" s="7"/>
      <c r="K940" s="7"/>
      <c r="O940" s="7"/>
      <c r="P940" s="7"/>
      <c r="Q940" s="7"/>
      <c r="U940" s="7"/>
      <c r="V940" s="7"/>
      <c r="W940" s="7"/>
      <c r="X940" s="7"/>
      <c r="Y940" s="7"/>
      <c r="Z940" s="7"/>
      <c r="AA940" s="7"/>
      <c r="AB940" s="7"/>
      <c r="AC940" s="7"/>
    </row>
    <row r="941" customFormat="false" ht="13.8" hidden="false" customHeight="false" outlineLevel="0" collapsed="false">
      <c r="I941" s="7"/>
      <c r="J941" s="7"/>
      <c r="K941" s="7"/>
      <c r="O941" s="7"/>
      <c r="P941" s="7"/>
      <c r="Q941" s="7"/>
      <c r="U941" s="7"/>
      <c r="V941" s="7"/>
      <c r="W941" s="7"/>
      <c r="X941" s="7"/>
      <c r="Y941" s="7"/>
      <c r="Z941" s="7"/>
      <c r="AA941" s="7"/>
      <c r="AB941" s="7"/>
      <c r="AC941" s="7"/>
    </row>
    <row r="942" customFormat="false" ht="13.8" hidden="false" customHeight="false" outlineLevel="0" collapsed="false">
      <c r="I942" s="7"/>
      <c r="J942" s="7"/>
      <c r="K942" s="7"/>
      <c r="O942" s="7"/>
      <c r="P942" s="7"/>
      <c r="Q942" s="7"/>
      <c r="U942" s="7"/>
      <c r="V942" s="7"/>
      <c r="W942" s="7"/>
      <c r="X942" s="7"/>
      <c r="Y942" s="7"/>
      <c r="Z942" s="7"/>
      <c r="AA942" s="7"/>
      <c r="AB942" s="7"/>
      <c r="AC942" s="7"/>
    </row>
    <row r="943" customFormat="false" ht="13.8" hidden="false" customHeight="false" outlineLevel="0" collapsed="false">
      <c r="I943" s="7"/>
      <c r="J943" s="7"/>
      <c r="K943" s="7"/>
      <c r="O943" s="7"/>
      <c r="P943" s="7"/>
      <c r="Q943" s="7"/>
      <c r="U943" s="7"/>
      <c r="V943" s="7"/>
      <c r="W943" s="7"/>
      <c r="X943" s="7"/>
      <c r="Y943" s="7"/>
      <c r="Z943" s="7"/>
      <c r="AA943" s="7"/>
      <c r="AB943" s="7"/>
      <c r="AC943" s="7"/>
    </row>
    <row r="944" customFormat="false" ht="13.8" hidden="false" customHeight="false" outlineLevel="0" collapsed="false">
      <c r="I944" s="7"/>
      <c r="J944" s="7"/>
      <c r="K944" s="7"/>
      <c r="O944" s="7"/>
      <c r="P944" s="7"/>
      <c r="Q944" s="7"/>
      <c r="U944" s="7"/>
      <c r="V944" s="7"/>
      <c r="W944" s="7"/>
      <c r="X944" s="7"/>
      <c r="Y944" s="7"/>
      <c r="Z944" s="7"/>
      <c r="AA944" s="7"/>
      <c r="AB944" s="7"/>
      <c r="AC944" s="7"/>
    </row>
    <row r="945" customFormat="false" ht="13.8" hidden="false" customHeight="false" outlineLevel="0" collapsed="false">
      <c r="I945" s="7"/>
      <c r="J945" s="7"/>
      <c r="K945" s="7"/>
      <c r="O945" s="7"/>
      <c r="P945" s="7"/>
      <c r="Q945" s="7"/>
      <c r="U945" s="7"/>
      <c r="V945" s="7"/>
      <c r="W945" s="7"/>
      <c r="X945" s="7"/>
      <c r="Y945" s="7"/>
      <c r="Z945" s="7"/>
      <c r="AA945" s="7"/>
      <c r="AB945" s="7"/>
      <c r="AC945" s="7"/>
    </row>
    <row r="946" customFormat="false" ht="13.8" hidden="false" customHeight="false" outlineLevel="0" collapsed="false">
      <c r="I946" s="7"/>
      <c r="J946" s="7"/>
      <c r="K946" s="7"/>
      <c r="O946" s="7"/>
      <c r="P946" s="7"/>
      <c r="Q946" s="7"/>
      <c r="U946" s="7"/>
      <c r="V946" s="7"/>
      <c r="W946" s="7"/>
      <c r="X946" s="7"/>
      <c r="Y946" s="7"/>
      <c r="Z946" s="7"/>
      <c r="AA946" s="7"/>
      <c r="AB946" s="7"/>
      <c r="AC946" s="7"/>
    </row>
    <row r="947" customFormat="false" ht="13.8" hidden="false" customHeight="false" outlineLevel="0" collapsed="false">
      <c r="I947" s="7"/>
      <c r="J947" s="7"/>
      <c r="K947" s="7"/>
      <c r="O947" s="7"/>
      <c r="P947" s="7"/>
      <c r="Q947" s="7"/>
      <c r="U947" s="7"/>
      <c r="V947" s="7"/>
      <c r="W947" s="7"/>
      <c r="X947" s="7"/>
      <c r="Y947" s="7"/>
      <c r="Z947" s="7"/>
      <c r="AA947" s="7"/>
      <c r="AB947" s="7"/>
      <c r="AC947" s="7"/>
    </row>
    <row r="948" customFormat="false" ht="13.8" hidden="false" customHeight="false" outlineLevel="0" collapsed="false">
      <c r="I948" s="7"/>
      <c r="J948" s="7"/>
      <c r="K948" s="7"/>
      <c r="O948" s="7"/>
      <c r="P948" s="7"/>
      <c r="Q948" s="7"/>
      <c r="U948" s="7"/>
      <c r="V948" s="7"/>
      <c r="W948" s="7"/>
      <c r="X948" s="7"/>
      <c r="Y948" s="7"/>
      <c r="Z948" s="7"/>
      <c r="AA948" s="7"/>
      <c r="AB948" s="7"/>
      <c r="AC948" s="7"/>
    </row>
    <row r="949" customFormat="false" ht="13.8" hidden="false" customHeight="false" outlineLevel="0" collapsed="false">
      <c r="I949" s="7"/>
      <c r="J949" s="7"/>
      <c r="K949" s="7"/>
      <c r="O949" s="7"/>
      <c r="P949" s="7"/>
      <c r="Q949" s="7"/>
      <c r="U949" s="7"/>
      <c r="V949" s="7"/>
      <c r="W949" s="7"/>
      <c r="X949" s="7"/>
      <c r="Y949" s="7"/>
      <c r="Z949" s="7"/>
      <c r="AA949" s="7"/>
      <c r="AB949" s="7"/>
      <c r="AC949" s="7"/>
    </row>
    <row r="950" customFormat="false" ht="13.8" hidden="false" customHeight="false" outlineLevel="0" collapsed="false">
      <c r="I950" s="7"/>
      <c r="J950" s="7"/>
      <c r="K950" s="7"/>
      <c r="O950" s="7"/>
      <c r="P950" s="7"/>
      <c r="Q950" s="7"/>
      <c r="U950" s="7"/>
      <c r="V950" s="7"/>
      <c r="W950" s="7"/>
      <c r="X950" s="7"/>
      <c r="Y950" s="7"/>
      <c r="Z950" s="7"/>
      <c r="AA950" s="7"/>
      <c r="AB950" s="7"/>
      <c r="AC950" s="7"/>
    </row>
    <row r="951" customFormat="false" ht="13.8" hidden="false" customHeight="false" outlineLevel="0" collapsed="false">
      <c r="I951" s="7"/>
      <c r="J951" s="7"/>
      <c r="K951" s="7"/>
      <c r="O951" s="7"/>
      <c r="P951" s="7"/>
      <c r="Q951" s="7"/>
      <c r="U951" s="7"/>
      <c r="V951" s="7"/>
      <c r="W951" s="7"/>
      <c r="X951" s="7"/>
      <c r="Y951" s="7"/>
      <c r="Z951" s="7"/>
      <c r="AA951" s="7"/>
      <c r="AB951" s="7"/>
      <c r="AC951" s="7"/>
    </row>
    <row r="952" customFormat="false" ht="13.8" hidden="false" customHeight="false" outlineLevel="0" collapsed="false">
      <c r="I952" s="7"/>
      <c r="J952" s="7"/>
      <c r="K952" s="7"/>
      <c r="O952" s="7"/>
      <c r="P952" s="7"/>
      <c r="Q952" s="7"/>
      <c r="U952" s="7"/>
      <c r="V952" s="7"/>
      <c r="W952" s="7"/>
      <c r="X952" s="7"/>
      <c r="Y952" s="7"/>
      <c r="Z952" s="7"/>
      <c r="AA952" s="7"/>
      <c r="AB952" s="7"/>
      <c r="AC952" s="7"/>
    </row>
    <row r="953" customFormat="false" ht="13.8" hidden="false" customHeight="false" outlineLevel="0" collapsed="false">
      <c r="I953" s="7"/>
      <c r="J953" s="7"/>
      <c r="K953" s="7"/>
      <c r="O953" s="7"/>
      <c r="P953" s="7"/>
      <c r="Q953" s="7"/>
      <c r="U953" s="7"/>
      <c r="V953" s="7"/>
      <c r="W953" s="7"/>
      <c r="X953" s="7"/>
      <c r="Y953" s="7"/>
      <c r="Z953" s="7"/>
      <c r="AA953" s="7"/>
      <c r="AB953" s="7"/>
      <c r="AC953" s="7"/>
    </row>
    <row r="954" customFormat="false" ht="13.8" hidden="false" customHeight="false" outlineLevel="0" collapsed="false">
      <c r="I954" s="7"/>
      <c r="J954" s="7"/>
      <c r="K954" s="7"/>
      <c r="O954" s="7"/>
      <c r="P954" s="7"/>
      <c r="Q954" s="7"/>
      <c r="U954" s="7"/>
      <c r="V954" s="7"/>
      <c r="W954" s="7"/>
      <c r="X954" s="7"/>
      <c r="Y954" s="7"/>
      <c r="Z954" s="7"/>
      <c r="AA954" s="7"/>
      <c r="AB954" s="7"/>
      <c r="AC954" s="7"/>
    </row>
    <row r="955" customFormat="false" ht="13.8" hidden="false" customHeight="false" outlineLevel="0" collapsed="false">
      <c r="I955" s="7"/>
      <c r="J955" s="7"/>
      <c r="K955" s="7"/>
      <c r="O955" s="7"/>
      <c r="P955" s="7"/>
      <c r="Q955" s="7"/>
      <c r="U955" s="7"/>
      <c r="V955" s="7"/>
      <c r="W955" s="7"/>
      <c r="X955" s="7"/>
      <c r="Y955" s="7"/>
      <c r="Z955" s="7"/>
      <c r="AA955" s="7"/>
      <c r="AB955" s="7"/>
      <c r="AC955" s="7"/>
    </row>
    <row r="956" customFormat="false" ht="13.8" hidden="false" customHeight="false" outlineLevel="0" collapsed="false">
      <c r="I956" s="7"/>
      <c r="J956" s="7"/>
      <c r="K956" s="7"/>
      <c r="O956" s="7"/>
      <c r="P956" s="7"/>
      <c r="Q956" s="7"/>
      <c r="U956" s="7"/>
      <c r="V956" s="7"/>
      <c r="W956" s="7"/>
      <c r="X956" s="7"/>
      <c r="Y956" s="7"/>
      <c r="Z956" s="7"/>
      <c r="AA956" s="7"/>
      <c r="AB956" s="7"/>
      <c r="AC956" s="7"/>
    </row>
    <row r="957" customFormat="false" ht="13.8" hidden="false" customHeight="false" outlineLevel="0" collapsed="false">
      <c r="I957" s="7"/>
      <c r="J957" s="7"/>
      <c r="K957" s="7"/>
      <c r="O957" s="7"/>
      <c r="P957" s="7"/>
      <c r="Q957" s="7"/>
      <c r="U957" s="7"/>
      <c r="V957" s="7"/>
      <c r="W957" s="7"/>
      <c r="X957" s="7"/>
      <c r="Y957" s="7"/>
      <c r="Z957" s="7"/>
      <c r="AA957" s="7"/>
      <c r="AB957" s="7"/>
      <c r="AC957" s="7"/>
    </row>
    <row r="958" customFormat="false" ht="13.8" hidden="false" customHeight="false" outlineLevel="0" collapsed="false">
      <c r="I958" s="7"/>
      <c r="J958" s="7"/>
      <c r="K958" s="7"/>
      <c r="O958" s="7"/>
      <c r="P958" s="7"/>
      <c r="Q958" s="7"/>
      <c r="U958" s="7"/>
      <c r="V958" s="7"/>
      <c r="W958" s="7"/>
      <c r="X958" s="7"/>
      <c r="Y958" s="7"/>
      <c r="Z958" s="7"/>
      <c r="AA958" s="7"/>
      <c r="AB958" s="7"/>
      <c r="AC958" s="7"/>
    </row>
    <row r="959" customFormat="false" ht="13.8" hidden="false" customHeight="false" outlineLevel="0" collapsed="false">
      <c r="I959" s="7"/>
      <c r="J959" s="7"/>
      <c r="K959" s="7"/>
      <c r="O959" s="7"/>
      <c r="P959" s="7"/>
      <c r="Q959" s="7"/>
      <c r="U959" s="7"/>
      <c r="V959" s="7"/>
      <c r="W959" s="7"/>
      <c r="X959" s="7"/>
      <c r="Y959" s="7"/>
      <c r="Z959" s="7"/>
      <c r="AA959" s="7"/>
      <c r="AB959" s="7"/>
      <c r="AC959" s="7"/>
    </row>
    <row r="960" customFormat="false" ht="13.8" hidden="false" customHeight="false" outlineLevel="0" collapsed="false">
      <c r="I960" s="7"/>
      <c r="J960" s="7"/>
      <c r="K960" s="7"/>
      <c r="O960" s="7"/>
      <c r="P960" s="7"/>
      <c r="Q960" s="7"/>
      <c r="U960" s="7"/>
      <c r="V960" s="7"/>
      <c r="W960" s="7"/>
      <c r="X960" s="7"/>
      <c r="Y960" s="7"/>
      <c r="Z960" s="7"/>
      <c r="AA960" s="7"/>
      <c r="AB960" s="7"/>
      <c r="AC960" s="7"/>
    </row>
    <row r="961" customFormat="false" ht="13.8" hidden="false" customHeight="false" outlineLevel="0" collapsed="false">
      <c r="I961" s="7"/>
      <c r="J961" s="7"/>
      <c r="K961" s="7"/>
      <c r="O961" s="7"/>
      <c r="P961" s="7"/>
      <c r="Q961" s="7"/>
      <c r="U961" s="7"/>
      <c r="V961" s="7"/>
      <c r="W961" s="7"/>
      <c r="X961" s="7"/>
      <c r="Y961" s="7"/>
      <c r="Z961" s="7"/>
      <c r="AA961" s="7"/>
      <c r="AB961" s="7"/>
      <c r="AC961" s="7"/>
    </row>
    <row r="962" customFormat="false" ht="13.8" hidden="false" customHeight="false" outlineLevel="0" collapsed="false">
      <c r="I962" s="7"/>
      <c r="J962" s="7"/>
      <c r="K962" s="7"/>
      <c r="O962" s="7"/>
      <c r="P962" s="7"/>
      <c r="Q962" s="7"/>
      <c r="U962" s="7"/>
      <c r="V962" s="7"/>
      <c r="W962" s="7"/>
      <c r="X962" s="7"/>
      <c r="Y962" s="7"/>
      <c r="Z962" s="7"/>
      <c r="AA962" s="7"/>
      <c r="AB962" s="7"/>
      <c r="AC962" s="7"/>
    </row>
    <row r="963" customFormat="false" ht="13.8" hidden="false" customHeight="false" outlineLevel="0" collapsed="false">
      <c r="I963" s="7"/>
      <c r="J963" s="7"/>
      <c r="K963" s="7"/>
      <c r="O963" s="7"/>
      <c r="P963" s="7"/>
      <c r="Q963" s="7"/>
      <c r="U963" s="7"/>
      <c r="V963" s="7"/>
      <c r="W963" s="7"/>
      <c r="X963" s="7"/>
      <c r="Y963" s="7"/>
      <c r="Z963" s="7"/>
      <c r="AA963" s="7"/>
      <c r="AB963" s="7"/>
      <c r="AC963" s="7"/>
    </row>
    <row r="964" customFormat="false" ht="13.8" hidden="false" customHeight="false" outlineLevel="0" collapsed="false">
      <c r="I964" s="7"/>
      <c r="J964" s="7"/>
      <c r="K964" s="7"/>
      <c r="O964" s="7"/>
      <c r="P964" s="7"/>
      <c r="Q964" s="7"/>
      <c r="U964" s="7"/>
      <c r="V964" s="7"/>
      <c r="W964" s="7"/>
      <c r="X964" s="7"/>
      <c r="Y964" s="7"/>
      <c r="Z964" s="7"/>
      <c r="AA964" s="7"/>
      <c r="AB964" s="7"/>
      <c r="AC964" s="7"/>
    </row>
    <row r="965" customFormat="false" ht="13.8" hidden="false" customHeight="false" outlineLevel="0" collapsed="false">
      <c r="I965" s="7"/>
      <c r="J965" s="7"/>
      <c r="K965" s="7"/>
      <c r="O965" s="7"/>
      <c r="P965" s="7"/>
      <c r="Q965" s="7"/>
      <c r="U965" s="7"/>
      <c r="V965" s="7"/>
      <c r="W965" s="7"/>
      <c r="X965" s="7"/>
      <c r="Y965" s="7"/>
      <c r="Z965" s="7"/>
      <c r="AA965" s="7"/>
      <c r="AB965" s="7"/>
      <c r="AC965" s="7"/>
    </row>
    <row r="966" customFormat="false" ht="13.8" hidden="false" customHeight="false" outlineLevel="0" collapsed="false">
      <c r="I966" s="7"/>
      <c r="J966" s="7"/>
      <c r="K966" s="7"/>
      <c r="O966" s="7"/>
      <c r="P966" s="7"/>
      <c r="Q966" s="7"/>
      <c r="U966" s="7"/>
      <c r="V966" s="7"/>
      <c r="W966" s="7"/>
      <c r="X966" s="7"/>
      <c r="Y966" s="7"/>
      <c r="Z966" s="7"/>
      <c r="AA966" s="7"/>
      <c r="AB966" s="7"/>
      <c r="AC966" s="7"/>
    </row>
    <row r="967" customFormat="false" ht="13.8" hidden="false" customHeight="false" outlineLevel="0" collapsed="false">
      <c r="I967" s="7"/>
      <c r="J967" s="7"/>
      <c r="K967" s="7"/>
      <c r="O967" s="7"/>
      <c r="P967" s="7"/>
      <c r="Q967" s="7"/>
      <c r="U967" s="7"/>
      <c r="V967" s="7"/>
      <c r="W967" s="7"/>
      <c r="X967" s="7"/>
      <c r="Y967" s="7"/>
      <c r="Z967" s="7"/>
      <c r="AA967" s="7"/>
      <c r="AB967" s="7"/>
      <c r="AC967" s="7"/>
    </row>
    <row r="968" customFormat="false" ht="13.8" hidden="false" customHeight="false" outlineLevel="0" collapsed="false">
      <c r="I968" s="7"/>
      <c r="J968" s="7"/>
      <c r="K968" s="7"/>
      <c r="O968" s="7"/>
      <c r="P968" s="7"/>
      <c r="Q968" s="7"/>
      <c r="U968" s="7"/>
      <c r="V968" s="7"/>
      <c r="W968" s="7"/>
      <c r="X968" s="7"/>
      <c r="Y968" s="7"/>
      <c r="Z968" s="7"/>
      <c r="AA968" s="7"/>
      <c r="AB968" s="7"/>
      <c r="AC968" s="7"/>
    </row>
    <row r="969" customFormat="false" ht="13.8" hidden="false" customHeight="false" outlineLevel="0" collapsed="false">
      <c r="I969" s="7"/>
      <c r="J969" s="7"/>
      <c r="K969" s="7"/>
      <c r="O969" s="7"/>
      <c r="P969" s="7"/>
      <c r="Q969" s="7"/>
      <c r="U969" s="7"/>
      <c r="V969" s="7"/>
      <c r="W969" s="7"/>
      <c r="X969" s="7"/>
      <c r="Y969" s="7"/>
      <c r="Z969" s="7"/>
      <c r="AA969" s="7"/>
      <c r="AB969" s="7"/>
      <c r="AC969" s="7"/>
    </row>
    <row r="970" customFormat="false" ht="13.8" hidden="false" customHeight="false" outlineLevel="0" collapsed="false">
      <c r="I970" s="7"/>
      <c r="J970" s="7"/>
      <c r="K970" s="7"/>
      <c r="O970" s="7"/>
      <c r="P970" s="7"/>
      <c r="Q970" s="7"/>
      <c r="U970" s="7"/>
      <c r="V970" s="7"/>
      <c r="W970" s="7"/>
      <c r="X970" s="7"/>
      <c r="Y970" s="7"/>
      <c r="Z970" s="7"/>
      <c r="AA970" s="7"/>
      <c r="AB970" s="7"/>
      <c r="AC970" s="7"/>
    </row>
    <row r="971" customFormat="false" ht="13.8" hidden="false" customHeight="false" outlineLevel="0" collapsed="false">
      <c r="I971" s="7"/>
      <c r="J971" s="7"/>
      <c r="K971" s="7"/>
      <c r="O971" s="7"/>
      <c r="P971" s="7"/>
      <c r="Q971" s="7"/>
      <c r="U971" s="7"/>
      <c r="V971" s="7"/>
      <c r="W971" s="7"/>
      <c r="X971" s="7"/>
      <c r="Y971" s="7"/>
      <c r="Z971" s="7"/>
      <c r="AA971" s="7"/>
      <c r="AB971" s="7"/>
      <c r="AC971" s="7"/>
    </row>
    <row r="972" customFormat="false" ht="13.8" hidden="false" customHeight="false" outlineLevel="0" collapsed="false">
      <c r="I972" s="7"/>
      <c r="J972" s="7"/>
      <c r="K972" s="7"/>
      <c r="O972" s="7"/>
      <c r="P972" s="7"/>
      <c r="Q972" s="7"/>
      <c r="U972" s="7"/>
      <c r="V972" s="7"/>
      <c r="W972" s="7"/>
      <c r="X972" s="7"/>
      <c r="Y972" s="7"/>
      <c r="Z972" s="7"/>
      <c r="AA972" s="7"/>
      <c r="AB972" s="7"/>
      <c r="AC972" s="7"/>
    </row>
    <row r="973" customFormat="false" ht="13.8" hidden="false" customHeight="false" outlineLevel="0" collapsed="false">
      <c r="I973" s="7"/>
      <c r="J973" s="7"/>
      <c r="K973" s="7"/>
      <c r="O973" s="7"/>
      <c r="P973" s="7"/>
      <c r="Q973" s="7"/>
      <c r="U973" s="7"/>
      <c r="V973" s="7"/>
      <c r="W973" s="7"/>
      <c r="X973" s="7"/>
      <c r="Y973" s="7"/>
      <c r="Z973" s="7"/>
      <c r="AA973" s="7"/>
      <c r="AB973" s="7"/>
      <c r="AC973" s="7"/>
    </row>
    <row r="974" customFormat="false" ht="13.8" hidden="false" customHeight="false" outlineLevel="0" collapsed="false">
      <c r="I974" s="7"/>
      <c r="J974" s="7"/>
      <c r="K974" s="7"/>
      <c r="O974" s="7"/>
      <c r="P974" s="7"/>
      <c r="Q974" s="7"/>
      <c r="U974" s="7"/>
      <c r="V974" s="7"/>
      <c r="W974" s="7"/>
      <c r="X974" s="7"/>
      <c r="Y974" s="7"/>
      <c r="Z974" s="7"/>
      <c r="AA974" s="7"/>
      <c r="AB974" s="7"/>
      <c r="AC974" s="7"/>
    </row>
    <row r="975" customFormat="false" ht="13.8" hidden="false" customHeight="false" outlineLevel="0" collapsed="false">
      <c r="I975" s="7"/>
      <c r="J975" s="7"/>
      <c r="K975" s="7"/>
      <c r="O975" s="7"/>
      <c r="P975" s="7"/>
      <c r="Q975" s="7"/>
      <c r="U975" s="7"/>
      <c r="V975" s="7"/>
      <c r="W975" s="7"/>
      <c r="X975" s="7"/>
      <c r="Y975" s="7"/>
      <c r="Z975" s="7"/>
      <c r="AA975" s="7"/>
      <c r="AB975" s="7"/>
      <c r="AC975" s="7"/>
    </row>
    <row r="976" customFormat="false" ht="13.8" hidden="false" customHeight="false" outlineLevel="0" collapsed="false">
      <c r="I976" s="7"/>
      <c r="J976" s="7"/>
      <c r="K976" s="7"/>
      <c r="O976" s="7"/>
      <c r="P976" s="7"/>
      <c r="Q976" s="7"/>
      <c r="U976" s="7"/>
      <c r="V976" s="7"/>
      <c r="W976" s="7"/>
      <c r="X976" s="7"/>
      <c r="Y976" s="7"/>
      <c r="Z976" s="7"/>
      <c r="AA976" s="7"/>
      <c r="AB976" s="7"/>
      <c r="AC976" s="7"/>
    </row>
    <row r="977" customFormat="false" ht="13.8" hidden="false" customHeight="false" outlineLevel="0" collapsed="false">
      <c r="I977" s="7"/>
      <c r="J977" s="7"/>
      <c r="K977" s="7"/>
      <c r="O977" s="7"/>
      <c r="P977" s="7"/>
      <c r="Q977" s="7"/>
      <c r="U977" s="7"/>
      <c r="V977" s="7"/>
      <c r="W977" s="7"/>
      <c r="X977" s="7"/>
      <c r="Y977" s="7"/>
      <c r="Z977" s="7"/>
      <c r="AA977" s="7"/>
      <c r="AB977" s="7"/>
      <c r="AC977" s="7"/>
    </row>
    <row r="978" customFormat="false" ht="13.8" hidden="false" customHeight="false" outlineLevel="0" collapsed="false">
      <c r="I978" s="7"/>
      <c r="J978" s="7"/>
      <c r="K978" s="7"/>
      <c r="O978" s="7"/>
      <c r="P978" s="7"/>
      <c r="Q978" s="7"/>
      <c r="U978" s="7"/>
      <c r="V978" s="7"/>
      <c r="W978" s="7"/>
      <c r="X978" s="7"/>
      <c r="Y978" s="7"/>
      <c r="Z978" s="7"/>
      <c r="AA978" s="7"/>
      <c r="AB978" s="7"/>
      <c r="AC978" s="7"/>
    </row>
    <row r="979" customFormat="false" ht="13.8" hidden="false" customHeight="false" outlineLevel="0" collapsed="false">
      <c r="I979" s="7"/>
      <c r="J979" s="7"/>
      <c r="K979" s="7"/>
      <c r="O979" s="7"/>
      <c r="P979" s="7"/>
      <c r="Q979" s="7"/>
      <c r="U979" s="7"/>
      <c r="V979" s="7"/>
      <c r="W979" s="7"/>
      <c r="X979" s="7"/>
      <c r="Y979" s="7"/>
      <c r="Z979" s="7"/>
      <c r="AA979" s="7"/>
      <c r="AB979" s="7"/>
      <c r="AC979" s="7"/>
    </row>
    <row r="980" customFormat="false" ht="13.8" hidden="false" customHeight="false" outlineLevel="0" collapsed="false">
      <c r="I980" s="7"/>
      <c r="J980" s="7"/>
      <c r="K980" s="7"/>
      <c r="O980" s="7"/>
      <c r="P980" s="7"/>
      <c r="Q980" s="7"/>
      <c r="U980" s="7"/>
      <c r="V980" s="7"/>
      <c r="W980" s="7"/>
      <c r="X980" s="7"/>
      <c r="Y980" s="7"/>
      <c r="Z980" s="7"/>
      <c r="AA980" s="7"/>
      <c r="AB980" s="7"/>
      <c r="AC980" s="7"/>
    </row>
    <row r="981" customFormat="false" ht="13.8" hidden="false" customHeight="false" outlineLevel="0" collapsed="false">
      <c r="I981" s="7"/>
      <c r="J981" s="7"/>
      <c r="K981" s="7"/>
      <c r="O981" s="7"/>
      <c r="P981" s="7"/>
      <c r="Q981" s="7"/>
      <c r="U981" s="7"/>
      <c r="V981" s="7"/>
      <c r="W981" s="7"/>
      <c r="X981" s="7"/>
      <c r="Y981" s="7"/>
      <c r="Z981" s="7"/>
      <c r="AA981" s="7"/>
      <c r="AB981" s="7"/>
      <c r="AC981" s="7"/>
    </row>
    <row r="982" customFormat="false" ht="13.8" hidden="false" customHeight="false" outlineLevel="0" collapsed="false">
      <c r="I982" s="7"/>
      <c r="J982" s="7"/>
      <c r="K982" s="7"/>
      <c r="O982" s="7"/>
      <c r="P982" s="7"/>
      <c r="Q982" s="7"/>
      <c r="U982" s="7"/>
      <c r="V982" s="7"/>
      <c r="W982" s="7"/>
      <c r="X982" s="7"/>
      <c r="Y982" s="7"/>
      <c r="Z982" s="7"/>
      <c r="AA982" s="7"/>
      <c r="AB982" s="7"/>
      <c r="AC982" s="7"/>
    </row>
    <row r="983" customFormat="false" ht="13.8" hidden="false" customHeight="false" outlineLevel="0" collapsed="false">
      <c r="I983" s="7"/>
      <c r="J983" s="7"/>
      <c r="K983" s="7"/>
      <c r="O983" s="7"/>
      <c r="P983" s="7"/>
      <c r="Q983" s="7"/>
      <c r="U983" s="7"/>
      <c r="V983" s="7"/>
      <c r="W983" s="7"/>
      <c r="X983" s="7"/>
      <c r="Y983" s="7"/>
      <c r="Z983" s="7"/>
      <c r="AA983" s="7"/>
      <c r="AB983" s="7"/>
      <c r="AC983" s="7"/>
    </row>
    <row r="984" customFormat="false" ht="13.8" hidden="false" customHeight="false" outlineLevel="0" collapsed="false">
      <c r="I984" s="7"/>
      <c r="J984" s="7"/>
      <c r="K984" s="7"/>
      <c r="O984" s="7"/>
      <c r="P984" s="7"/>
      <c r="Q984" s="7"/>
      <c r="U984" s="7"/>
      <c r="V984" s="7"/>
      <c r="W984" s="7"/>
      <c r="X984" s="7"/>
      <c r="Y984" s="7"/>
      <c r="Z984" s="7"/>
      <c r="AA984" s="7"/>
      <c r="AB984" s="7"/>
      <c r="AC984" s="7"/>
    </row>
    <row r="985" customFormat="false" ht="13.8" hidden="false" customHeight="false" outlineLevel="0" collapsed="false">
      <c r="I985" s="7"/>
      <c r="J985" s="7"/>
      <c r="K985" s="7"/>
      <c r="O985" s="7"/>
      <c r="P985" s="7"/>
      <c r="Q985" s="7"/>
      <c r="U985" s="7"/>
      <c r="V985" s="7"/>
      <c r="W985" s="7"/>
      <c r="X985" s="7"/>
      <c r="Y985" s="7"/>
      <c r="Z985" s="7"/>
      <c r="AA985" s="7"/>
      <c r="AB985" s="7"/>
      <c r="AC985" s="7"/>
    </row>
    <row r="986" customFormat="false" ht="13.8" hidden="false" customHeight="false" outlineLevel="0" collapsed="false">
      <c r="I986" s="7"/>
      <c r="J986" s="7"/>
      <c r="K986" s="7"/>
      <c r="O986" s="7"/>
      <c r="P986" s="7"/>
      <c r="Q986" s="7"/>
      <c r="U986" s="7"/>
      <c r="V986" s="7"/>
      <c r="W986" s="7"/>
      <c r="X986" s="7"/>
      <c r="Y986" s="7"/>
      <c r="Z986" s="7"/>
      <c r="AA986" s="7"/>
      <c r="AB986" s="7"/>
      <c r="AC986" s="7"/>
    </row>
    <row r="987" customFormat="false" ht="13.8" hidden="false" customHeight="false" outlineLevel="0" collapsed="false">
      <c r="I987" s="7"/>
      <c r="J987" s="7"/>
      <c r="K987" s="7"/>
      <c r="O987" s="7"/>
      <c r="P987" s="7"/>
      <c r="Q987" s="7"/>
      <c r="U987" s="7"/>
      <c r="V987" s="7"/>
      <c r="W987" s="7"/>
      <c r="X987" s="7"/>
      <c r="Y987" s="7"/>
      <c r="Z987" s="7"/>
      <c r="AA987" s="7"/>
      <c r="AB987" s="7"/>
      <c r="AC987" s="7"/>
    </row>
    <row r="988" customFormat="false" ht="13.8" hidden="false" customHeight="false" outlineLevel="0" collapsed="false">
      <c r="I988" s="7"/>
      <c r="J988" s="7"/>
      <c r="K988" s="7"/>
      <c r="O988" s="7"/>
      <c r="P988" s="7"/>
      <c r="Q988" s="7"/>
      <c r="U988" s="7"/>
      <c r="V988" s="7"/>
      <c r="W988" s="7"/>
      <c r="X988" s="7"/>
      <c r="Y988" s="7"/>
      <c r="Z988" s="7"/>
      <c r="AA988" s="7"/>
      <c r="AB988" s="7"/>
      <c r="AC988" s="7"/>
    </row>
    <row r="989" customFormat="false" ht="13.8" hidden="false" customHeight="false" outlineLevel="0" collapsed="false">
      <c r="I989" s="7"/>
      <c r="J989" s="7"/>
      <c r="K989" s="7"/>
      <c r="O989" s="7"/>
      <c r="P989" s="7"/>
      <c r="Q989" s="7"/>
      <c r="U989" s="7"/>
      <c r="V989" s="7"/>
      <c r="W989" s="7"/>
      <c r="X989" s="7"/>
      <c r="Y989" s="7"/>
      <c r="Z989" s="7"/>
      <c r="AA989" s="7"/>
      <c r="AB989" s="7"/>
      <c r="AC989" s="7"/>
    </row>
    <row r="990" customFormat="false" ht="13.8" hidden="false" customHeight="false" outlineLevel="0" collapsed="false">
      <c r="I990" s="7"/>
      <c r="J990" s="7"/>
      <c r="K990" s="7"/>
      <c r="O990" s="7"/>
      <c r="P990" s="7"/>
      <c r="Q990" s="7"/>
      <c r="U990" s="7"/>
      <c r="V990" s="7"/>
      <c r="W990" s="7"/>
      <c r="X990" s="7"/>
      <c r="Y990" s="7"/>
      <c r="Z990" s="7"/>
      <c r="AA990" s="7"/>
      <c r="AB990" s="7"/>
      <c r="AC990" s="7"/>
    </row>
    <row r="991" customFormat="false" ht="13.8" hidden="false" customHeight="false" outlineLevel="0" collapsed="false">
      <c r="I991" s="7"/>
      <c r="J991" s="7"/>
      <c r="K991" s="7"/>
      <c r="O991" s="7"/>
      <c r="P991" s="7"/>
      <c r="Q991" s="7"/>
      <c r="U991" s="7"/>
      <c r="V991" s="7"/>
      <c r="W991" s="7"/>
      <c r="X991" s="7"/>
      <c r="Y991" s="7"/>
      <c r="Z991" s="7"/>
      <c r="AA991" s="7"/>
      <c r="AB991" s="7"/>
      <c r="AC991" s="7"/>
    </row>
    <row r="992" customFormat="false" ht="13.8" hidden="false" customHeight="false" outlineLevel="0" collapsed="false">
      <c r="I992" s="7"/>
      <c r="J992" s="7"/>
      <c r="K992" s="7"/>
      <c r="O992" s="7"/>
      <c r="P992" s="7"/>
      <c r="Q992" s="7"/>
      <c r="U992" s="7"/>
      <c r="V992" s="7"/>
      <c r="W992" s="7"/>
      <c r="X992" s="7"/>
      <c r="Y992" s="7"/>
      <c r="Z992" s="7"/>
      <c r="AA992" s="7"/>
      <c r="AB992" s="7"/>
      <c r="AC992" s="7"/>
    </row>
    <row r="993" customFormat="false" ht="13.8" hidden="false" customHeight="false" outlineLevel="0" collapsed="false">
      <c r="I993" s="7"/>
      <c r="J993" s="7"/>
      <c r="K993" s="7"/>
      <c r="O993" s="7"/>
      <c r="P993" s="7"/>
      <c r="Q993" s="7"/>
      <c r="U993" s="7"/>
      <c r="V993" s="7"/>
      <c r="W993" s="7"/>
      <c r="X993" s="7"/>
      <c r="Y993" s="7"/>
      <c r="Z993" s="7"/>
      <c r="AA993" s="7"/>
      <c r="AB993" s="7"/>
      <c r="AC993" s="7"/>
    </row>
    <row r="994" customFormat="false" ht="13.8" hidden="false" customHeight="false" outlineLevel="0" collapsed="false">
      <c r="I994" s="7"/>
      <c r="J994" s="7"/>
      <c r="K994" s="7"/>
      <c r="O994" s="7"/>
      <c r="P994" s="7"/>
      <c r="Q994" s="7"/>
      <c r="U994" s="7"/>
      <c r="V994" s="7"/>
      <c r="W994" s="7"/>
      <c r="X994" s="7"/>
      <c r="Y994" s="7"/>
      <c r="Z994" s="7"/>
      <c r="AA994" s="7"/>
      <c r="AB994" s="7"/>
      <c r="AC994" s="7"/>
    </row>
    <row r="995" customFormat="false" ht="13.8" hidden="false" customHeight="false" outlineLevel="0" collapsed="false">
      <c r="I995" s="7"/>
      <c r="J995" s="7"/>
      <c r="K995" s="7"/>
      <c r="O995" s="7"/>
      <c r="P995" s="7"/>
      <c r="Q995" s="7"/>
      <c r="U995" s="7"/>
      <c r="V995" s="7"/>
      <c r="W995" s="7"/>
      <c r="X995" s="7"/>
      <c r="Y995" s="7"/>
      <c r="Z995" s="7"/>
      <c r="AA995" s="7"/>
      <c r="AB995" s="7"/>
      <c r="AC995" s="7"/>
    </row>
    <row r="996" customFormat="false" ht="13.8" hidden="false" customHeight="false" outlineLevel="0" collapsed="false">
      <c r="I996" s="7"/>
      <c r="J996" s="7"/>
      <c r="K996" s="7"/>
      <c r="O996" s="7"/>
      <c r="P996" s="7"/>
      <c r="Q996" s="7"/>
      <c r="U996" s="7"/>
      <c r="V996" s="7"/>
      <c r="W996" s="7"/>
      <c r="X996" s="7"/>
      <c r="Y996" s="7"/>
      <c r="Z996" s="7"/>
      <c r="AA996" s="7"/>
      <c r="AB996" s="7"/>
      <c r="AC996" s="7"/>
    </row>
    <row r="997" customFormat="false" ht="13.8" hidden="false" customHeight="false" outlineLevel="0" collapsed="false">
      <c r="I997" s="7"/>
      <c r="J997" s="7"/>
      <c r="K997" s="7"/>
      <c r="O997" s="7"/>
      <c r="P997" s="7"/>
      <c r="Q997" s="7"/>
      <c r="U997" s="7"/>
      <c r="V997" s="7"/>
      <c r="W997" s="7"/>
      <c r="X997" s="7"/>
      <c r="Y997" s="7"/>
      <c r="Z997" s="7"/>
      <c r="AA997" s="7"/>
      <c r="AB997" s="7"/>
      <c r="AC997" s="7"/>
    </row>
    <row r="998" customFormat="false" ht="13.8" hidden="false" customHeight="false" outlineLevel="0" collapsed="false">
      <c r="I998" s="7"/>
      <c r="J998" s="7"/>
      <c r="K998" s="7"/>
      <c r="O998" s="7"/>
      <c r="P998" s="7"/>
      <c r="Q998" s="7"/>
      <c r="U998" s="7"/>
      <c r="V998" s="7"/>
      <c r="W998" s="7"/>
      <c r="X998" s="7"/>
      <c r="Y998" s="7"/>
      <c r="Z998" s="7"/>
      <c r="AA998" s="7"/>
      <c r="AB998" s="7"/>
      <c r="AC998" s="7"/>
    </row>
    <row r="999" customFormat="false" ht="13.8" hidden="false" customHeight="false" outlineLevel="0" collapsed="false">
      <c r="I999" s="7"/>
      <c r="J999" s="7"/>
      <c r="K999" s="7"/>
      <c r="O999" s="7"/>
      <c r="P999" s="7"/>
      <c r="Q999" s="7"/>
      <c r="U999" s="7"/>
      <c r="V999" s="7"/>
      <c r="W999" s="7"/>
      <c r="X999" s="7"/>
      <c r="Y999" s="7"/>
      <c r="Z999" s="7"/>
      <c r="AA999" s="7"/>
      <c r="AB999" s="7"/>
      <c r="AC999" s="7"/>
    </row>
    <row r="1000" customFormat="false" ht="13.8" hidden="false" customHeight="false" outlineLevel="0" collapsed="false">
      <c r="I1000" s="7"/>
      <c r="J1000" s="7"/>
      <c r="K1000" s="7"/>
      <c r="O1000" s="7"/>
      <c r="P1000" s="7"/>
      <c r="Q1000" s="7"/>
      <c r="U1000" s="7"/>
      <c r="V1000" s="7"/>
      <c r="W1000" s="7"/>
      <c r="X1000" s="7"/>
      <c r="Y1000" s="7"/>
      <c r="Z1000" s="7"/>
      <c r="AA1000" s="7"/>
      <c r="AB1000" s="7"/>
      <c r="AC1000" s="7"/>
    </row>
    <row r="1001" customFormat="false" ht="13.8" hidden="false" customHeight="false" outlineLevel="0" collapsed="false">
      <c r="I1001" s="7"/>
      <c r="J1001" s="7"/>
      <c r="K1001" s="7"/>
      <c r="O1001" s="7"/>
      <c r="P1001" s="7"/>
      <c r="Q1001" s="7"/>
      <c r="U1001" s="7"/>
      <c r="V1001" s="7"/>
      <c r="W1001" s="7"/>
      <c r="X1001" s="7"/>
      <c r="Y1001" s="7"/>
      <c r="Z1001" s="7"/>
      <c r="AA1001" s="7"/>
      <c r="AB1001" s="7"/>
      <c r="AC1001" s="7"/>
    </row>
    <row r="1002" customFormat="false" ht="13.8" hidden="false" customHeight="false" outlineLevel="0" collapsed="false">
      <c r="I1002" s="7"/>
      <c r="J1002" s="7"/>
      <c r="K1002" s="7"/>
      <c r="O1002" s="7"/>
      <c r="P1002" s="7"/>
      <c r="Q1002" s="7"/>
      <c r="U1002" s="7"/>
      <c r="V1002" s="7"/>
      <c r="W1002" s="7"/>
      <c r="X1002" s="7"/>
      <c r="Y1002" s="7"/>
      <c r="Z1002" s="7"/>
      <c r="AA1002" s="7"/>
      <c r="AB1002" s="7"/>
      <c r="AC1002" s="7"/>
    </row>
    <row r="1003" customFormat="false" ht="13.8" hidden="false" customHeight="false" outlineLevel="0" collapsed="false">
      <c r="I1003" s="7"/>
      <c r="J1003" s="7"/>
      <c r="K1003" s="7"/>
      <c r="O1003" s="7"/>
      <c r="P1003" s="7"/>
      <c r="Q1003" s="7"/>
      <c r="U1003" s="7"/>
      <c r="V1003" s="7"/>
      <c r="W1003" s="7"/>
      <c r="X1003" s="7"/>
      <c r="Y1003" s="7"/>
      <c r="Z1003" s="7"/>
      <c r="AA1003" s="7"/>
      <c r="AB1003" s="7"/>
      <c r="AC1003" s="7"/>
    </row>
    <row r="1004" customFormat="false" ht="13.8" hidden="false" customHeight="false" outlineLevel="0" collapsed="false">
      <c r="I1004" s="7"/>
      <c r="J1004" s="7"/>
      <c r="K1004" s="7"/>
      <c r="O1004" s="7"/>
      <c r="P1004" s="7"/>
      <c r="Q1004" s="7"/>
      <c r="U1004" s="7"/>
      <c r="V1004" s="7"/>
      <c r="W1004" s="7"/>
      <c r="X1004" s="7"/>
      <c r="Y1004" s="7"/>
      <c r="Z1004" s="7"/>
      <c r="AA1004" s="7"/>
      <c r="AB1004" s="7"/>
      <c r="AC1004" s="7"/>
    </row>
    <row r="1005" customFormat="false" ht="13.8" hidden="false" customHeight="false" outlineLevel="0" collapsed="false">
      <c r="I1005" s="7"/>
      <c r="J1005" s="7"/>
      <c r="K1005" s="7"/>
      <c r="O1005" s="7"/>
      <c r="P1005" s="7"/>
      <c r="Q1005" s="7"/>
      <c r="U1005" s="7"/>
      <c r="V1005" s="7"/>
      <c r="W1005" s="7"/>
      <c r="X1005" s="7"/>
      <c r="Y1005" s="7"/>
      <c r="Z1005" s="7"/>
      <c r="AA1005" s="7"/>
      <c r="AB1005" s="7"/>
      <c r="AC1005" s="7"/>
    </row>
    <row r="1006" customFormat="false" ht="13.8" hidden="false" customHeight="false" outlineLevel="0" collapsed="false">
      <c r="I1006" s="7"/>
      <c r="J1006" s="7"/>
      <c r="K1006" s="7"/>
      <c r="O1006" s="7"/>
      <c r="P1006" s="7"/>
      <c r="Q1006" s="7"/>
      <c r="U1006" s="7"/>
      <c r="V1006" s="7"/>
      <c r="W1006" s="7"/>
      <c r="X1006" s="7"/>
      <c r="Y1006" s="7"/>
      <c r="Z1006" s="7"/>
      <c r="AA1006" s="7"/>
      <c r="AB1006" s="7"/>
      <c r="AC1006" s="7"/>
    </row>
  </sheetData>
  <mergeCells count="28">
    <mergeCell ref="B1:F1"/>
    <mergeCell ref="B7:B9"/>
    <mergeCell ref="C7:C9"/>
    <mergeCell ref="D7:D9"/>
    <mergeCell ref="E7:E9"/>
    <mergeCell ref="F7:K7"/>
    <mergeCell ref="L7:Q7"/>
    <mergeCell ref="R7:W7"/>
    <mergeCell ref="X7:AA7"/>
    <mergeCell ref="AB7:AB9"/>
    <mergeCell ref="F8:H8"/>
    <mergeCell ref="I8:K8"/>
    <mergeCell ref="L8:N8"/>
    <mergeCell ref="O8:Q8"/>
    <mergeCell ref="R8:T8"/>
    <mergeCell ref="U8:W8"/>
    <mergeCell ref="X8:X9"/>
    <mergeCell ref="Y8:Y9"/>
    <mergeCell ref="Z8:AA8"/>
    <mergeCell ref="B57:B63"/>
    <mergeCell ref="C57:C63"/>
    <mergeCell ref="AB57:AB63"/>
    <mergeCell ref="F69:H70"/>
    <mergeCell ref="I69:K70"/>
    <mergeCell ref="B107:E107"/>
    <mergeCell ref="B161:E161"/>
    <mergeCell ref="B194:D194"/>
    <mergeCell ref="B195:D195"/>
  </mergeCells>
  <printOptions headings="false" gridLines="false" gridLinesSet="true" horizontalCentered="false" verticalCentered="false"/>
  <pageMargins left="0" right="0" top="0.354166666666667" bottom="0.354166666666667" header="0.511805555555555" footer="0.511805555555555"/>
  <pageSetup paperSize="9" scale="5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D1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33" activeCellId="0" sqref="D33"/>
    </sheetView>
  </sheetViews>
  <sheetFormatPr defaultColWidth="8.59375" defaultRowHeight="14.25" zeroHeight="false" outlineLevelRow="0" outlineLevelCol="0"/>
  <cols>
    <col collapsed="false" customWidth="true" hidden="false" outlineLevel="0" max="2" min="2" style="0" width="13"/>
    <col collapsed="false" customWidth="true" hidden="false" outlineLevel="0" max="3" min="3" style="0" width="13.37"/>
    <col collapsed="false" customWidth="true" hidden="false" outlineLevel="0" max="4" min="4" style="0" width="13.75"/>
  </cols>
  <sheetData>
    <row r="1" customFormat="false" ht="13.8" hidden="false" customHeight="false" outlineLevel="0" collapsed="false"/>
    <row r="2" customFormat="false" ht="13.8" hidden="false" customHeight="false" outlineLevel="0" collapsed="false"/>
    <row r="3" customFormat="false" ht="13.8" hidden="false" customHeight="false" outlineLevel="0" collapsed="false"/>
    <row r="4" customFormat="false" ht="13.8" hidden="false" customHeight="false" outlineLevel="0" collapsed="false"/>
    <row r="5" customFormat="false" ht="13.8" hidden="false" customHeight="false" outlineLevel="0" collapsed="false">
      <c r="D5" s="362"/>
    </row>
    <row r="6" customFormat="false" ht="13.8" hidden="false" customHeight="false" outlineLevel="0" collapsed="false">
      <c r="D6" s="362"/>
    </row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3.8" hidden="false" customHeight="false" outlineLevel="0" collapsed="false">
      <c r="B9" s="363"/>
      <c r="C9" s="363"/>
    </row>
    <row r="10" customFormat="false" ht="13.8" hidden="false" customHeight="false" outlineLevel="0" collapsed="false">
      <c r="B10" s="363"/>
      <c r="C10" s="363"/>
      <c r="D10" s="363"/>
    </row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518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  <dc:description/>
  <dc:language>uk-UA</dc:language>
  <cp:lastModifiedBy/>
  <cp:lastPrinted>2021-12-01T13:57:38Z</cp:lastPrinted>
  <dcterms:modified xsi:type="dcterms:W3CDTF">2021-12-02T14:58:14Z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