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PLOYEE\Desktop\"/>
    </mc:Choice>
  </mc:AlternateContent>
  <bookViews>
    <workbookView xWindow="0" yWindow="0" windowWidth="12456" windowHeight="516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W182" i="2" l="1"/>
  <c r="J21" i="2"/>
  <c r="J20" i="2"/>
  <c r="J19" i="2"/>
  <c r="J18" i="2"/>
  <c r="J17" i="2"/>
  <c r="J16" i="2"/>
  <c r="J14" i="2"/>
  <c r="I13" i="2"/>
  <c r="K13" i="2"/>
  <c r="L13" i="2"/>
  <c r="N13" i="2"/>
  <c r="O13" i="2"/>
  <c r="Q13" i="2"/>
  <c r="R13" i="2"/>
  <c r="T13" i="2"/>
  <c r="U13" i="2"/>
  <c r="E13" i="2"/>
  <c r="F13" i="2"/>
  <c r="G17" i="2"/>
  <c r="M17" i="2"/>
  <c r="P17" i="2"/>
  <c r="S17" i="2"/>
  <c r="V17" i="2"/>
  <c r="G18" i="2"/>
  <c r="M18" i="2"/>
  <c r="P18" i="2"/>
  <c r="S18" i="2"/>
  <c r="V18" i="2"/>
  <c r="G19" i="2"/>
  <c r="M19" i="2"/>
  <c r="P19" i="2"/>
  <c r="S19" i="2"/>
  <c r="V19" i="2"/>
  <c r="G20" i="2"/>
  <c r="M20" i="2"/>
  <c r="P20" i="2"/>
  <c r="S20" i="2"/>
  <c r="V20" i="2"/>
  <c r="G21" i="2"/>
  <c r="M21" i="2"/>
  <c r="P21" i="2"/>
  <c r="S21" i="2"/>
  <c r="V21" i="2"/>
  <c r="X19" i="2" l="1"/>
  <c r="Y19" i="2" s="1"/>
  <c r="Z19" i="2" s="1"/>
  <c r="W17" i="2"/>
  <c r="W19" i="2"/>
  <c r="X18" i="2"/>
  <c r="X20" i="2"/>
  <c r="X17" i="2"/>
  <c r="Y17" i="2" s="1"/>
  <c r="Z17" i="2" s="1"/>
  <c r="X21" i="2"/>
  <c r="W20" i="2"/>
  <c r="W18" i="2"/>
  <c r="W21" i="2"/>
  <c r="Y18" i="2" l="1"/>
  <c r="Z18" i="2" s="1"/>
  <c r="Y20" i="2"/>
  <c r="Z20" i="2" s="1"/>
  <c r="Y21" i="2"/>
  <c r="Z21" i="2" s="1"/>
  <c r="I38" i="3" l="1"/>
  <c r="F38" i="3"/>
  <c r="D38" i="3"/>
  <c r="I28" i="3"/>
  <c r="F28" i="3"/>
  <c r="D28" i="3"/>
  <c r="I18" i="3"/>
  <c r="F18" i="3"/>
  <c r="D18" i="3"/>
  <c r="V181" i="2"/>
  <c r="S181" i="2"/>
  <c r="P181" i="2"/>
  <c r="M181" i="2"/>
  <c r="J181" i="2"/>
  <c r="G181" i="2"/>
  <c r="X180" i="2"/>
  <c r="V180" i="2"/>
  <c r="S180" i="2"/>
  <c r="P180" i="2"/>
  <c r="M180" i="2"/>
  <c r="J180" i="2"/>
  <c r="G180" i="2"/>
  <c r="V179" i="2"/>
  <c r="S179" i="2"/>
  <c r="P179" i="2"/>
  <c r="M179" i="2"/>
  <c r="J179" i="2"/>
  <c r="X179" i="2" s="1"/>
  <c r="G179" i="2"/>
  <c r="V178" i="2"/>
  <c r="S178" i="2"/>
  <c r="P178" i="2"/>
  <c r="M178" i="2"/>
  <c r="J178" i="2"/>
  <c r="G178" i="2"/>
  <c r="V177" i="2"/>
  <c r="S177" i="2"/>
  <c r="P177" i="2"/>
  <c r="M177" i="2"/>
  <c r="J177" i="2"/>
  <c r="X177" i="2" s="1"/>
  <c r="G177" i="2"/>
  <c r="W177" i="2" s="1"/>
  <c r="V176" i="2"/>
  <c r="S176" i="2"/>
  <c r="P176" i="2"/>
  <c r="M176" i="2"/>
  <c r="J176" i="2"/>
  <c r="G176" i="2"/>
  <c r="V175" i="2"/>
  <c r="S175" i="2"/>
  <c r="P175" i="2"/>
  <c r="M175" i="2"/>
  <c r="J175" i="2"/>
  <c r="X175" i="2" s="1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X171" i="2" s="1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W154" i="2" s="1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W144" i="2" s="1"/>
  <c r="V143" i="2"/>
  <c r="S143" i="2"/>
  <c r="P143" i="2"/>
  <c r="M143" i="2"/>
  <c r="J143" i="2"/>
  <c r="G143" i="2"/>
  <c r="V142" i="2"/>
  <c r="S142" i="2"/>
  <c r="S147" i="2" s="1"/>
  <c r="P142" i="2"/>
  <c r="M142" i="2"/>
  <c r="J142" i="2"/>
  <c r="G142" i="2"/>
  <c r="G147" i="2" s="1"/>
  <c r="T140" i="2"/>
  <c r="Q140" i="2"/>
  <c r="N140" i="2"/>
  <c r="K140" i="2"/>
  <c r="H140" i="2"/>
  <c r="E140" i="2"/>
  <c r="V139" i="2"/>
  <c r="S139" i="2"/>
  <c r="P139" i="2"/>
  <c r="M139" i="2"/>
  <c r="J139" i="2"/>
  <c r="G139" i="2"/>
  <c r="W139" i="2" s="1"/>
  <c r="V138" i="2"/>
  <c r="S138" i="2"/>
  <c r="P138" i="2"/>
  <c r="M138" i="2"/>
  <c r="J138" i="2"/>
  <c r="G138" i="2"/>
  <c r="V137" i="2"/>
  <c r="S137" i="2"/>
  <c r="P137" i="2"/>
  <c r="M137" i="2"/>
  <c r="J137" i="2"/>
  <c r="G137" i="2"/>
  <c r="W137" i="2" s="1"/>
  <c r="V136" i="2"/>
  <c r="S136" i="2"/>
  <c r="P136" i="2"/>
  <c r="M136" i="2"/>
  <c r="J136" i="2"/>
  <c r="G136" i="2"/>
  <c r="V135" i="2"/>
  <c r="S135" i="2"/>
  <c r="P135" i="2"/>
  <c r="M135" i="2"/>
  <c r="J135" i="2"/>
  <c r="G135" i="2"/>
  <c r="W135" i="2" s="1"/>
  <c r="V134" i="2"/>
  <c r="S134" i="2"/>
  <c r="P134" i="2"/>
  <c r="M134" i="2"/>
  <c r="M140" i="2" s="1"/>
  <c r="J134" i="2"/>
  <c r="G134" i="2"/>
  <c r="T132" i="2"/>
  <c r="Q132" i="2"/>
  <c r="N132" i="2"/>
  <c r="K132" i="2"/>
  <c r="H132" i="2"/>
  <c r="E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W130" i="2" s="1"/>
  <c r="V129" i="2"/>
  <c r="S129" i="2"/>
  <c r="P129" i="2"/>
  <c r="M129" i="2"/>
  <c r="J129" i="2"/>
  <c r="G129" i="2"/>
  <c r="V128" i="2"/>
  <c r="S128" i="2"/>
  <c r="P128" i="2"/>
  <c r="M128" i="2"/>
  <c r="J128" i="2"/>
  <c r="G128" i="2"/>
  <c r="W128" i="2" s="1"/>
  <c r="V127" i="2"/>
  <c r="S127" i="2"/>
  <c r="P127" i="2"/>
  <c r="M127" i="2"/>
  <c r="J127" i="2"/>
  <c r="G127" i="2"/>
  <c r="V126" i="2"/>
  <c r="V132" i="2" s="1"/>
  <c r="S126" i="2"/>
  <c r="S132" i="2" s="1"/>
  <c r="P126" i="2"/>
  <c r="M126" i="2"/>
  <c r="J126" i="2"/>
  <c r="G126" i="2"/>
  <c r="G132" i="2" s="1"/>
  <c r="T124" i="2"/>
  <c r="Q124" i="2"/>
  <c r="N124" i="2"/>
  <c r="K124" i="2"/>
  <c r="H124" i="2"/>
  <c r="E124" i="2"/>
  <c r="V123" i="2"/>
  <c r="S123" i="2"/>
  <c r="P123" i="2"/>
  <c r="M123" i="2"/>
  <c r="J123" i="2"/>
  <c r="X123" i="2" s="1"/>
  <c r="G123" i="2"/>
  <c r="W123" i="2" s="1"/>
  <c r="Y123" i="2" s="1"/>
  <c r="Z123" i="2" s="1"/>
  <c r="V122" i="2"/>
  <c r="S122" i="2"/>
  <c r="P122" i="2"/>
  <c r="M122" i="2"/>
  <c r="J122" i="2"/>
  <c r="G122" i="2"/>
  <c r="V121" i="2"/>
  <c r="S121" i="2"/>
  <c r="P121" i="2"/>
  <c r="M121" i="2"/>
  <c r="J121" i="2"/>
  <c r="X121" i="2" s="1"/>
  <c r="G121" i="2"/>
  <c r="W121" i="2" s="1"/>
  <c r="Y121" i="2" s="1"/>
  <c r="Z121" i="2" s="1"/>
  <c r="V120" i="2"/>
  <c r="S120" i="2"/>
  <c r="P120" i="2"/>
  <c r="M120" i="2"/>
  <c r="J120" i="2"/>
  <c r="G120" i="2"/>
  <c r="V119" i="2"/>
  <c r="S119" i="2"/>
  <c r="P119" i="2"/>
  <c r="M119" i="2"/>
  <c r="J119" i="2"/>
  <c r="X119" i="2" s="1"/>
  <c r="G119" i="2"/>
  <c r="W119" i="2" s="1"/>
  <c r="Y119" i="2" s="1"/>
  <c r="Z119" i="2" s="1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7" i="2" s="1"/>
  <c r="Y117" i="2" s="1"/>
  <c r="Z117" i="2" s="1"/>
  <c r="V116" i="2"/>
  <c r="S116" i="2"/>
  <c r="P116" i="2"/>
  <c r="M116" i="2"/>
  <c r="J116" i="2"/>
  <c r="G116" i="2"/>
  <c r="V115" i="2"/>
  <c r="S115" i="2"/>
  <c r="P115" i="2"/>
  <c r="M115" i="2"/>
  <c r="J115" i="2"/>
  <c r="X115" i="2" s="1"/>
  <c r="G115" i="2"/>
  <c r="W115" i="2" s="1"/>
  <c r="Y115" i="2" s="1"/>
  <c r="Z115" i="2" s="1"/>
  <c r="V114" i="2"/>
  <c r="S114" i="2"/>
  <c r="P114" i="2"/>
  <c r="M114" i="2"/>
  <c r="J114" i="2"/>
  <c r="G114" i="2"/>
  <c r="V113" i="2"/>
  <c r="V124" i="2" s="1"/>
  <c r="S113" i="2"/>
  <c r="S124" i="2" s="1"/>
  <c r="P113" i="2"/>
  <c r="M113" i="2"/>
  <c r="J113" i="2"/>
  <c r="J124" i="2" s="1"/>
  <c r="G113" i="2"/>
  <c r="G124" i="2" s="1"/>
  <c r="V110" i="2"/>
  <c r="S110" i="2"/>
  <c r="P110" i="2"/>
  <c r="M110" i="2"/>
  <c r="J110" i="2"/>
  <c r="G110" i="2"/>
  <c r="V109" i="2"/>
  <c r="S109" i="2"/>
  <c r="P109" i="2"/>
  <c r="M109" i="2"/>
  <c r="J109" i="2"/>
  <c r="X109" i="2" s="1"/>
  <c r="G109" i="2"/>
  <c r="W109" i="2" s="1"/>
  <c r="Y109" i="2" s="1"/>
  <c r="Z109" i="2" s="1"/>
  <c r="V108" i="2"/>
  <c r="S108" i="2"/>
  <c r="P108" i="2"/>
  <c r="P107" i="2" s="1"/>
  <c r="M108" i="2"/>
  <c r="M107" i="2" s="1"/>
  <c r="J108" i="2"/>
  <c r="G108" i="2"/>
  <c r="V107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P103" i="2" s="1"/>
  <c r="M104" i="2"/>
  <c r="J104" i="2"/>
  <c r="G104" i="2"/>
  <c r="T103" i="2"/>
  <c r="Q103" i="2"/>
  <c r="N103" i="2"/>
  <c r="K103" i="2"/>
  <c r="J103" i="2"/>
  <c r="H103" i="2"/>
  <c r="E103" i="2"/>
  <c r="V102" i="2"/>
  <c r="S102" i="2"/>
  <c r="P102" i="2"/>
  <c r="M102" i="2"/>
  <c r="J102" i="2"/>
  <c r="G102" i="2"/>
  <c r="W102" i="2" s="1"/>
  <c r="V101" i="2"/>
  <c r="S101" i="2"/>
  <c r="P101" i="2"/>
  <c r="M101" i="2"/>
  <c r="J101" i="2"/>
  <c r="G101" i="2"/>
  <c r="V100" i="2"/>
  <c r="V99" i="2" s="1"/>
  <c r="S100" i="2"/>
  <c r="S99" i="2" s="1"/>
  <c r="P100" i="2"/>
  <c r="P99" i="2" s="1"/>
  <c r="M100" i="2"/>
  <c r="J100" i="2"/>
  <c r="G100" i="2"/>
  <c r="G99" i="2" s="1"/>
  <c r="T99" i="2"/>
  <c r="Q99" i="2"/>
  <c r="N99" i="2"/>
  <c r="K99" i="2"/>
  <c r="H99" i="2"/>
  <c r="E99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V93" i="2" s="1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V89" i="2" s="1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M60" i="2"/>
  <c r="V59" i="2"/>
  <c r="V58" i="2" s="1"/>
  <c r="S59" i="2"/>
  <c r="S58" i="2" s="1"/>
  <c r="P59" i="2"/>
  <c r="P58" i="2" s="1"/>
  <c r="M59" i="2"/>
  <c r="M58" i="2" s="1"/>
  <c r="T58" i="2"/>
  <c r="Q58" i="2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7" i="2"/>
  <c r="S37" i="2"/>
  <c r="P37" i="2"/>
  <c r="M37" i="2"/>
  <c r="J37" i="2"/>
  <c r="G37" i="2"/>
  <c r="V36" i="2"/>
  <c r="S36" i="2"/>
  <c r="P36" i="2"/>
  <c r="M36" i="2"/>
  <c r="J36" i="2"/>
  <c r="G36" i="2"/>
  <c r="V35" i="2"/>
  <c r="S35" i="2"/>
  <c r="P35" i="2"/>
  <c r="M35" i="2"/>
  <c r="J35" i="2"/>
  <c r="G35" i="2"/>
  <c r="T34" i="2"/>
  <c r="Q34" i="2"/>
  <c r="N34" i="2"/>
  <c r="K34" i="2"/>
  <c r="H34" i="2"/>
  <c r="E34" i="2"/>
  <c r="V29" i="2"/>
  <c r="S29" i="2"/>
  <c r="P29" i="2"/>
  <c r="M29" i="2"/>
  <c r="J29" i="2"/>
  <c r="G29" i="2"/>
  <c r="V28" i="2"/>
  <c r="S28" i="2"/>
  <c r="P28" i="2"/>
  <c r="M28" i="2"/>
  <c r="J28" i="2"/>
  <c r="G28" i="2"/>
  <c r="V27" i="2"/>
  <c r="S27" i="2"/>
  <c r="P27" i="2"/>
  <c r="M27" i="2"/>
  <c r="M26" i="2" s="1"/>
  <c r="K33" i="2" s="1"/>
  <c r="M33" i="2" s="1"/>
  <c r="J27" i="2"/>
  <c r="G27" i="2"/>
  <c r="T26" i="2"/>
  <c r="Q26" i="2"/>
  <c r="N26" i="2"/>
  <c r="K26" i="2"/>
  <c r="H26" i="2"/>
  <c r="E26" i="2"/>
  <c r="V25" i="2"/>
  <c r="S25" i="2"/>
  <c r="P25" i="2"/>
  <c r="M25" i="2"/>
  <c r="J25" i="2"/>
  <c r="G25" i="2"/>
  <c r="V24" i="2"/>
  <c r="S24" i="2"/>
  <c r="P24" i="2"/>
  <c r="M24" i="2"/>
  <c r="J24" i="2"/>
  <c r="G24" i="2"/>
  <c r="V23" i="2"/>
  <c r="S23" i="2"/>
  <c r="P23" i="2"/>
  <c r="M23" i="2"/>
  <c r="J23" i="2"/>
  <c r="G23" i="2"/>
  <c r="T22" i="2"/>
  <c r="Q22" i="2"/>
  <c r="N22" i="2"/>
  <c r="K22" i="2"/>
  <c r="H22" i="2"/>
  <c r="E22" i="2"/>
  <c r="V16" i="2"/>
  <c r="S16" i="2"/>
  <c r="P16" i="2"/>
  <c r="M16" i="2"/>
  <c r="G16" i="2"/>
  <c r="V15" i="2"/>
  <c r="S15" i="2"/>
  <c r="P15" i="2"/>
  <c r="M15" i="2"/>
  <c r="G15" i="2"/>
  <c r="V14" i="2"/>
  <c r="S14" i="2"/>
  <c r="P14" i="2"/>
  <c r="M14" i="2"/>
  <c r="G14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Y128" i="2" l="1"/>
  <c r="Z128" i="2" s="1"/>
  <c r="M67" i="2"/>
  <c r="W69" i="2"/>
  <c r="X100" i="2"/>
  <c r="X102" i="2"/>
  <c r="Y102" i="2" s="1"/>
  <c r="Z102" i="2" s="1"/>
  <c r="X128" i="2"/>
  <c r="X130" i="2"/>
  <c r="Y130" i="2" s="1"/>
  <c r="Z130" i="2" s="1"/>
  <c r="X149" i="2"/>
  <c r="W181" i="2"/>
  <c r="J132" i="2"/>
  <c r="V22" i="2"/>
  <c r="T32" i="2" s="1"/>
  <c r="V32" i="2" s="1"/>
  <c r="W27" i="2"/>
  <c r="S40" i="2"/>
  <c r="G48" i="2"/>
  <c r="P79" i="2"/>
  <c r="X41" i="2"/>
  <c r="V40" i="2"/>
  <c r="V52" i="2" s="1"/>
  <c r="P40" i="2"/>
  <c r="X43" i="2"/>
  <c r="V44" i="2"/>
  <c r="G79" i="2"/>
  <c r="S79" i="2"/>
  <c r="W82" i="2"/>
  <c r="P89" i="2"/>
  <c r="X91" i="2"/>
  <c r="W162" i="2"/>
  <c r="W168" i="2"/>
  <c r="G169" i="2"/>
  <c r="S169" i="2"/>
  <c r="P34" i="2"/>
  <c r="M40" i="2"/>
  <c r="G40" i="2"/>
  <c r="M48" i="2"/>
  <c r="X68" i="2"/>
  <c r="V67" i="2"/>
  <c r="P67" i="2"/>
  <c r="X70" i="2"/>
  <c r="V71" i="2"/>
  <c r="V75" i="2"/>
  <c r="X160" i="2"/>
  <c r="P159" i="2"/>
  <c r="X162" i="2"/>
  <c r="X166" i="2"/>
  <c r="M159" i="2"/>
  <c r="W29" i="2"/>
  <c r="P22" i="2"/>
  <c r="N32" i="2" s="1"/>
  <c r="P32" i="2" s="1"/>
  <c r="X24" i="2"/>
  <c r="G26" i="2"/>
  <c r="E33" i="2" s="1"/>
  <c r="G33" i="2" s="1"/>
  <c r="S34" i="2"/>
  <c r="M44" i="2"/>
  <c r="W46" i="2"/>
  <c r="S48" i="2"/>
  <c r="P63" i="2"/>
  <c r="X80" i="2"/>
  <c r="V79" i="2"/>
  <c r="X82" i="2"/>
  <c r="X86" i="2"/>
  <c r="V85" i="2"/>
  <c r="V97" i="2" s="1"/>
  <c r="X88" i="2"/>
  <c r="P93" i="2"/>
  <c r="M151" i="2"/>
  <c r="P157" i="2"/>
  <c r="X154" i="2"/>
  <c r="Y154" i="2" s="1"/>
  <c r="Z154" i="2" s="1"/>
  <c r="X156" i="2"/>
  <c r="V169" i="2"/>
  <c r="W172" i="2"/>
  <c r="S26" i="2"/>
  <c r="Q33" i="2" s="1"/>
  <c r="S33" i="2" s="1"/>
  <c r="J34" i="2"/>
  <c r="V34" i="2"/>
  <c r="P44" i="2"/>
  <c r="X46" i="2"/>
  <c r="V54" i="2"/>
  <c r="V61" i="2" s="1"/>
  <c r="P54" i="2"/>
  <c r="P61" i="2" s="1"/>
  <c r="P75" i="2"/>
  <c r="Q111" i="2"/>
  <c r="X145" i="2"/>
  <c r="W150" i="2"/>
  <c r="M169" i="2"/>
  <c r="X176" i="2"/>
  <c r="X36" i="2"/>
  <c r="W41" i="2"/>
  <c r="Y41" i="2" s="1"/>
  <c r="Z41" i="2" s="1"/>
  <c r="W43" i="2"/>
  <c r="Y43" i="2" s="1"/>
  <c r="Z43" i="2" s="1"/>
  <c r="J44" i="2"/>
  <c r="W50" i="2"/>
  <c r="G54" i="2"/>
  <c r="G61" i="2" s="1"/>
  <c r="S54" i="2"/>
  <c r="S61" i="2" s="1"/>
  <c r="W57" i="2"/>
  <c r="W60" i="2"/>
  <c r="X64" i="2"/>
  <c r="V63" i="2"/>
  <c r="X66" i="2"/>
  <c r="P71" i="2"/>
  <c r="M89" i="2"/>
  <c r="W91" i="2"/>
  <c r="M103" i="2"/>
  <c r="W105" i="2"/>
  <c r="S157" i="2"/>
  <c r="Q61" i="2"/>
  <c r="T111" i="2"/>
  <c r="P169" i="2"/>
  <c r="K182" i="2"/>
  <c r="S173" i="2"/>
  <c r="N52" i="2"/>
  <c r="K111" i="2"/>
  <c r="P140" i="2"/>
  <c r="X135" i="2"/>
  <c r="Y135" i="2" s="1"/>
  <c r="Z135" i="2" s="1"/>
  <c r="X137" i="2"/>
  <c r="Y137" i="2" s="1"/>
  <c r="Z137" i="2" s="1"/>
  <c r="X139" i="2"/>
  <c r="Y139" i="2" s="1"/>
  <c r="Z139" i="2" s="1"/>
  <c r="J147" i="2"/>
  <c r="V147" i="2"/>
  <c r="X144" i="2"/>
  <c r="Y144" i="2" s="1"/>
  <c r="Z144" i="2" s="1"/>
  <c r="W146" i="2"/>
  <c r="S151" i="2"/>
  <c r="X150" i="2"/>
  <c r="X151" i="2" s="1"/>
  <c r="W153" i="2"/>
  <c r="W161" i="2"/>
  <c r="P164" i="2"/>
  <c r="X168" i="2"/>
  <c r="Y168" i="2" s="1"/>
  <c r="Z168" i="2" s="1"/>
  <c r="X172" i="2"/>
  <c r="W178" i="2"/>
  <c r="X181" i="2"/>
  <c r="Y181" i="2" s="1"/>
  <c r="Z181" i="2" s="1"/>
  <c r="X27" i="2"/>
  <c r="Y27" i="2" s="1"/>
  <c r="Z27" i="2" s="1"/>
  <c r="V26" i="2"/>
  <c r="T33" i="2" s="1"/>
  <c r="V33" i="2" s="1"/>
  <c r="P26" i="2"/>
  <c r="N33" i="2" s="1"/>
  <c r="P33" i="2" s="1"/>
  <c r="X29" i="2"/>
  <c r="M34" i="2"/>
  <c r="W36" i="2"/>
  <c r="S44" i="2"/>
  <c r="H52" i="2"/>
  <c r="V48" i="2"/>
  <c r="P48" i="2"/>
  <c r="X51" i="2"/>
  <c r="G63" i="2"/>
  <c r="S63" i="2"/>
  <c r="W66" i="2"/>
  <c r="Y66" i="2" s="1"/>
  <c r="Z66" i="2" s="1"/>
  <c r="J67" i="2"/>
  <c r="M71" i="2"/>
  <c r="W73" i="2"/>
  <c r="G75" i="2"/>
  <c r="S75" i="2"/>
  <c r="W78" i="2"/>
  <c r="J79" i="2"/>
  <c r="Q83" i="2"/>
  <c r="M85" i="2"/>
  <c r="W87" i="2"/>
  <c r="G93" i="2"/>
  <c r="S93" i="2"/>
  <c r="W96" i="2"/>
  <c r="J99" i="2"/>
  <c r="X104" i="2"/>
  <c r="V103" i="2"/>
  <c r="V111" i="2" s="1"/>
  <c r="X106" i="2"/>
  <c r="N111" i="2"/>
  <c r="X146" i="2"/>
  <c r="J151" i="2"/>
  <c r="X155" i="2"/>
  <c r="S159" i="2"/>
  <c r="V159" i="2"/>
  <c r="V164" i="2"/>
  <c r="W167" i="2"/>
  <c r="E182" i="2"/>
  <c r="Q182" i="2"/>
  <c r="M173" i="2"/>
  <c r="X178" i="2"/>
  <c r="W174" i="2"/>
  <c r="G173" i="2"/>
  <c r="X14" i="2"/>
  <c r="M22" i="2"/>
  <c r="K32" i="2" s="1"/>
  <c r="M32" i="2" s="1"/>
  <c r="W28" i="2"/>
  <c r="W26" i="2" s="1"/>
  <c r="W35" i="2"/>
  <c r="W37" i="2"/>
  <c r="W42" i="2"/>
  <c r="W45" i="2"/>
  <c r="W47" i="2"/>
  <c r="X49" i="2"/>
  <c r="J48" i="2"/>
  <c r="X73" i="2"/>
  <c r="J71" i="2"/>
  <c r="H83" i="2"/>
  <c r="J173" i="2"/>
  <c r="V173" i="2"/>
  <c r="X95" i="2"/>
  <c r="J93" i="2"/>
  <c r="P111" i="2"/>
  <c r="J169" i="2"/>
  <c r="X170" i="2"/>
  <c r="J26" i="2"/>
  <c r="H33" i="2" s="1"/>
  <c r="J33" i="2" s="1"/>
  <c r="X28" i="2"/>
  <c r="G34" i="2"/>
  <c r="X35" i="2"/>
  <c r="X37" i="2"/>
  <c r="J40" i="2"/>
  <c r="X42" i="2"/>
  <c r="G44" i="2"/>
  <c r="G52" i="2" s="1"/>
  <c r="X45" i="2"/>
  <c r="X56" i="2"/>
  <c r="J54" i="2"/>
  <c r="J61" i="2" s="1"/>
  <c r="N61" i="2"/>
  <c r="J63" i="2"/>
  <c r="J85" i="2"/>
  <c r="P85" i="2"/>
  <c r="P97" i="2" s="1"/>
  <c r="M157" i="2"/>
  <c r="X161" i="2"/>
  <c r="X163" i="2"/>
  <c r="J159" i="2"/>
  <c r="X165" i="2"/>
  <c r="J164" i="2"/>
  <c r="S164" i="2"/>
  <c r="E52" i="2"/>
  <c r="T52" i="2"/>
  <c r="X77" i="2"/>
  <c r="J75" i="2"/>
  <c r="P83" i="2"/>
  <c r="M164" i="2"/>
  <c r="X167" i="2"/>
  <c r="Y167" i="2" s="1"/>
  <c r="Z167" i="2" s="1"/>
  <c r="P173" i="2"/>
  <c r="P151" i="2"/>
  <c r="G151" i="2"/>
  <c r="Y177" i="2"/>
  <c r="Z177" i="2" s="1"/>
  <c r="X47" i="2"/>
  <c r="X50" i="2"/>
  <c r="Y50" i="2" s="1"/>
  <c r="Z50" i="2" s="1"/>
  <c r="X55" i="2"/>
  <c r="X57" i="2"/>
  <c r="Y57" i="2" s="1"/>
  <c r="Z57" i="2" s="1"/>
  <c r="X59" i="2"/>
  <c r="X60" i="2"/>
  <c r="Y60" i="2" s="1"/>
  <c r="Z60" i="2" s="1"/>
  <c r="M63" i="2"/>
  <c r="W65" i="2"/>
  <c r="X69" i="2"/>
  <c r="G71" i="2"/>
  <c r="S71" i="2"/>
  <c r="W74" i="2"/>
  <c r="X76" i="2"/>
  <c r="X78" i="2"/>
  <c r="K83" i="2"/>
  <c r="M79" i="2"/>
  <c r="W81" i="2"/>
  <c r="X87" i="2"/>
  <c r="G89" i="2"/>
  <c r="S89" i="2"/>
  <c r="W92" i="2"/>
  <c r="X94" i="2"/>
  <c r="X96" i="2"/>
  <c r="Y96" i="2" s="1"/>
  <c r="Z96" i="2" s="1"/>
  <c r="M99" i="2"/>
  <c r="M111" i="2" s="1"/>
  <c r="W101" i="2"/>
  <c r="E111" i="2"/>
  <c r="X105" i="2"/>
  <c r="H111" i="2"/>
  <c r="G107" i="2"/>
  <c r="S107" i="2"/>
  <c r="W110" i="2"/>
  <c r="M124" i="2"/>
  <c r="W114" i="2"/>
  <c r="W116" i="2"/>
  <c r="W118" i="2"/>
  <c r="W120" i="2"/>
  <c r="W122" i="2"/>
  <c r="M132" i="2"/>
  <c r="W127" i="2"/>
  <c r="W129" i="2"/>
  <c r="W131" i="2"/>
  <c r="G140" i="2"/>
  <c r="S140" i="2"/>
  <c r="W136" i="2"/>
  <c r="W138" i="2"/>
  <c r="M147" i="2"/>
  <c r="W143" i="2"/>
  <c r="W145" i="2"/>
  <c r="Y145" i="2" s="1"/>
  <c r="Z145" i="2" s="1"/>
  <c r="W149" i="2"/>
  <c r="J157" i="2"/>
  <c r="V157" i="2"/>
  <c r="W156" i="2"/>
  <c r="Y156" i="2" s="1"/>
  <c r="Z156" i="2" s="1"/>
  <c r="G157" i="2"/>
  <c r="W160" i="2"/>
  <c r="Y160" i="2" s="1"/>
  <c r="Z160" i="2" s="1"/>
  <c r="W166" i="2"/>
  <c r="W171" i="2"/>
  <c r="Y171" i="2" s="1"/>
  <c r="Z171" i="2" s="1"/>
  <c r="H182" i="2"/>
  <c r="N182" i="2"/>
  <c r="T182" i="2"/>
  <c r="X174" i="2"/>
  <c r="W176" i="2"/>
  <c r="Y176" i="2" s="1"/>
  <c r="Z176" i="2" s="1"/>
  <c r="W180" i="2"/>
  <c r="Y180" i="2" s="1"/>
  <c r="Z180" i="2" s="1"/>
  <c r="K52" i="2"/>
  <c r="Q52" i="2"/>
  <c r="W49" i="2"/>
  <c r="W51" i="2"/>
  <c r="Y51" i="2" s="1"/>
  <c r="Z51" i="2" s="1"/>
  <c r="M54" i="2"/>
  <c r="M61" i="2" s="1"/>
  <c r="W56" i="2"/>
  <c r="K61" i="2"/>
  <c r="T61" i="2"/>
  <c r="X65" i="2"/>
  <c r="G67" i="2"/>
  <c r="S67" i="2"/>
  <c r="W70" i="2"/>
  <c r="Y70" i="2" s="1"/>
  <c r="Z70" i="2" s="1"/>
  <c r="X72" i="2"/>
  <c r="X74" i="2"/>
  <c r="T83" i="2"/>
  <c r="M75" i="2"/>
  <c r="W77" i="2"/>
  <c r="E83" i="2"/>
  <c r="N83" i="2"/>
  <c r="X81" i="2"/>
  <c r="G85" i="2"/>
  <c r="S85" i="2"/>
  <c r="W88" i="2"/>
  <c r="J89" i="2"/>
  <c r="X90" i="2"/>
  <c r="X92" i="2"/>
  <c r="M93" i="2"/>
  <c r="W95" i="2"/>
  <c r="X101" i="2"/>
  <c r="G103" i="2"/>
  <c r="S103" i="2"/>
  <c r="W106" i="2"/>
  <c r="Y106" i="2" s="1"/>
  <c r="Z106" i="2" s="1"/>
  <c r="J107" i="2"/>
  <c r="X108" i="2"/>
  <c r="X110" i="2"/>
  <c r="P124" i="2"/>
  <c r="X114" i="2"/>
  <c r="X116" i="2"/>
  <c r="X118" i="2"/>
  <c r="X120" i="2"/>
  <c r="X122" i="2"/>
  <c r="P132" i="2"/>
  <c r="X127" i="2"/>
  <c r="X129" i="2"/>
  <c r="X131" i="2"/>
  <c r="J140" i="2"/>
  <c r="V140" i="2"/>
  <c r="X136" i="2"/>
  <c r="X138" i="2"/>
  <c r="P147" i="2"/>
  <c r="X143" i="2"/>
  <c r="V151" i="2"/>
  <c r="X153" i="2"/>
  <c r="W155" i="2"/>
  <c r="G159" i="2"/>
  <c r="W163" i="2"/>
  <c r="G164" i="2"/>
  <c r="W165" i="2"/>
  <c r="W170" i="2"/>
  <c r="W175" i="2"/>
  <c r="Y175" i="2" s="1"/>
  <c r="Z175" i="2" s="1"/>
  <c r="W179" i="2"/>
  <c r="Y179" i="2" s="1"/>
  <c r="Z179" i="2" s="1"/>
  <c r="G22" i="2"/>
  <c r="E32" i="2" s="1"/>
  <c r="G32" i="2" s="1"/>
  <c r="S22" i="2"/>
  <c r="Q32" i="2" s="1"/>
  <c r="S32" i="2" s="1"/>
  <c r="W25" i="2"/>
  <c r="X16" i="2"/>
  <c r="J22" i="2"/>
  <c r="H32" i="2" s="1"/>
  <c r="J32" i="2" s="1"/>
  <c r="G13" i="2"/>
  <c r="E31" i="2" s="1"/>
  <c r="S13" i="2"/>
  <c r="Q31" i="2" s="1"/>
  <c r="M13" i="2"/>
  <c r="K31" i="2" s="1"/>
  <c r="X23" i="2"/>
  <c r="X25" i="2"/>
  <c r="V13" i="2"/>
  <c r="T31" i="2" s="1"/>
  <c r="W23" i="2"/>
  <c r="P13" i="2"/>
  <c r="N31" i="2" s="1"/>
  <c r="W24" i="2"/>
  <c r="W15" i="2"/>
  <c r="W14" i="2"/>
  <c r="W16" i="2"/>
  <c r="K29" i="1"/>
  <c r="B29" i="1"/>
  <c r="Y36" i="2"/>
  <c r="Z36" i="2" s="1"/>
  <c r="Y49" i="2"/>
  <c r="Z49" i="2" s="1"/>
  <c r="J30" i="1"/>
  <c r="W55" i="2"/>
  <c r="W59" i="2"/>
  <c r="W68" i="2"/>
  <c r="W76" i="2"/>
  <c r="I29" i="1"/>
  <c r="W64" i="2"/>
  <c r="W72" i="2"/>
  <c r="W80" i="2"/>
  <c r="Y88" i="2"/>
  <c r="Z88" i="2" s="1"/>
  <c r="W86" i="2"/>
  <c r="W90" i="2"/>
  <c r="W94" i="2"/>
  <c r="W100" i="2"/>
  <c r="W108" i="2"/>
  <c r="W113" i="2"/>
  <c r="W126" i="2"/>
  <c r="W134" i="2"/>
  <c r="W142" i="2"/>
  <c r="W104" i="2"/>
  <c r="Y153" i="2"/>
  <c r="Z153" i="2" s="1"/>
  <c r="Y165" i="2"/>
  <c r="Z165" i="2" s="1"/>
  <c r="X113" i="2"/>
  <c r="X126" i="2"/>
  <c r="X134" i="2"/>
  <c r="X142" i="2"/>
  <c r="J111" i="2" l="1"/>
  <c r="X99" i="2"/>
  <c r="W34" i="2"/>
  <c r="Y91" i="2"/>
  <c r="Z91" i="2" s="1"/>
  <c r="Y172" i="2"/>
  <c r="Z172" i="2" s="1"/>
  <c r="Y162" i="2"/>
  <c r="Z162" i="2" s="1"/>
  <c r="S52" i="2"/>
  <c r="G97" i="2"/>
  <c r="X79" i="2"/>
  <c r="S182" i="2"/>
  <c r="W151" i="2"/>
  <c r="Y151" i="2" s="1"/>
  <c r="Z151" i="2" s="1"/>
  <c r="X67" i="2"/>
  <c r="X147" i="2"/>
  <c r="W40" i="2"/>
  <c r="W33" i="2"/>
  <c r="V83" i="2"/>
  <c r="W44" i="2"/>
  <c r="M52" i="2"/>
  <c r="Y82" i="2"/>
  <c r="Z82" i="2" s="1"/>
  <c r="Y46" i="2"/>
  <c r="Z46" i="2" s="1"/>
  <c r="Y77" i="2"/>
  <c r="Z77" i="2" s="1"/>
  <c r="Y166" i="2"/>
  <c r="Z166" i="2" s="1"/>
  <c r="X26" i="2"/>
  <c r="Y26" i="2" s="1"/>
  <c r="Z26" i="2" s="1"/>
  <c r="J52" i="2"/>
  <c r="M97" i="2"/>
  <c r="S83" i="2"/>
  <c r="Y161" i="2"/>
  <c r="Z161" i="2" s="1"/>
  <c r="Y146" i="2"/>
  <c r="Z146" i="2" s="1"/>
  <c r="Y150" i="2"/>
  <c r="Z150" i="2" s="1"/>
  <c r="Y29" i="2"/>
  <c r="Z29" i="2" s="1"/>
  <c r="Y163" i="2"/>
  <c r="Z163" i="2" s="1"/>
  <c r="Y95" i="2"/>
  <c r="Z95" i="2" s="1"/>
  <c r="W159" i="2"/>
  <c r="S111" i="2"/>
  <c r="X85" i="2"/>
  <c r="Y78" i="2"/>
  <c r="Z78" i="2" s="1"/>
  <c r="Y45" i="2"/>
  <c r="Z45" i="2" s="1"/>
  <c r="Y37" i="2"/>
  <c r="Z37" i="2" s="1"/>
  <c r="G83" i="2"/>
  <c r="P52" i="2"/>
  <c r="X33" i="2"/>
  <c r="Y33" i="2" s="1"/>
  <c r="Z33" i="2" s="1"/>
  <c r="M182" i="2"/>
  <c r="W173" i="2"/>
  <c r="Y155" i="2"/>
  <c r="Z155" i="2" s="1"/>
  <c r="G111" i="2"/>
  <c r="S97" i="2"/>
  <c r="Y56" i="2"/>
  <c r="Z56" i="2" s="1"/>
  <c r="X173" i="2"/>
  <c r="X169" i="2"/>
  <c r="X132" i="2"/>
  <c r="Y149" i="2"/>
  <c r="Z149" i="2" s="1"/>
  <c r="Y87" i="2"/>
  <c r="Z87" i="2" s="1"/>
  <c r="X32" i="2"/>
  <c r="W164" i="2"/>
  <c r="Y28" i="2"/>
  <c r="Z28" i="2" s="1"/>
  <c r="X157" i="2"/>
  <c r="X63" i="2"/>
  <c r="Y105" i="2"/>
  <c r="Z105" i="2" s="1"/>
  <c r="P182" i="2"/>
  <c r="Y73" i="2"/>
  <c r="Z73" i="2" s="1"/>
  <c r="Y178" i="2"/>
  <c r="Z178" i="2" s="1"/>
  <c r="Y25" i="2"/>
  <c r="Z25" i="2" s="1"/>
  <c r="X159" i="2"/>
  <c r="W32" i="2"/>
  <c r="X107" i="2"/>
  <c r="Y136" i="2"/>
  <c r="Z136" i="2" s="1"/>
  <c r="Y129" i="2"/>
  <c r="Z129" i="2" s="1"/>
  <c r="Y120" i="2"/>
  <c r="Z120" i="2" s="1"/>
  <c r="M83" i="2"/>
  <c r="Y65" i="2"/>
  <c r="Z65" i="2" s="1"/>
  <c r="J83" i="2"/>
  <c r="Y42" i="2"/>
  <c r="Z42" i="2" s="1"/>
  <c r="Y47" i="2"/>
  <c r="Z47" i="2" s="1"/>
  <c r="Y35" i="2"/>
  <c r="Z35" i="2" s="1"/>
  <c r="G182" i="2"/>
  <c r="X140" i="2"/>
  <c r="W48" i="2"/>
  <c r="W52" i="2" s="1"/>
  <c r="Y143" i="2"/>
  <c r="Z143" i="2" s="1"/>
  <c r="Y127" i="2"/>
  <c r="Z127" i="2" s="1"/>
  <c r="Y118" i="2"/>
  <c r="Z118" i="2" s="1"/>
  <c r="Y110" i="2"/>
  <c r="Z110" i="2" s="1"/>
  <c r="V182" i="2"/>
  <c r="J182" i="2"/>
  <c r="Y174" i="2"/>
  <c r="Z174" i="2" s="1"/>
  <c r="X89" i="2"/>
  <c r="X71" i="2"/>
  <c r="X54" i="2"/>
  <c r="J97" i="2"/>
  <c r="X40" i="2"/>
  <c r="Y40" i="2" s="1"/>
  <c r="Z40" i="2" s="1"/>
  <c r="X103" i="2"/>
  <c r="Y74" i="2"/>
  <c r="Z74" i="2" s="1"/>
  <c r="X124" i="2"/>
  <c r="W169" i="2"/>
  <c r="Y169" i="2" s="1"/>
  <c r="Z169" i="2" s="1"/>
  <c r="Y116" i="2"/>
  <c r="Z116" i="2" s="1"/>
  <c r="X93" i="2"/>
  <c r="Y69" i="2"/>
  <c r="Z69" i="2" s="1"/>
  <c r="X44" i="2"/>
  <c r="Y44" i="2" s="1"/>
  <c r="Z44" i="2" s="1"/>
  <c r="W157" i="2"/>
  <c r="Y170" i="2"/>
  <c r="Z170" i="2" s="1"/>
  <c r="Y138" i="2"/>
  <c r="Z138" i="2" s="1"/>
  <c r="Y131" i="2"/>
  <c r="Z131" i="2" s="1"/>
  <c r="Y122" i="2"/>
  <c r="Z122" i="2" s="1"/>
  <c r="Y114" i="2"/>
  <c r="Z114" i="2" s="1"/>
  <c r="Y101" i="2"/>
  <c r="Z101" i="2" s="1"/>
  <c r="Y92" i="2"/>
  <c r="Z92" i="2" s="1"/>
  <c r="Y81" i="2"/>
  <c r="Z81" i="2" s="1"/>
  <c r="X75" i="2"/>
  <c r="X58" i="2"/>
  <c r="X164" i="2"/>
  <c r="Y164" i="2" s="1"/>
  <c r="Z164" i="2" s="1"/>
  <c r="X34" i="2"/>
  <c r="Y34" i="2" s="1"/>
  <c r="Z34" i="2" s="1"/>
  <c r="X48" i="2"/>
  <c r="W22" i="2"/>
  <c r="Y16" i="2"/>
  <c r="Z16" i="2" s="1"/>
  <c r="X22" i="2"/>
  <c r="Y24" i="2"/>
  <c r="Z24" i="2" s="1"/>
  <c r="N30" i="2"/>
  <c r="P31" i="2"/>
  <c r="P30" i="2" s="1"/>
  <c r="P38" i="2" s="1"/>
  <c r="V31" i="2"/>
  <c r="V30" i="2" s="1"/>
  <c r="V38" i="2" s="1"/>
  <c r="T30" i="2"/>
  <c r="Y14" i="2"/>
  <c r="W13" i="2"/>
  <c r="Y23" i="2"/>
  <c r="Z23" i="2" s="1"/>
  <c r="W103" i="2"/>
  <c r="Y104" i="2"/>
  <c r="Z104" i="2" s="1"/>
  <c r="Y134" i="2"/>
  <c r="Z134" i="2" s="1"/>
  <c r="W140" i="2"/>
  <c r="Y113" i="2"/>
  <c r="Z113" i="2" s="1"/>
  <c r="W124" i="2"/>
  <c r="Y94" i="2"/>
  <c r="Z94" i="2" s="1"/>
  <c r="W93" i="2"/>
  <c r="Y86" i="2"/>
  <c r="Z86" i="2" s="1"/>
  <c r="W85" i="2"/>
  <c r="W79" i="2"/>
  <c r="Y80" i="2"/>
  <c r="Z80" i="2" s="1"/>
  <c r="W71" i="2"/>
  <c r="Y72" i="2"/>
  <c r="Z72" i="2" s="1"/>
  <c r="K30" i="2"/>
  <c r="M31" i="2"/>
  <c r="M30" i="2" s="1"/>
  <c r="M38" i="2" s="1"/>
  <c r="Y68" i="2"/>
  <c r="Z68" i="2" s="1"/>
  <c r="W67" i="2"/>
  <c r="Y55" i="2"/>
  <c r="Z55" i="2" s="1"/>
  <c r="W54" i="2"/>
  <c r="W147" i="2"/>
  <c r="Y147" i="2" s="1"/>
  <c r="Z147" i="2" s="1"/>
  <c r="Y142" i="2"/>
  <c r="Z142" i="2" s="1"/>
  <c r="Y126" i="2"/>
  <c r="Z126" i="2" s="1"/>
  <c r="W132" i="2"/>
  <c r="Y108" i="2"/>
  <c r="Z108" i="2" s="1"/>
  <c r="W107" i="2"/>
  <c r="Y100" i="2"/>
  <c r="Z100" i="2" s="1"/>
  <c r="W99" i="2"/>
  <c r="Y99" i="2" s="1"/>
  <c r="Z99" i="2" s="1"/>
  <c r="Y90" i="2"/>
  <c r="Z90" i="2" s="1"/>
  <c r="W89" i="2"/>
  <c r="Y89" i="2" s="1"/>
  <c r="Z89" i="2" s="1"/>
  <c r="W63" i="2"/>
  <c r="Y64" i="2"/>
  <c r="Z64" i="2" s="1"/>
  <c r="Q30" i="2"/>
  <c r="S31" i="2"/>
  <c r="S30" i="2" s="1"/>
  <c r="S38" i="2" s="1"/>
  <c r="S183" i="2" s="1"/>
  <c r="L27" i="1" s="1"/>
  <c r="E30" i="2"/>
  <c r="G31" i="2"/>
  <c r="Y76" i="2"/>
  <c r="Z76" i="2" s="1"/>
  <c r="W75" i="2"/>
  <c r="Y75" i="2" s="1"/>
  <c r="Z75" i="2" s="1"/>
  <c r="Y59" i="2"/>
  <c r="Z59" i="2" s="1"/>
  <c r="W58" i="2"/>
  <c r="Y22" i="2" l="1"/>
  <c r="Z22" i="2" s="1"/>
  <c r="Y157" i="2"/>
  <c r="Z157" i="2" s="1"/>
  <c r="Y67" i="2"/>
  <c r="Z67" i="2" s="1"/>
  <c r="Y32" i="2"/>
  <c r="Z32" i="2" s="1"/>
  <c r="Y159" i="2"/>
  <c r="Z159" i="2" s="1"/>
  <c r="Y124" i="2"/>
  <c r="Z124" i="2" s="1"/>
  <c r="V183" i="2"/>
  <c r="L28" i="1" s="1"/>
  <c r="Y132" i="2"/>
  <c r="Z132" i="2" s="1"/>
  <c r="X83" i="2"/>
  <c r="Y63" i="2"/>
  <c r="Z63" i="2" s="1"/>
  <c r="P183" i="2"/>
  <c r="P185" i="2" s="1"/>
  <c r="Y48" i="2"/>
  <c r="Z48" i="2" s="1"/>
  <c r="Y173" i="2"/>
  <c r="Z173" i="2" s="1"/>
  <c r="Y54" i="2"/>
  <c r="Z54" i="2" s="1"/>
  <c r="Y93" i="2"/>
  <c r="Z93" i="2" s="1"/>
  <c r="X111" i="2"/>
  <c r="X97" i="2"/>
  <c r="M183" i="2"/>
  <c r="M185" i="2" s="1"/>
  <c r="X61" i="2"/>
  <c r="X182" i="2"/>
  <c r="Y140" i="2"/>
  <c r="Z140" i="2" s="1"/>
  <c r="Y71" i="2"/>
  <c r="Z71" i="2" s="1"/>
  <c r="X52" i="2"/>
  <c r="Y52" i="2" s="1"/>
  <c r="Z52" i="2" s="1"/>
  <c r="Y103" i="2"/>
  <c r="Z103" i="2" s="1"/>
  <c r="Z14" i="2"/>
  <c r="Y58" i="2"/>
  <c r="Z58" i="2" s="1"/>
  <c r="W61" i="2"/>
  <c r="W31" i="2"/>
  <c r="G30" i="2"/>
  <c r="G38" i="2" s="1"/>
  <c r="G183" i="2" s="1"/>
  <c r="C27" i="1" s="1"/>
  <c r="S185" i="2"/>
  <c r="Y107" i="2"/>
  <c r="Z107" i="2" s="1"/>
  <c r="W111" i="2"/>
  <c r="W97" i="2"/>
  <c r="Y85" i="2"/>
  <c r="Z85" i="2" s="1"/>
  <c r="V185" i="2"/>
  <c r="L30" i="1"/>
  <c r="W83" i="2"/>
  <c r="Y83" i="2" s="1"/>
  <c r="Z83" i="2" s="1"/>
  <c r="Y79" i="2"/>
  <c r="Z79" i="2" s="1"/>
  <c r="Y61" i="2" l="1"/>
  <c r="Z61" i="2" s="1"/>
  <c r="Y97" i="2"/>
  <c r="Z97" i="2" s="1"/>
  <c r="Y182" i="2"/>
  <c r="Z182" i="2" s="1"/>
  <c r="Y111" i="2"/>
  <c r="Z111" i="2" s="1"/>
  <c r="G185" i="2"/>
  <c r="N27" i="1"/>
  <c r="W30" i="2"/>
  <c r="I27" i="1" l="1"/>
  <c r="K27" i="1"/>
  <c r="W38" i="2"/>
  <c r="B27" i="1"/>
  <c r="W183" i="2" l="1"/>
  <c r="W185" i="2" s="1"/>
  <c r="J15" i="2"/>
  <c r="X15" i="2" s="1"/>
  <c r="H13" i="2"/>
  <c r="X13" i="2" l="1"/>
  <c r="Y15" i="2"/>
  <c r="J13" i="2"/>
  <c r="H31" i="2" l="1"/>
  <c r="Y13" i="2"/>
  <c r="Z15" i="2"/>
  <c r="Z13" i="2" s="1"/>
  <c r="J31" i="2" l="1"/>
  <c r="H30" i="2"/>
  <c r="X31" i="2" l="1"/>
  <c r="J30" i="2"/>
  <c r="J38" i="2" s="1"/>
  <c r="J183" i="2" s="1"/>
  <c r="C28" i="1" s="1"/>
  <c r="C30" i="1" l="1"/>
  <c r="J185" i="2"/>
  <c r="N28" i="1"/>
  <c r="B28" i="1" s="1"/>
  <c r="B30" i="1" s="1"/>
  <c r="X30" i="2"/>
  <c r="Y31" i="2"/>
  <c r="Z31" i="2" s="1"/>
  <c r="M29" i="1" l="1"/>
  <c r="M30" i="1" s="1"/>
  <c r="N30" i="1"/>
  <c r="I28" i="1"/>
  <c r="I30" i="1" s="1"/>
  <c r="K28" i="1"/>
  <c r="K30" i="1" s="1"/>
  <c r="Y30" i="2"/>
  <c r="Z30" i="2" s="1"/>
  <c r="X38" i="2"/>
  <c r="X183" i="2" l="1"/>
  <c r="X185" i="2" s="1"/>
  <c r="Y38" i="2"/>
  <c r="Y183" i="2" l="1"/>
  <c r="Z183" i="2" s="1"/>
  <c r="Z38" i="2"/>
</calcChain>
</file>

<file path=xl/sharedStrings.xml><?xml version="1.0" encoding="utf-8"?>
<sst xmlns="http://schemas.openxmlformats.org/spreadsheetml/2006/main" count="765" uniqueCount="409">
  <si>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</si>
  <si>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</si>
  <si>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</si>
  <si>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</si>
  <si>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</si>
  <si>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</si>
  <si>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</si>
  <si>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</si>
  <si>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</si>
  <si>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</si>
  <si>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</si>
  <si>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</si>
  <si>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</si>
  <si>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</si>
  <si>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</si>
  <si>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</si>
  <si>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</si>
  <si>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</si>
  <si>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</si>
  <si>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</si>
  <si>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</si>
  <si>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</si>
  <si>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</si>
  <si>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</si>
  <si>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</si>
  <si>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</si>
  <si>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</si>
  <si>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</si>
  <si>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</si>
  <si>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</si>
  <si>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</si>
  <si>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</si>
  <si>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</si>
  <si>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</si>
  <si>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</si>
  <si>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</si>
  <si>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</si>
  <si>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</si>
  <si>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</si>
  <si>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</si>
  <si>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</si>
  <si>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</si>
  <si>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</si>
  <si>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</si>
  <si>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</si>
  <si>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</si>
  <si>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</si>
  <si>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</si>
  <si>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</si>
  <si>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</si>
  <si>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</si>
  <si>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</si>
  <si>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</si>
  <si>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</si>
  <si>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</si>
  <si>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</si>
  <si>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</si>
  <si>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</si>
  <si>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</si>
  <si>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</si>
  <si>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</si>
  <si>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</si>
  <si>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</si>
  <si>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</si>
  <si>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</si>
  <si>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</si>
  <si>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</si>
  <si>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</si>
  <si>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</si>
  <si>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</si>
  <si>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</si>
  <si>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</si>
  <si>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</si>
  <si>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</si>
  <si>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</si>
  <si>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</si>
  <si>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</si>
  <si>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</si>
  <si>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</si>
  <si>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</si>
  <si>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</si>
  <si>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</si>
  <si>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</si>
  <si>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</si>
  <si>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</si>
  <si>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</si>
  <si>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</si>
  <si>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</si>
  <si>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</si>
  <si>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</si>
  <si>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</si>
  <si>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</si>
  <si>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</si>
  <si>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</si>
  <si>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</si>
  <si>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</si>
  <si>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</si>
  <si>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</si>
  <si>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</si>
  <si>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</si>
  <si>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</si>
  <si>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</si>
  <si>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</si>
  <si>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</si>
  <si>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</si>
  <si>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</si>
  <si>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</si>
  <si>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</si>
  <si>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</si>
  <si>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</si>
  <si>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</si>
  <si>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</si>
  <si>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</si>
  <si>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</si>
  <si>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</si>
  <si>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</si>
  <si>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</si>
  <si>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</si>
  <si>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</si>
  <si>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</si>
  <si>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</si>
  <si>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</si>
  <si>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</si>
  <si>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</si>
  <si>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</si>
  <si>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</si>
  <si>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</si>
  <si>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</si>
  <si>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</si>
  <si>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</si>
  <si>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</si>
  <si>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</si>
  <si>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</si>
  <si>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</si>
  <si>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</si>
  <si>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</si>
  <si>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</si>
  <si>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</si>
  <si>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</si>
  <si>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</si>
  <si>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</si>
  <si>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</si>
  <si>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</si>
  <si>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</si>
  <si>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</si>
  <si>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</si>
  <si>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</si>
  <si>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</si>
  <si>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</si>
  <si>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</si>
  <si>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</si>
  <si>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</si>
  <si>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</si>
  <si>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</si>
  <si>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</si>
  <si>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</si>
  <si>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</si>
  <si>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</si>
  <si>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</si>
  <si>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</si>
  <si>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</si>
  <si>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</si>
  <si>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</si>
  <si>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</si>
  <si>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</si>
  <si>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</si>
  <si>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</si>
  <si>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</si>
  <si>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</si>
  <si>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</si>
  <si>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</si>
  <si>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</si>
  <si>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</si>
  <si>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</si>
  <si>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</si>
  <si>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</si>
  <si>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</si>
  <si>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</si>
  <si>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</si>
  <si>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</si>
  <si>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</si>
  <si>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</si>
  <si>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</si>
  <si>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</si>
  <si>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</si>
  <si>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</si>
  <si>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</si>
  <si>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</si>
  <si>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</si>
  <si>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</si>
  <si>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</si>
  <si>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</si>
  <si>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</si>
  <si>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</si>
  <si>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</si>
  <si>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</si>
  <si>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</si>
  <si>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</si>
  <si>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</si>
  <si>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</si>
  <si>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</si>
  <si>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</si>
  <si>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</si>
  <si>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</si>
  <si>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</si>
  <si>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</si>
  <si>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</si>
  <si>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</si>
  <si>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</si>
  <si>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</si>
  <si>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</si>
  <si>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</si>
  <si>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</si>
  <si>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</si>
  <si>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</si>
  <si>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</si>
  <si>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</si>
  <si>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</si>
  <si>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</si>
  <si>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</si>
  <si>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</si>
  <si>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</si>
  <si>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</si>
  <si>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</si>
  <si>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</si>
  <si>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</si>
  <si>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</si>
  <si>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</si>
  <si>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</si>
  <si>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</si>
  <si>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</si>
  <si>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</si>
  <si>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</si>
  <si>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</si>
  <si>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</si>
  <si>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</si>
  <si>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</si>
  <si>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</si>
  <si>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</si>
  <si>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</si>
  <si>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</si>
  <si>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</si>
  <si>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</si>
  <si>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</si>
  <si>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</si>
  <si>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</si>
  <si>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</si>
  <si>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</si>
  <si>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</si>
  <si>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</si>
  <si>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</si>
  <si>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</si>
  <si>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</si>
  <si>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</si>
  <si>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</si>
  <si>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</si>
  <si>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</si>
  <si>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</si>
  <si>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</si>
  <si>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</si>
  <si>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</si>
  <si>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</si>
  <si>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</si>
  <si>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</si>
  <si>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</si>
  <si>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</si>
  <si>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</si>
  <si>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</si>
  <si>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</si>
  <si>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</si>
  <si>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</si>
  <si>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</si>
  <si>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</si>
  <si>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</si>
  <si>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</si>
  <si>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</si>
  <si>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</si>
  <si>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</si>
  <si>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</si>
  <si>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</si>
  <si>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</si>
  <si>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</si>
  <si>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</si>
  <si>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</si>
  <si>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</si>
  <si>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</si>
  <si>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</si>
  <si>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</si>
  <si>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</si>
  <si>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</si>
  <si>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</si>
  <si>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</si>
  <si>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</si>
  <si>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</si>
  <si>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</si>
  <si>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</si>
  <si>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</si>
  <si>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</si>
  <si>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</si>
  <si>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</si>
  <si>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</si>
  <si>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</si>
  <si>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</si>
  <si>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</si>
  <si>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</si>
  <si>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</si>
  <si>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</si>
  <si>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</si>
  <si>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</si>
  <si>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</si>
  <si>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</si>
  <si>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</si>
  <si>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</si>
  <si>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</si>
  <si>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</si>
  <si>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</si>
  <si>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</si>
  <si>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</si>
  <si>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</si>
  <si>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</si>
  <si>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</si>
  <si>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</si>
  <si>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</si>
  <si>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</si>
  <si>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</si>
  <si>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</si>
  <si>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</si>
  <si>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</si>
  <si>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</si>
  <si>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</si>
  <si>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</si>
  <si>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</si>
  <si>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</si>
  <si>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</si>
  <si>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</si>
  <si>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</si>
  <si>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</si>
  <si>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</si>
  <si>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</si>
  <si>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</si>
  <si>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</si>
  <si>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Назва конкурсної програми:Інноваційний культурний продукт </t>
  </si>
  <si>
    <t>Назва ЛОТ-у:Культурна спадщина</t>
  </si>
  <si>
    <t>Назва Грантоотримувача: Комунальна установа "Одеський муніципальний музей особистих колекцій імені О.В.Блещунова"</t>
  </si>
  <si>
    <t>Назва проєкту:Віяло-епоха відродження</t>
  </si>
  <si>
    <t>Дата початку проєкту:червень 2021 рік</t>
  </si>
  <si>
    <t>Дата завершення проєкту:30.10.2021 рік</t>
  </si>
  <si>
    <t>за період з 01.06.2021 по30.10.2021 року</t>
  </si>
  <si>
    <t>1.1.4</t>
  </si>
  <si>
    <t>1.1.5</t>
  </si>
  <si>
    <t>1.1.6</t>
  </si>
  <si>
    <t>1.1.7</t>
  </si>
  <si>
    <t>1.1.8</t>
  </si>
  <si>
    <t>Остапова Світлана Іванівна-Директор (керівник проекту, науковий редактор)</t>
  </si>
  <si>
    <t>Бунєцька Наталя Вікторівна-головний бухгалтер (ведення фінансової документації)</t>
  </si>
  <si>
    <t>Ілясова Олена Вікторівна - головний зберігач фондів (куратор проекту, укладач каталогу)</t>
  </si>
  <si>
    <t>Манасова Аліна Ігорівна-молодший науковий співробітник (PR -менеджер)</t>
  </si>
  <si>
    <t>Шинчук Зоя Борисівна-заступник директра з наукової роботи (редактор каталогу)</t>
  </si>
  <si>
    <t>Гриднева Наталя Вікторівна-Старший науковий співробітник (редактор та перекладач каталогу)</t>
  </si>
  <si>
    <t>Андрущенко Наталія Володимірівна-старший науковий співробітник (технічний супровід процесу оцифрування)</t>
  </si>
  <si>
    <t>Апрятова Марія Миколаївна-завідуючий відділу (художник-ілюстратор)</t>
  </si>
  <si>
    <t>Виготовлення оригінал-макету для поліграфічної та онлайн-версії каталогу.</t>
  </si>
  <si>
    <t>Преміювальні виплати учасників проєкту за напруженність та інтенсівність праці 63% від МЗП</t>
  </si>
  <si>
    <t>Преміювальні виплати учасників проєкту за напруженність та інтенсівність праці 60% від МЗП</t>
  </si>
  <si>
    <t>Преміювальні виплати учасників проєкту за напруженність та інтенсівність праці 73% від МЗП</t>
  </si>
  <si>
    <t>Преміювальні виплати учасників проєкту за напруженність та інтенсівність праці 41% від МЗП</t>
  </si>
  <si>
    <t>Преміювальні виплати учасників проєкту за напруженність та інтенсівність праці 36% від МЗП,</t>
  </si>
  <si>
    <t>Преміювальні виплати учасників проєкту за напруженність та інтенсівність праці 50% від МЗП</t>
  </si>
  <si>
    <t>22% нарахування ЕСВ, на преміальні виплати</t>
  </si>
  <si>
    <t>Друк наукового каталогу</t>
  </si>
  <si>
    <t>Повноколірний друк, поліграфічна продукція, що відповідає вимогам "Ціна-якість"</t>
  </si>
  <si>
    <t>Переклад вступної частини каталогу англійською мовою.</t>
  </si>
  <si>
    <t>Редагування вступної та основної частини каталогу англійською мовою.</t>
  </si>
  <si>
    <t>штука</t>
  </si>
  <si>
    <t>Послуги з оцифрування колекції та сворення ЗД моделей</t>
  </si>
  <si>
    <t>Оцифрування колекції з метою  розміщення у відкритих джерелах</t>
  </si>
  <si>
    <t xml:space="preserve">виготовлення сувенірної продукції, </t>
  </si>
  <si>
    <t>за проектом Віяло-епоха відродження</t>
  </si>
  <si>
    <t>у період з червня 2021 року по 30.10.2021 року</t>
  </si>
  <si>
    <t>Співробітники КУ "ОММОК ім. О.В.Блещунова"</t>
  </si>
  <si>
    <t>Платіжна-розрахункова відомість</t>
  </si>
  <si>
    <t>№1,2,3 від 26.07.21 №5,6,7 від 06.10.2021</t>
  </si>
  <si>
    <t>№ 4 від 26.10.21, № 8 від 06.10.21</t>
  </si>
  <si>
    <t>ФОП Данчук У.О.</t>
  </si>
  <si>
    <t>Договір № 23від23.07.21р</t>
  </si>
  <si>
    <t>акт № 1 від 09.08.21</t>
  </si>
  <si>
    <t>№ 1 від 09.08.21</t>
  </si>
  <si>
    <t>ТОВ Нью Медіа</t>
  </si>
  <si>
    <t>Договір № 31</t>
  </si>
  <si>
    <t>акт № 1 від 18.10.201</t>
  </si>
  <si>
    <t>на момент звіту договір зраєстрований у ДКСУ та буде профінансований до 30.10.2021 року</t>
  </si>
  <si>
    <t>ТОВ Майстер Книг</t>
  </si>
  <si>
    <t>Договір № 44 від 06.10.21</t>
  </si>
  <si>
    <t>накладан № 1 від 06.10.21</t>
  </si>
  <si>
    <t>№ 9 від 06.10.21</t>
  </si>
  <si>
    <t>ФОП Гоманюк М.А.</t>
  </si>
  <si>
    <t>Договір № 21 від 01.09.2021</t>
  </si>
  <si>
    <t>акт № 1 від 01.09.21</t>
  </si>
  <si>
    <t>№ 3 від 06.06.21</t>
  </si>
  <si>
    <t>ТОВ Ейсі Аудит</t>
  </si>
  <si>
    <t>Договір</t>
  </si>
  <si>
    <t>13.2.1.</t>
  </si>
  <si>
    <t>ТОВ АЕРО зД Інжиринг</t>
  </si>
  <si>
    <t>Договір № 12 від 09.08.21</t>
  </si>
  <si>
    <t>акт № 1 від 09.09.21</t>
  </si>
  <si>
    <t>№ 4 від 13.09.21</t>
  </si>
  <si>
    <t>Додаток №4</t>
  </si>
  <si>
    <t>до Договору про надання гранту №4ICP51-01178</t>
  </si>
  <si>
    <t>від "30"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</si>
</sst>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i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37" fillId="0" borderId="25" xfId="0" applyFont="1" applyBorder="1" applyAlignment="1">
      <alignment vertical="top" wrapText="1"/>
    </xf>
    <xf numFmtId="0" fontId="38" fillId="6" borderId="58" xfId="0" applyFont="1" applyFill="1" applyBorder="1" applyAlignment="1">
      <alignment vertical="top" wrapText="1"/>
    </xf>
    <xf numFmtId="0" fontId="37" fillId="0" borderId="58" xfId="0" applyFont="1" applyBorder="1" applyAlignment="1">
      <alignment vertical="top" wrapText="1"/>
    </xf>
    <xf numFmtId="0" fontId="39" fillId="0" borderId="61" xfId="0" applyFont="1" applyBorder="1" applyAlignment="1">
      <alignment vertical="top" wrapText="1"/>
    </xf>
    <xf numFmtId="0" fontId="40" fillId="0" borderId="25" xfId="0" applyFont="1" applyBorder="1" applyAlignment="1">
      <alignment vertical="top" wrapText="1"/>
    </xf>
    <xf numFmtId="0" fontId="37" fillId="0" borderId="110" xfId="0" applyFont="1" applyBorder="1" applyAlignment="1">
      <alignment vertical="top" wrapText="1"/>
    </xf>
    <xf numFmtId="0" fontId="39" fillId="0" borderId="60" xfId="0" applyFont="1" applyBorder="1" applyAlignment="1">
      <alignment horizontal="center" vertical="top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4" fontId="39" fillId="8" borderId="24" xfId="0" applyNumberFormat="1" applyFont="1" applyFill="1" applyBorder="1" applyAlignment="1">
      <alignment horizontal="right" vertical="top"/>
    </xf>
    <xf numFmtId="4" fontId="39" fillId="8" borderId="26" xfId="0" applyNumberFormat="1" applyFont="1" applyFill="1" applyBorder="1" applyAlignment="1">
      <alignment horizontal="right" vertical="top"/>
    </xf>
    <xf numFmtId="0" fontId="39" fillId="0" borderId="25" xfId="0" applyFont="1" applyBorder="1" applyAlignment="1">
      <alignment vertical="top" wrapText="1"/>
    </xf>
    <xf numFmtId="0" fontId="41" fillId="0" borderId="0" xfId="0" applyFont="1"/>
    <xf numFmtId="0" fontId="36" fillId="0" borderId="26" xfId="0" applyFont="1" applyBorder="1" applyAlignment="1">
      <alignment wrapText="1"/>
    </xf>
    <xf numFmtId="49" fontId="36" fillId="0" borderId="26" xfId="0" applyNumberFormat="1" applyFont="1" applyBorder="1" applyAlignment="1">
      <alignment horizontal="right" wrapText="1"/>
    </xf>
    <xf numFmtId="0" fontId="43" fillId="6" borderId="69" xfId="0" applyFont="1" applyFill="1" applyBorder="1" applyAlignment="1">
      <alignment vertical="top" wrapText="1"/>
    </xf>
    <xf numFmtId="0" fontId="39" fillId="0" borderId="76" xfId="0" applyFont="1" applyBorder="1" applyAlignment="1">
      <alignment vertical="top" wrapText="1"/>
    </xf>
    <xf numFmtId="0" fontId="40" fillId="0" borderId="26" xfId="0" applyFont="1" applyBorder="1" applyAlignment="1">
      <alignment wrapText="1"/>
    </xf>
    <xf numFmtId="4" fontId="36" fillId="0" borderId="26" xfId="0" applyNumberFormat="1" applyFont="1" applyBorder="1"/>
    <xf numFmtId="0" fontId="41" fillId="5" borderId="48" xfId="0" applyFont="1" applyFill="1" applyBorder="1" applyAlignment="1">
      <alignment vertical="center"/>
    </xf>
    <xf numFmtId="0" fontId="39" fillId="0" borderId="6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9" workbookViewId="0">
      <selection activeCell="C29" sqref="C29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82" t="s">
        <v>0</v>
      </c>
      <c r="B1" s="377"/>
      <c r="C1" s="1"/>
      <c r="D1" s="2"/>
      <c r="E1" s="1"/>
      <c r="F1" s="1"/>
      <c r="G1" s="1"/>
      <c r="H1" s="2" t="s">
        <v>406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2" t="s">
        <v>407</v>
      </c>
      <c r="I2" s="377"/>
      <c r="J2" s="37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82" t="s">
        <v>408</v>
      </c>
      <c r="I3" s="377"/>
      <c r="J3" s="37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343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67" t="s">
        <v>344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346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83" t="s">
        <v>1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83" t="s">
        <v>2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84" t="s">
        <v>347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5"/>
      <c r="B23" s="378" t="s">
        <v>3</v>
      </c>
      <c r="C23" s="379"/>
      <c r="D23" s="388" t="s">
        <v>4</v>
      </c>
      <c r="E23" s="389"/>
      <c r="F23" s="389"/>
      <c r="G23" s="389"/>
      <c r="H23" s="389"/>
      <c r="I23" s="389"/>
      <c r="J23" s="390"/>
      <c r="K23" s="378" t="s">
        <v>5</v>
      </c>
      <c r="L23" s="379"/>
      <c r="M23" s="378" t="s">
        <v>6</v>
      </c>
      <c r="N23" s="37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6"/>
      <c r="B24" s="380"/>
      <c r="C24" s="381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391" t="s">
        <v>12</v>
      </c>
      <c r="J24" s="381"/>
      <c r="K24" s="380"/>
      <c r="L24" s="381"/>
      <c r="M24" s="380"/>
      <c r="N24" s="38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87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30</v>
      </c>
      <c r="B27" s="33">
        <f t="shared" ref="B27:B29" si="0">C27/N27</f>
        <v>0.9668303033454263</v>
      </c>
      <c r="C27" s="34">
        <f>'Кошторис  витрат'!G183</f>
        <v>262331.99599999998</v>
      </c>
      <c r="D27" s="35">
        <v>0</v>
      </c>
      <c r="E27" s="36">
        <v>0</v>
      </c>
      <c r="F27" s="36">
        <v>0</v>
      </c>
      <c r="G27" s="36">
        <v>0</v>
      </c>
      <c r="H27" s="36">
        <v>9000</v>
      </c>
      <c r="I27" s="37">
        <f t="shared" ref="I27:I29" si="1">J27/N27</f>
        <v>3.3169696654573685E-2</v>
      </c>
      <c r="J27" s="34">
        <f t="shared" ref="J27:J29" si="2">D27+E27+F27+G27+H27</f>
        <v>9000</v>
      </c>
      <c r="K27" s="33">
        <f t="shared" ref="K27:K29" si="3">L27/N27</f>
        <v>0</v>
      </c>
      <c r="L27" s="34">
        <f>'Кошторис  витрат'!S183</f>
        <v>0</v>
      </c>
      <c r="M27" s="38">
        <v>1</v>
      </c>
      <c r="N27" s="39">
        <f t="shared" ref="N27:N29" si="4">C27+J27+L27</f>
        <v>271331.99599999998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31</v>
      </c>
      <c r="B28" s="41">
        <f t="shared" si="0"/>
        <v>0.9668303033454263</v>
      </c>
      <c r="C28" s="42">
        <f>'Кошторис  витрат'!J183</f>
        <v>262331.99599999998</v>
      </c>
      <c r="D28" s="43">
        <v>0</v>
      </c>
      <c r="E28" s="44">
        <v>0</v>
      </c>
      <c r="F28" s="44">
        <v>0</v>
      </c>
      <c r="G28" s="36">
        <v>0</v>
      </c>
      <c r="H28" s="44">
        <v>9000</v>
      </c>
      <c r="I28" s="45">
        <f t="shared" si="1"/>
        <v>3.3169696654573685E-2</v>
      </c>
      <c r="J28" s="42">
        <f t="shared" si="2"/>
        <v>9000</v>
      </c>
      <c r="K28" s="41">
        <f t="shared" si="3"/>
        <v>0</v>
      </c>
      <c r="L28" s="42">
        <f>'Кошторис  витрат'!V183</f>
        <v>0</v>
      </c>
      <c r="M28" s="46">
        <v>1</v>
      </c>
      <c r="N28" s="47">
        <f t="shared" si="4"/>
        <v>271331.99599999998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32</v>
      </c>
      <c r="B29" s="49">
        <f t="shared" si="0"/>
        <v>0.95625759416767919</v>
      </c>
      <c r="C29" s="50">
        <v>196750</v>
      </c>
      <c r="D29" s="51">
        <v>0</v>
      </c>
      <c r="E29" s="52">
        <v>0</v>
      </c>
      <c r="F29" s="52">
        <v>0</v>
      </c>
      <c r="G29" s="36">
        <v>0</v>
      </c>
      <c r="H29" s="52">
        <v>9000</v>
      </c>
      <c r="I29" s="53">
        <f t="shared" si="1"/>
        <v>4.374240583232078E-2</v>
      </c>
      <c r="J29" s="50">
        <f t="shared" si="2"/>
        <v>9000</v>
      </c>
      <c r="K29" s="49">
        <f t="shared" si="3"/>
        <v>0</v>
      </c>
      <c r="L29" s="50">
        <v>0</v>
      </c>
      <c r="M29" s="54">
        <f>(N29*M28)/N28</f>
        <v>0.75829612074205954</v>
      </c>
      <c r="N29" s="55">
        <f t="shared" si="4"/>
        <v>205750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33</v>
      </c>
      <c r="B30" s="57">
        <f t="shared" ref="B30:N30" si="5">B28-B29</f>
        <v>1.0572709177747108E-2</v>
      </c>
      <c r="C30" s="58">
        <f t="shared" si="5"/>
        <v>65581.995999999985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-1.0572709177747094E-2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0.24170387925794046</v>
      </c>
      <c r="N30" s="64">
        <f t="shared" si="5"/>
        <v>65581.995999999985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34</v>
      </c>
      <c r="C32" s="392"/>
      <c r="D32" s="393"/>
      <c r="E32" s="393"/>
      <c r="F32" s="65"/>
      <c r="G32" s="66"/>
      <c r="H32" s="66"/>
      <c r="I32" s="67"/>
      <c r="J32" s="392"/>
      <c r="K32" s="393"/>
      <c r="L32" s="393"/>
      <c r="M32" s="393"/>
      <c r="N32" s="39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35</v>
      </c>
      <c r="E33" s="5"/>
      <c r="F33" s="69"/>
      <c r="G33" s="376" t="s">
        <v>36</v>
      </c>
      <c r="H33" s="377"/>
      <c r="I33" s="13"/>
      <c r="J33" s="376" t="s">
        <v>37</v>
      </c>
      <c r="K33" s="377"/>
      <c r="L33" s="377"/>
      <c r="M33" s="377"/>
      <c r="N33" s="37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5"/>
  <sheetViews>
    <sheetView tabSelected="1" view="pageBreakPreview" topLeftCell="D170" zoomScale="68" zoomScaleNormal="68" zoomScaleSheetLayoutView="68" workbookViewId="0">
      <selection activeCell="X182" sqref="X182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customWidth="1" outlineLevel="1"/>
    <col min="12" max="12" width="11.3984375" customWidth="1" outlineLevel="1"/>
    <col min="13" max="13" width="15.5" customWidth="1" outlineLevel="1"/>
    <col min="14" max="14" width="10.59765625" customWidth="1" outlineLevel="1"/>
    <col min="15" max="15" width="11.3984375" customWidth="1" outlineLevel="1"/>
    <col min="16" max="16" width="14.59765625" customWidth="1" outlineLevel="1"/>
    <col min="17" max="17" width="10.59765625" customWidth="1" outlineLevel="1"/>
    <col min="18" max="18" width="11.3984375" customWidth="1" outlineLevel="1"/>
    <col min="19" max="19" width="14.59765625" customWidth="1" outlineLevel="1"/>
    <col min="20" max="20" width="10.59765625" customWidth="1" outlineLevel="1"/>
    <col min="21" max="21" width="11.3984375" customWidth="1" outlineLevel="1"/>
    <col min="22" max="22" width="14.59765625" customWidth="1" outlineLevel="1"/>
    <col min="23" max="24" width="14.59765625" customWidth="1"/>
    <col min="25" max="25" width="9.59765625" customWidth="1"/>
    <col min="26" max="26" width="10.3984375" customWidth="1"/>
    <col min="27" max="27" width="26.19921875" customWidth="1"/>
    <col min="28" max="28" width="12.19921875" customWidth="1"/>
    <col min="29" max="33" width="4.5" customWidth="1"/>
  </cols>
  <sheetData>
    <row r="1" spans="1:33" ht="18" customHeight="1" x14ac:dyDescent="0.3">
      <c r="A1" s="409" t="s">
        <v>38</v>
      </c>
      <c r="B1" s="377"/>
      <c r="C1" s="377"/>
      <c r="D1" s="377"/>
      <c r="E1" s="37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Комунальна установа "Одеський муніципальний музей особистих колекцій імені О.В.Блещунова"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проєкту:Віяло-епоха відродження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проєкту:червень 2021 рік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проєкту:30.10.2021 рік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10" t="s">
        <v>39</v>
      </c>
      <c r="B7" s="412" t="s">
        <v>40</v>
      </c>
      <c r="C7" s="415" t="s">
        <v>41</v>
      </c>
      <c r="D7" s="418" t="s">
        <v>42</v>
      </c>
      <c r="E7" s="394" t="s">
        <v>43</v>
      </c>
      <c r="F7" s="389"/>
      <c r="G7" s="389"/>
      <c r="H7" s="389"/>
      <c r="I7" s="389"/>
      <c r="J7" s="390"/>
      <c r="K7" s="394" t="s">
        <v>44</v>
      </c>
      <c r="L7" s="389"/>
      <c r="M7" s="389"/>
      <c r="N7" s="389"/>
      <c r="O7" s="389"/>
      <c r="P7" s="390"/>
      <c r="Q7" s="394" t="s">
        <v>45</v>
      </c>
      <c r="R7" s="389"/>
      <c r="S7" s="389"/>
      <c r="T7" s="389"/>
      <c r="U7" s="389"/>
      <c r="V7" s="390"/>
      <c r="W7" s="395" t="s">
        <v>46</v>
      </c>
      <c r="X7" s="389"/>
      <c r="Y7" s="389"/>
      <c r="Z7" s="390"/>
      <c r="AA7" s="396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386"/>
      <c r="B8" s="413"/>
      <c r="C8" s="416"/>
      <c r="D8" s="419"/>
      <c r="E8" s="397" t="s">
        <v>48</v>
      </c>
      <c r="F8" s="389"/>
      <c r="G8" s="390"/>
      <c r="H8" s="397" t="s">
        <v>49</v>
      </c>
      <c r="I8" s="389"/>
      <c r="J8" s="390"/>
      <c r="K8" s="397" t="s">
        <v>48</v>
      </c>
      <c r="L8" s="389"/>
      <c r="M8" s="390"/>
      <c r="N8" s="397" t="s">
        <v>49</v>
      </c>
      <c r="O8" s="389"/>
      <c r="P8" s="390"/>
      <c r="Q8" s="397" t="s">
        <v>48</v>
      </c>
      <c r="R8" s="389"/>
      <c r="S8" s="390"/>
      <c r="T8" s="397" t="s">
        <v>49</v>
      </c>
      <c r="U8" s="389"/>
      <c r="V8" s="390"/>
      <c r="W8" s="396" t="s">
        <v>50</v>
      </c>
      <c r="X8" s="396" t="s">
        <v>51</v>
      </c>
      <c r="Y8" s="395" t="s">
        <v>52</v>
      </c>
      <c r="Z8" s="390"/>
      <c r="AA8" s="386"/>
      <c r="AB8" s="1"/>
      <c r="AC8" s="1"/>
      <c r="AD8" s="1"/>
      <c r="AE8" s="1"/>
      <c r="AF8" s="1"/>
      <c r="AG8" s="1"/>
    </row>
    <row r="9" spans="1:33" ht="30" customHeight="1" x14ac:dyDescent="0.25">
      <c r="A9" s="411"/>
      <c r="B9" s="414"/>
      <c r="C9" s="417"/>
      <c r="D9" s="420"/>
      <c r="E9" s="84" t="s">
        <v>53</v>
      </c>
      <c r="F9" s="85" t="s">
        <v>54</v>
      </c>
      <c r="G9" s="86" t="s">
        <v>55</v>
      </c>
      <c r="H9" s="84" t="s">
        <v>53</v>
      </c>
      <c r="I9" s="85" t="s">
        <v>54</v>
      </c>
      <c r="J9" s="86" t="s">
        <v>56</v>
      </c>
      <c r="K9" s="84" t="s">
        <v>53</v>
      </c>
      <c r="L9" s="85" t="s">
        <v>57</v>
      </c>
      <c r="M9" s="86" t="s">
        <v>58</v>
      </c>
      <c r="N9" s="84" t="s">
        <v>53</v>
      </c>
      <c r="O9" s="85" t="s">
        <v>57</v>
      </c>
      <c r="P9" s="86" t="s">
        <v>59</v>
      </c>
      <c r="Q9" s="84" t="s">
        <v>53</v>
      </c>
      <c r="R9" s="85" t="s">
        <v>57</v>
      </c>
      <c r="S9" s="86" t="s">
        <v>60</v>
      </c>
      <c r="T9" s="84" t="s">
        <v>53</v>
      </c>
      <c r="U9" s="85" t="s">
        <v>57</v>
      </c>
      <c r="V9" s="86" t="s">
        <v>61</v>
      </c>
      <c r="W9" s="387"/>
      <c r="X9" s="387"/>
      <c r="Y9" s="87" t="s">
        <v>62</v>
      </c>
      <c r="Z9" s="88" t="s">
        <v>13</v>
      </c>
      <c r="AA9" s="387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63</v>
      </c>
      <c r="B11" s="94"/>
      <c r="C11" s="95" t="s">
        <v>64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65</v>
      </c>
      <c r="B12" s="102">
        <v>1</v>
      </c>
      <c r="C12" s="103" t="s">
        <v>66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67</v>
      </c>
      <c r="B13" s="109" t="s">
        <v>68</v>
      </c>
      <c r="C13" s="110" t="s">
        <v>69</v>
      </c>
      <c r="D13" s="111"/>
      <c r="E13" s="114">
        <f t="shared" ref="E13:F13" si="0">SUM(E14:E21)</f>
        <v>33</v>
      </c>
      <c r="F13" s="114">
        <f t="shared" si="0"/>
        <v>24500</v>
      </c>
      <c r="G13" s="114">
        <f>SUM(G14:G21)</f>
        <v>105600</v>
      </c>
      <c r="H13" s="114">
        <f t="shared" ref="H13:Z13" si="1">SUM(H14:H21)</f>
        <v>33</v>
      </c>
      <c r="I13" s="114">
        <f t="shared" si="1"/>
        <v>24500</v>
      </c>
      <c r="J13" s="114">
        <f t="shared" si="1"/>
        <v>105600</v>
      </c>
      <c r="K13" s="114">
        <f t="shared" si="1"/>
        <v>0</v>
      </c>
      <c r="L13" s="114">
        <f t="shared" si="1"/>
        <v>0</v>
      </c>
      <c r="M13" s="114">
        <f t="shared" si="1"/>
        <v>0</v>
      </c>
      <c r="N13" s="114">
        <f t="shared" si="1"/>
        <v>0</v>
      </c>
      <c r="O13" s="114">
        <f t="shared" si="1"/>
        <v>0</v>
      </c>
      <c r="P13" s="114">
        <f t="shared" si="1"/>
        <v>0</v>
      </c>
      <c r="Q13" s="114">
        <f t="shared" si="1"/>
        <v>0</v>
      </c>
      <c r="R13" s="114">
        <f t="shared" si="1"/>
        <v>0</v>
      </c>
      <c r="S13" s="114">
        <f t="shared" si="1"/>
        <v>0</v>
      </c>
      <c r="T13" s="114">
        <f t="shared" si="1"/>
        <v>0</v>
      </c>
      <c r="U13" s="114">
        <f t="shared" si="1"/>
        <v>0</v>
      </c>
      <c r="V13" s="114">
        <f t="shared" si="1"/>
        <v>0</v>
      </c>
      <c r="W13" s="114">
        <f t="shared" si="1"/>
        <v>105600</v>
      </c>
      <c r="X13" s="114">
        <f t="shared" si="1"/>
        <v>105600</v>
      </c>
      <c r="Y13" s="114">
        <f t="shared" si="1"/>
        <v>0</v>
      </c>
      <c r="Z13" s="114">
        <f t="shared" si="1"/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70</v>
      </c>
      <c r="B14" s="120" t="s">
        <v>71</v>
      </c>
      <c r="C14" s="121" t="s">
        <v>353</v>
      </c>
      <c r="D14" s="122" t="s">
        <v>73</v>
      </c>
      <c r="E14" s="123">
        <v>5</v>
      </c>
      <c r="F14" s="124">
        <v>3800</v>
      </c>
      <c r="G14" s="125">
        <f t="shared" ref="G14:G16" si="2">E14*F14</f>
        <v>19000</v>
      </c>
      <c r="H14" s="123">
        <v>5</v>
      </c>
      <c r="I14" s="124">
        <v>3800</v>
      </c>
      <c r="J14" s="125">
        <f t="shared" ref="J14:J21" si="3">H14*I14</f>
        <v>19000</v>
      </c>
      <c r="K14" s="123"/>
      <c r="L14" s="124"/>
      <c r="M14" s="125">
        <f t="shared" ref="M14:M16" si="4">K14*L14</f>
        <v>0</v>
      </c>
      <c r="N14" s="123"/>
      <c r="O14" s="124"/>
      <c r="P14" s="125">
        <f t="shared" ref="P14:P16" si="5">N14*O14</f>
        <v>0</v>
      </c>
      <c r="Q14" s="123"/>
      <c r="R14" s="124"/>
      <c r="S14" s="125">
        <f t="shared" ref="S14:S16" si="6">Q14*R14</f>
        <v>0</v>
      </c>
      <c r="T14" s="123"/>
      <c r="U14" s="124"/>
      <c r="V14" s="125">
        <f t="shared" ref="V14:V16" si="7">T14*U14</f>
        <v>0</v>
      </c>
      <c r="W14" s="126">
        <f t="shared" ref="W14:W16" si="8">G14+M14+S14</f>
        <v>19000</v>
      </c>
      <c r="X14" s="127">
        <f t="shared" ref="X14:X16" si="9">J14+P14+V14</f>
        <v>19000</v>
      </c>
      <c r="Y14" s="127">
        <f t="shared" ref="Y14:Y38" si="10">W14-X14</f>
        <v>0</v>
      </c>
      <c r="Z14" s="128">
        <f t="shared" ref="Z14:Z38" si="11">Y14/W14</f>
        <v>0</v>
      </c>
      <c r="AA14" s="356" t="s">
        <v>362</v>
      </c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70</v>
      </c>
      <c r="B15" s="120" t="s">
        <v>74</v>
      </c>
      <c r="C15" s="121" t="s">
        <v>354</v>
      </c>
      <c r="D15" s="122" t="s">
        <v>73</v>
      </c>
      <c r="E15" s="123">
        <v>5</v>
      </c>
      <c r="F15" s="124">
        <v>3600</v>
      </c>
      <c r="G15" s="125">
        <f t="shared" si="2"/>
        <v>18000</v>
      </c>
      <c r="H15" s="123">
        <v>5</v>
      </c>
      <c r="I15" s="124">
        <v>3600</v>
      </c>
      <c r="J15" s="125">
        <f t="shared" si="3"/>
        <v>18000</v>
      </c>
      <c r="K15" s="123"/>
      <c r="L15" s="124"/>
      <c r="M15" s="125">
        <f t="shared" si="4"/>
        <v>0</v>
      </c>
      <c r="N15" s="123"/>
      <c r="O15" s="124"/>
      <c r="P15" s="125">
        <f t="shared" si="5"/>
        <v>0</v>
      </c>
      <c r="Q15" s="123"/>
      <c r="R15" s="124"/>
      <c r="S15" s="125">
        <f t="shared" si="6"/>
        <v>0</v>
      </c>
      <c r="T15" s="123"/>
      <c r="U15" s="124"/>
      <c r="V15" s="125">
        <f t="shared" si="7"/>
        <v>0</v>
      </c>
      <c r="W15" s="126">
        <f t="shared" si="8"/>
        <v>18000</v>
      </c>
      <c r="X15" s="127">
        <f t="shared" si="9"/>
        <v>18000</v>
      </c>
      <c r="Y15" s="127">
        <f t="shared" si="10"/>
        <v>0</v>
      </c>
      <c r="Z15" s="128">
        <f t="shared" si="11"/>
        <v>0</v>
      </c>
      <c r="AA15" s="356" t="s">
        <v>363</v>
      </c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70</v>
      </c>
      <c r="B16" s="133" t="s">
        <v>75</v>
      </c>
      <c r="C16" s="121" t="s">
        <v>355</v>
      </c>
      <c r="D16" s="134" t="s">
        <v>73</v>
      </c>
      <c r="E16" s="135">
        <v>5</v>
      </c>
      <c r="F16" s="136">
        <v>4400</v>
      </c>
      <c r="G16" s="137">
        <f t="shared" si="2"/>
        <v>22000</v>
      </c>
      <c r="H16" s="123">
        <v>5</v>
      </c>
      <c r="I16" s="136">
        <v>4400</v>
      </c>
      <c r="J16" s="125">
        <f t="shared" si="3"/>
        <v>22000</v>
      </c>
      <c r="K16" s="135"/>
      <c r="L16" s="136"/>
      <c r="M16" s="137">
        <f t="shared" si="4"/>
        <v>0</v>
      </c>
      <c r="N16" s="135"/>
      <c r="O16" s="136"/>
      <c r="P16" s="137">
        <f t="shared" si="5"/>
        <v>0</v>
      </c>
      <c r="Q16" s="135"/>
      <c r="R16" s="124"/>
      <c r="S16" s="137">
        <f t="shared" si="6"/>
        <v>0</v>
      </c>
      <c r="T16" s="135"/>
      <c r="U16" s="124"/>
      <c r="V16" s="137">
        <f t="shared" si="7"/>
        <v>0</v>
      </c>
      <c r="W16" s="138">
        <f t="shared" si="8"/>
        <v>22000</v>
      </c>
      <c r="X16" s="127">
        <f t="shared" si="9"/>
        <v>22000</v>
      </c>
      <c r="Y16" s="127">
        <f t="shared" si="10"/>
        <v>0</v>
      </c>
      <c r="Z16" s="128">
        <f t="shared" si="11"/>
        <v>0</v>
      </c>
      <c r="AA16" s="356" t="s">
        <v>364</v>
      </c>
      <c r="AB16" s="131"/>
      <c r="AC16" s="131"/>
      <c r="AD16" s="131"/>
      <c r="AE16" s="131"/>
      <c r="AF16" s="131"/>
      <c r="AG16" s="131"/>
    </row>
    <row r="17" spans="1:33" s="354" customFormat="1" ht="30" customHeight="1" x14ac:dyDescent="0.25">
      <c r="A17" s="132" t="s">
        <v>70</v>
      </c>
      <c r="B17" s="206" t="s">
        <v>348</v>
      </c>
      <c r="C17" s="162" t="s">
        <v>356</v>
      </c>
      <c r="D17" s="134" t="s">
        <v>73</v>
      </c>
      <c r="E17" s="135">
        <v>4</v>
      </c>
      <c r="F17" s="136">
        <v>2500</v>
      </c>
      <c r="G17" s="137">
        <f t="shared" ref="G17:G21" si="12">E17*F17</f>
        <v>10000</v>
      </c>
      <c r="H17" s="135">
        <v>4</v>
      </c>
      <c r="I17" s="136">
        <v>2500</v>
      </c>
      <c r="J17" s="125">
        <f t="shared" si="3"/>
        <v>10000</v>
      </c>
      <c r="K17" s="135"/>
      <c r="L17" s="136"/>
      <c r="M17" s="137">
        <f t="shared" ref="M17:M21" si="13">K17*L17</f>
        <v>0</v>
      </c>
      <c r="N17" s="135"/>
      <c r="O17" s="136"/>
      <c r="P17" s="137">
        <f t="shared" ref="P17:P21" si="14">N17*O17</f>
        <v>0</v>
      </c>
      <c r="Q17" s="135"/>
      <c r="R17" s="124"/>
      <c r="S17" s="137">
        <f t="shared" ref="S17:S21" si="15">Q17*R17</f>
        <v>0</v>
      </c>
      <c r="T17" s="135"/>
      <c r="U17" s="124"/>
      <c r="V17" s="137">
        <f t="shared" ref="V17:V21" si="16">T17*U17</f>
        <v>0</v>
      </c>
      <c r="W17" s="138">
        <f t="shared" ref="W17:W21" si="17">G17+M17+S17</f>
        <v>10000</v>
      </c>
      <c r="X17" s="127">
        <f t="shared" ref="X17:X21" si="18">J17+P17+V17</f>
        <v>10000</v>
      </c>
      <c r="Y17" s="127">
        <f t="shared" ref="Y17:Y21" si="19">W17-X17</f>
        <v>0</v>
      </c>
      <c r="Z17" s="128">
        <f t="shared" ref="Z17:Z21" si="20">Y17/W17</f>
        <v>0</v>
      </c>
      <c r="AA17" s="356" t="s">
        <v>365</v>
      </c>
      <c r="AB17" s="131"/>
      <c r="AC17" s="131"/>
      <c r="AD17" s="131"/>
      <c r="AE17" s="131"/>
      <c r="AF17" s="131"/>
      <c r="AG17" s="131"/>
    </row>
    <row r="18" spans="1:33" s="354" customFormat="1" ht="30" customHeight="1" x14ac:dyDescent="0.25">
      <c r="A18" s="132" t="s">
        <v>70</v>
      </c>
      <c r="B18" s="206" t="s">
        <v>349</v>
      </c>
      <c r="C18" s="162" t="s">
        <v>357</v>
      </c>
      <c r="D18" s="134" t="s">
        <v>73</v>
      </c>
      <c r="E18" s="135">
        <v>3</v>
      </c>
      <c r="F18" s="136">
        <v>2500</v>
      </c>
      <c r="G18" s="137">
        <f t="shared" si="12"/>
        <v>7500</v>
      </c>
      <c r="H18" s="135">
        <v>3</v>
      </c>
      <c r="I18" s="136">
        <v>2500</v>
      </c>
      <c r="J18" s="125">
        <f t="shared" si="3"/>
        <v>7500</v>
      </c>
      <c r="K18" s="135"/>
      <c r="L18" s="136"/>
      <c r="M18" s="137">
        <f t="shared" si="13"/>
        <v>0</v>
      </c>
      <c r="N18" s="135"/>
      <c r="O18" s="136"/>
      <c r="P18" s="137">
        <f t="shared" si="14"/>
        <v>0</v>
      </c>
      <c r="Q18" s="135"/>
      <c r="R18" s="124"/>
      <c r="S18" s="137">
        <f t="shared" si="15"/>
        <v>0</v>
      </c>
      <c r="T18" s="135"/>
      <c r="U18" s="124"/>
      <c r="V18" s="137">
        <f t="shared" si="16"/>
        <v>0</v>
      </c>
      <c r="W18" s="138">
        <f t="shared" si="17"/>
        <v>7500</v>
      </c>
      <c r="X18" s="127">
        <f t="shared" si="18"/>
        <v>7500</v>
      </c>
      <c r="Y18" s="127">
        <f t="shared" si="19"/>
        <v>0</v>
      </c>
      <c r="Z18" s="128">
        <f t="shared" si="20"/>
        <v>0</v>
      </c>
      <c r="AA18" s="356" t="s">
        <v>365</v>
      </c>
      <c r="AB18" s="131"/>
      <c r="AC18" s="131"/>
      <c r="AD18" s="131"/>
      <c r="AE18" s="131"/>
      <c r="AF18" s="131"/>
      <c r="AG18" s="131"/>
    </row>
    <row r="19" spans="1:33" s="354" customFormat="1" ht="30" customHeight="1" x14ac:dyDescent="0.25">
      <c r="A19" s="132" t="s">
        <v>70</v>
      </c>
      <c r="B19" s="206" t="s">
        <v>350</v>
      </c>
      <c r="C19" s="162" t="s">
        <v>358</v>
      </c>
      <c r="D19" s="134" t="s">
        <v>73</v>
      </c>
      <c r="E19" s="135">
        <v>3</v>
      </c>
      <c r="F19" s="136">
        <v>2500</v>
      </c>
      <c r="G19" s="137">
        <f t="shared" si="12"/>
        <v>7500</v>
      </c>
      <c r="H19" s="135">
        <v>3</v>
      </c>
      <c r="I19" s="136">
        <v>2500</v>
      </c>
      <c r="J19" s="125">
        <f t="shared" si="3"/>
        <v>7500</v>
      </c>
      <c r="K19" s="135"/>
      <c r="L19" s="136"/>
      <c r="M19" s="137">
        <f t="shared" si="13"/>
        <v>0</v>
      </c>
      <c r="N19" s="135"/>
      <c r="O19" s="136"/>
      <c r="P19" s="137">
        <f t="shared" si="14"/>
        <v>0</v>
      </c>
      <c r="Q19" s="135"/>
      <c r="R19" s="124"/>
      <c r="S19" s="137">
        <f t="shared" si="15"/>
        <v>0</v>
      </c>
      <c r="T19" s="135"/>
      <c r="U19" s="124"/>
      <c r="V19" s="137">
        <f t="shared" si="16"/>
        <v>0</v>
      </c>
      <c r="W19" s="138">
        <f t="shared" si="17"/>
        <v>7500</v>
      </c>
      <c r="X19" s="127">
        <f t="shared" si="18"/>
        <v>7500</v>
      </c>
      <c r="Y19" s="127">
        <f t="shared" si="19"/>
        <v>0</v>
      </c>
      <c r="Z19" s="128">
        <f t="shared" si="20"/>
        <v>0</v>
      </c>
      <c r="AA19" s="356" t="s">
        <v>365</v>
      </c>
      <c r="AB19" s="131"/>
      <c r="AC19" s="131"/>
      <c r="AD19" s="131"/>
      <c r="AE19" s="131"/>
      <c r="AF19" s="131"/>
      <c r="AG19" s="131"/>
    </row>
    <row r="20" spans="1:33" s="354" customFormat="1" ht="30" customHeight="1" x14ac:dyDescent="0.25">
      <c r="A20" s="132" t="s">
        <v>70</v>
      </c>
      <c r="B20" s="206" t="s">
        <v>351</v>
      </c>
      <c r="C20" s="162" t="s">
        <v>359</v>
      </c>
      <c r="D20" s="134" t="s">
        <v>73</v>
      </c>
      <c r="E20" s="135">
        <v>3</v>
      </c>
      <c r="F20" s="136">
        <v>2200</v>
      </c>
      <c r="G20" s="137">
        <f t="shared" si="12"/>
        <v>6600</v>
      </c>
      <c r="H20" s="135">
        <v>3</v>
      </c>
      <c r="I20" s="136">
        <v>2200</v>
      </c>
      <c r="J20" s="125">
        <f t="shared" si="3"/>
        <v>6600</v>
      </c>
      <c r="K20" s="135"/>
      <c r="L20" s="136"/>
      <c r="M20" s="137">
        <f t="shared" si="13"/>
        <v>0</v>
      </c>
      <c r="N20" s="135"/>
      <c r="O20" s="136"/>
      <c r="P20" s="137">
        <f t="shared" si="14"/>
        <v>0</v>
      </c>
      <c r="Q20" s="135"/>
      <c r="R20" s="124"/>
      <c r="S20" s="137">
        <f t="shared" si="15"/>
        <v>0</v>
      </c>
      <c r="T20" s="135"/>
      <c r="U20" s="124"/>
      <c r="V20" s="137">
        <f t="shared" si="16"/>
        <v>0</v>
      </c>
      <c r="W20" s="138">
        <f t="shared" si="17"/>
        <v>6600</v>
      </c>
      <c r="X20" s="127">
        <f t="shared" si="18"/>
        <v>6600</v>
      </c>
      <c r="Y20" s="127">
        <f t="shared" si="19"/>
        <v>0</v>
      </c>
      <c r="Z20" s="128">
        <f t="shared" si="20"/>
        <v>0</v>
      </c>
      <c r="AA20" s="356" t="s">
        <v>366</v>
      </c>
      <c r="AB20" s="131"/>
      <c r="AC20" s="131"/>
      <c r="AD20" s="131"/>
      <c r="AE20" s="131"/>
      <c r="AF20" s="131"/>
      <c r="AG20" s="131"/>
    </row>
    <row r="21" spans="1:33" s="354" customFormat="1" ht="30" customHeight="1" x14ac:dyDescent="0.25">
      <c r="A21" s="132" t="s">
        <v>70</v>
      </c>
      <c r="B21" s="206" t="s">
        <v>352</v>
      </c>
      <c r="C21" s="162" t="s">
        <v>360</v>
      </c>
      <c r="D21" s="134" t="s">
        <v>73</v>
      </c>
      <c r="E21" s="135">
        <v>5</v>
      </c>
      <c r="F21" s="136">
        <v>3000</v>
      </c>
      <c r="G21" s="137">
        <f t="shared" si="12"/>
        <v>15000</v>
      </c>
      <c r="H21" s="135">
        <v>5</v>
      </c>
      <c r="I21" s="136">
        <v>3000</v>
      </c>
      <c r="J21" s="125">
        <f t="shared" si="3"/>
        <v>15000</v>
      </c>
      <c r="K21" s="135"/>
      <c r="L21" s="136"/>
      <c r="M21" s="137">
        <f t="shared" si="13"/>
        <v>0</v>
      </c>
      <c r="N21" s="135"/>
      <c r="O21" s="136"/>
      <c r="P21" s="137">
        <f t="shared" si="14"/>
        <v>0</v>
      </c>
      <c r="Q21" s="135"/>
      <c r="R21" s="124"/>
      <c r="S21" s="137">
        <f t="shared" si="15"/>
        <v>0</v>
      </c>
      <c r="T21" s="135"/>
      <c r="U21" s="124"/>
      <c r="V21" s="137">
        <f t="shared" si="16"/>
        <v>0</v>
      </c>
      <c r="W21" s="138">
        <f t="shared" si="17"/>
        <v>15000</v>
      </c>
      <c r="X21" s="127">
        <f t="shared" si="18"/>
        <v>15000</v>
      </c>
      <c r="Y21" s="127">
        <f t="shared" si="19"/>
        <v>0</v>
      </c>
      <c r="Z21" s="128">
        <f t="shared" si="20"/>
        <v>0</v>
      </c>
      <c r="AA21" s="356" t="s">
        <v>367</v>
      </c>
      <c r="AB21" s="131"/>
      <c r="AC21" s="131"/>
      <c r="AD21" s="131"/>
      <c r="AE21" s="131"/>
      <c r="AF21" s="131"/>
      <c r="AG21" s="131"/>
    </row>
    <row r="22" spans="1:33" ht="30" customHeight="1" x14ac:dyDescent="0.25">
      <c r="A22" s="108" t="s">
        <v>67</v>
      </c>
      <c r="B22" s="109" t="s">
        <v>76</v>
      </c>
      <c r="C22" s="140" t="s">
        <v>77</v>
      </c>
      <c r="D22" s="141"/>
      <c r="E22" s="142">
        <f>SUM(E23:E25)</f>
        <v>0</v>
      </c>
      <c r="F22" s="143"/>
      <c r="G22" s="144">
        <f t="shared" ref="G22:H22" si="21">SUM(G23:G25)</f>
        <v>0</v>
      </c>
      <c r="H22" s="142">
        <f t="shared" si="21"/>
        <v>0</v>
      </c>
      <c r="I22" s="143"/>
      <c r="J22" s="144">
        <f t="shared" ref="J22:K22" si="22">SUM(J23:J25)</f>
        <v>0</v>
      </c>
      <c r="K22" s="142">
        <f t="shared" si="22"/>
        <v>0</v>
      </c>
      <c r="L22" s="143"/>
      <c r="M22" s="144">
        <f t="shared" ref="M22:N22" si="23">SUM(M23:M25)</f>
        <v>0</v>
      </c>
      <c r="N22" s="142">
        <f t="shared" si="23"/>
        <v>0</v>
      </c>
      <c r="O22" s="143"/>
      <c r="P22" s="144">
        <f t="shared" ref="P22:Q22" si="24">SUM(P23:P25)</f>
        <v>0</v>
      </c>
      <c r="Q22" s="142">
        <f t="shared" si="24"/>
        <v>0</v>
      </c>
      <c r="R22" s="143"/>
      <c r="S22" s="144">
        <f t="shared" ref="S22:T22" si="25">SUM(S23:S25)</f>
        <v>0</v>
      </c>
      <c r="T22" s="142">
        <f t="shared" si="25"/>
        <v>0</v>
      </c>
      <c r="U22" s="143"/>
      <c r="V22" s="144">
        <f t="shared" ref="V22:X22" si="26">SUM(V23:V25)</f>
        <v>0</v>
      </c>
      <c r="W22" s="144">
        <f t="shared" si="26"/>
        <v>0</v>
      </c>
      <c r="X22" s="145">
        <f t="shared" si="26"/>
        <v>0</v>
      </c>
      <c r="Y22" s="145">
        <f t="shared" si="10"/>
        <v>0</v>
      </c>
      <c r="Z22" s="145" t="e">
        <f t="shared" si="11"/>
        <v>#DIV/0!</v>
      </c>
      <c r="AA22" s="146"/>
      <c r="AB22" s="118"/>
      <c r="AC22" s="118"/>
      <c r="AD22" s="118"/>
      <c r="AE22" s="118"/>
      <c r="AF22" s="118"/>
      <c r="AG22" s="118"/>
    </row>
    <row r="23" spans="1:33" ht="30" customHeight="1" x14ac:dyDescent="0.25">
      <c r="A23" s="119" t="s">
        <v>70</v>
      </c>
      <c r="B23" s="120" t="s">
        <v>78</v>
      </c>
      <c r="C23" s="121" t="s">
        <v>72</v>
      </c>
      <c r="D23" s="122" t="s">
        <v>73</v>
      </c>
      <c r="E23" s="123"/>
      <c r="F23" s="124"/>
      <c r="G23" s="125">
        <f t="shared" ref="G23:G25" si="27">E23*F23</f>
        <v>0</v>
      </c>
      <c r="H23" s="123"/>
      <c r="I23" s="124"/>
      <c r="J23" s="125">
        <f t="shared" ref="J23:J25" si="28">H23*I23</f>
        <v>0</v>
      </c>
      <c r="K23" s="123"/>
      <c r="L23" s="124"/>
      <c r="M23" s="125">
        <f t="shared" ref="M23:M25" si="29">K23*L23</f>
        <v>0</v>
      </c>
      <c r="N23" s="123"/>
      <c r="O23" s="124"/>
      <c r="P23" s="125">
        <f t="shared" ref="P23:P25" si="30">N23*O23</f>
        <v>0</v>
      </c>
      <c r="Q23" s="123"/>
      <c r="R23" s="124"/>
      <c r="S23" s="125">
        <f t="shared" ref="S23:S25" si="31">Q23*R23</f>
        <v>0</v>
      </c>
      <c r="T23" s="123"/>
      <c r="U23" s="124"/>
      <c r="V23" s="125">
        <f t="shared" ref="V23:V25" si="32">T23*U23</f>
        <v>0</v>
      </c>
      <c r="W23" s="126">
        <f t="shared" ref="W23:W25" si="33">G23+M23+S23</f>
        <v>0</v>
      </c>
      <c r="X23" s="127">
        <f t="shared" ref="X23:X25" si="34">J23+P23+V23</f>
        <v>0</v>
      </c>
      <c r="Y23" s="127">
        <f t="shared" si="10"/>
        <v>0</v>
      </c>
      <c r="Z23" s="128" t="e">
        <f t="shared" si="11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19" t="s">
        <v>70</v>
      </c>
      <c r="B24" s="120" t="s">
        <v>79</v>
      </c>
      <c r="C24" s="121" t="s">
        <v>72</v>
      </c>
      <c r="D24" s="122" t="s">
        <v>73</v>
      </c>
      <c r="E24" s="123"/>
      <c r="F24" s="124"/>
      <c r="G24" s="125">
        <f t="shared" si="27"/>
        <v>0</v>
      </c>
      <c r="H24" s="123"/>
      <c r="I24" s="124"/>
      <c r="J24" s="125">
        <f t="shared" si="28"/>
        <v>0</v>
      </c>
      <c r="K24" s="123"/>
      <c r="L24" s="124"/>
      <c r="M24" s="125">
        <f t="shared" si="29"/>
        <v>0</v>
      </c>
      <c r="N24" s="123"/>
      <c r="O24" s="124"/>
      <c r="P24" s="125">
        <f t="shared" si="30"/>
        <v>0</v>
      </c>
      <c r="Q24" s="123"/>
      <c r="R24" s="124"/>
      <c r="S24" s="125">
        <f t="shared" si="31"/>
        <v>0</v>
      </c>
      <c r="T24" s="123"/>
      <c r="U24" s="124"/>
      <c r="V24" s="125">
        <f t="shared" si="32"/>
        <v>0</v>
      </c>
      <c r="W24" s="126">
        <f t="shared" si="33"/>
        <v>0</v>
      </c>
      <c r="X24" s="127">
        <f t="shared" si="34"/>
        <v>0</v>
      </c>
      <c r="Y24" s="127">
        <f t="shared" si="10"/>
        <v>0</v>
      </c>
      <c r="Z24" s="128" t="e">
        <f t="shared" si="11"/>
        <v>#DIV/0!</v>
      </c>
      <c r="AA24" s="129"/>
      <c r="AB24" s="131"/>
      <c r="AC24" s="131"/>
      <c r="AD24" s="131"/>
      <c r="AE24" s="131"/>
      <c r="AF24" s="131"/>
      <c r="AG24" s="131"/>
    </row>
    <row r="25" spans="1:33" ht="30" customHeight="1" thickBot="1" x14ac:dyDescent="0.3">
      <c r="A25" s="147" t="s">
        <v>70</v>
      </c>
      <c r="B25" s="133" t="s">
        <v>80</v>
      </c>
      <c r="C25" s="121" t="s">
        <v>72</v>
      </c>
      <c r="D25" s="148" t="s">
        <v>73</v>
      </c>
      <c r="E25" s="149"/>
      <c r="F25" s="150"/>
      <c r="G25" s="151">
        <f t="shared" si="27"/>
        <v>0</v>
      </c>
      <c r="H25" s="149"/>
      <c r="I25" s="150"/>
      <c r="J25" s="151">
        <f t="shared" si="28"/>
        <v>0</v>
      </c>
      <c r="K25" s="149"/>
      <c r="L25" s="150"/>
      <c r="M25" s="151">
        <f t="shared" si="29"/>
        <v>0</v>
      </c>
      <c r="N25" s="149"/>
      <c r="O25" s="150"/>
      <c r="P25" s="151">
        <f t="shared" si="30"/>
        <v>0</v>
      </c>
      <c r="Q25" s="149"/>
      <c r="R25" s="150"/>
      <c r="S25" s="151">
        <f t="shared" si="31"/>
        <v>0</v>
      </c>
      <c r="T25" s="149"/>
      <c r="U25" s="150"/>
      <c r="V25" s="151">
        <f t="shared" si="32"/>
        <v>0</v>
      </c>
      <c r="W25" s="138">
        <f t="shared" si="33"/>
        <v>0</v>
      </c>
      <c r="X25" s="127">
        <f t="shared" si="34"/>
        <v>0</v>
      </c>
      <c r="Y25" s="127">
        <f t="shared" si="10"/>
        <v>0</v>
      </c>
      <c r="Z25" s="128" t="e">
        <f t="shared" si="11"/>
        <v>#DIV/0!</v>
      </c>
      <c r="AA25" s="152"/>
      <c r="AB25" s="131"/>
      <c r="AC25" s="131"/>
      <c r="AD25" s="131"/>
      <c r="AE25" s="131"/>
      <c r="AF25" s="131"/>
      <c r="AG25" s="131"/>
    </row>
    <row r="26" spans="1:33" ht="30" customHeight="1" x14ac:dyDescent="0.25">
      <c r="A26" s="108" t="s">
        <v>67</v>
      </c>
      <c r="B26" s="109" t="s">
        <v>81</v>
      </c>
      <c r="C26" s="153" t="s">
        <v>82</v>
      </c>
      <c r="D26" s="141"/>
      <c r="E26" s="142">
        <f>SUM(E27:E29)</f>
        <v>0</v>
      </c>
      <c r="F26" s="143"/>
      <c r="G26" s="144">
        <f t="shared" ref="G26:H26" si="35">SUM(G27:G29)</f>
        <v>0</v>
      </c>
      <c r="H26" s="142">
        <f t="shared" si="35"/>
        <v>0</v>
      </c>
      <c r="I26" s="143"/>
      <c r="J26" s="144">
        <f t="shared" ref="J26:K26" si="36">SUM(J27:J29)</f>
        <v>0</v>
      </c>
      <c r="K26" s="142">
        <f t="shared" si="36"/>
        <v>0</v>
      </c>
      <c r="L26" s="143"/>
      <c r="M26" s="144">
        <f t="shared" ref="M26:N26" si="37">SUM(M27:M29)</f>
        <v>0</v>
      </c>
      <c r="N26" s="142">
        <f t="shared" si="37"/>
        <v>0</v>
      </c>
      <c r="O26" s="143"/>
      <c r="P26" s="144">
        <f t="shared" ref="P26:Q26" si="38">SUM(P27:P29)</f>
        <v>0</v>
      </c>
      <c r="Q26" s="142">
        <f t="shared" si="38"/>
        <v>0</v>
      </c>
      <c r="R26" s="143"/>
      <c r="S26" s="144">
        <f t="shared" ref="S26:T26" si="39">SUM(S27:S29)</f>
        <v>0</v>
      </c>
      <c r="T26" s="142">
        <f t="shared" si="39"/>
        <v>0</v>
      </c>
      <c r="U26" s="143"/>
      <c r="V26" s="144">
        <f t="shared" ref="V26:X26" si="40">SUM(V27:V29)</f>
        <v>0</v>
      </c>
      <c r="W26" s="144">
        <f t="shared" si="40"/>
        <v>0</v>
      </c>
      <c r="X26" s="144">
        <f t="shared" si="40"/>
        <v>0</v>
      </c>
      <c r="Y26" s="115">
        <f t="shared" si="10"/>
        <v>0</v>
      </c>
      <c r="Z26" s="116" t="e">
        <f t="shared" si="11"/>
        <v>#DIV/0!</v>
      </c>
      <c r="AA26" s="146"/>
      <c r="AB26" s="118"/>
      <c r="AC26" s="118"/>
      <c r="AD26" s="118"/>
      <c r="AE26" s="118"/>
      <c r="AF26" s="118"/>
      <c r="AG26" s="118"/>
    </row>
    <row r="27" spans="1:33" ht="30" customHeight="1" x14ac:dyDescent="0.25">
      <c r="A27" s="119" t="s">
        <v>70</v>
      </c>
      <c r="B27" s="120" t="s">
        <v>83</v>
      </c>
      <c r="C27" s="121" t="s">
        <v>84</v>
      </c>
      <c r="D27" s="122" t="s">
        <v>73</v>
      </c>
      <c r="E27" s="123"/>
      <c r="F27" s="124"/>
      <c r="G27" s="125">
        <f t="shared" ref="G27:G29" si="41">E27*F27</f>
        <v>0</v>
      </c>
      <c r="H27" s="123"/>
      <c r="I27" s="124"/>
      <c r="J27" s="125">
        <f t="shared" ref="J27:J29" si="42">H27*I27</f>
        <v>0</v>
      </c>
      <c r="K27" s="123"/>
      <c r="L27" s="124"/>
      <c r="M27" s="125">
        <f t="shared" ref="M27:M29" si="43">K27*L27</f>
        <v>0</v>
      </c>
      <c r="N27" s="123"/>
      <c r="O27" s="124"/>
      <c r="P27" s="125">
        <f t="shared" ref="P27:P29" si="44">N27*O27</f>
        <v>0</v>
      </c>
      <c r="Q27" s="123"/>
      <c r="R27" s="124"/>
      <c r="S27" s="125">
        <f t="shared" ref="S27:S29" si="45">Q27*R27</f>
        <v>0</v>
      </c>
      <c r="T27" s="123"/>
      <c r="U27" s="124"/>
      <c r="V27" s="125">
        <f t="shared" ref="V27:V29" si="46">T27*U27</f>
        <v>0</v>
      </c>
      <c r="W27" s="126">
        <f t="shared" ref="W27:W29" si="47">G27+M27+S27</f>
        <v>0</v>
      </c>
      <c r="X27" s="127">
        <f t="shared" ref="X27:X29" si="48">J27+P27+V27</f>
        <v>0</v>
      </c>
      <c r="Y27" s="127">
        <f t="shared" si="10"/>
        <v>0</v>
      </c>
      <c r="Z27" s="128" t="e">
        <f t="shared" si="11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19" t="s">
        <v>70</v>
      </c>
      <c r="B28" s="120" t="s">
        <v>85</v>
      </c>
      <c r="C28" s="121" t="s">
        <v>84</v>
      </c>
      <c r="D28" s="122" t="s">
        <v>73</v>
      </c>
      <c r="E28" s="123"/>
      <c r="F28" s="124"/>
      <c r="G28" s="125">
        <f t="shared" si="41"/>
        <v>0</v>
      </c>
      <c r="H28" s="123"/>
      <c r="I28" s="124"/>
      <c r="J28" s="125">
        <f t="shared" si="42"/>
        <v>0</v>
      </c>
      <c r="K28" s="123"/>
      <c r="L28" s="124"/>
      <c r="M28" s="125">
        <f t="shared" si="43"/>
        <v>0</v>
      </c>
      <c r="N28" s="123"/>
      <c r="O28" s="124"/>
      <c r="P28" s="125">
        <f t="shared" si="44"/>
        <v>0</v>
      </c>
      <c r="Q28" s="123"/>
      <c r="R28" s="124"/>
      <c r="S28" s="125">
        <f t="shared" si="45"/>
        <v>0</v>
      </c>
      <c r="T28" s="123"/>
      <c r="U28" s="124"/>
      <c r="V28" s="125">
        <f t="shared" si="46"/>
        <v>0</v>
      </c>
      <c r="W28" s="126">
        <f t="shared" si="47"/>
        <v>0</v>
      </c>
      <c r="X28" s="127">
        <f t="shared" si="48"/>
        <v>0</v>
      </c>
      <c r="Y28" s="127">
        <f t="shared" si="10"/>
        <v>0</v>
      </c>
      <c r="Z28" s="128" t="e">
        <f t="shared" si="11"/>
        <v>#DIV/0!</v>
      </c>
      <c r="AA28" s="12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32" t="s">
        <v>70</v>
      </c>
      <c r="B29" s="154" t="s">
        <v>86</v>
      </c>
      <c r="C29" s="121" t="s">
        <v>84</v>
      </c>
      <c r="D29" s="134" t="s">
        <v>73</v>
      </c>
      <c r="E29" s="135"/>
      <c r="F29" s="136"/>
      <c r="G29" s="137">
        <f t="shared" si="41"/>
        <v>0</v>
      </c>
      <c r="H29" s="135"/>
      <c r="I29" s="136"/>
      <c r="J29" s="137">
        <f t="shared" si="42"/>
        <v>0</v>
      </c>
      <c r="K29" s="149"/>
      <c r="L29" s="150"/>
      <c r="M29" s="151">
        <f t="shared" si="43"/>
        <v>0</v>
      </c>
      <c r="N29" s="149"/>
      <c r="O29" s="150"/>
      <c r="P29" s="151">
        <f t="shared" si="44"/>
        <v>0</v>
      </c>
      <c r="Q29" s="149"/>
      <c r="R29" s="150"/>
      <c r="S29" s="151">
        <f t="shared" si="45"/>
        <v>0</v>
      </c>
      <c r="T29" s="149"/>
      <c r="U29" s="150"/>
      <c r="V29" s="151">
        <f t="shared" si="46"/>
        <v>0</v>
      </c>
      <c r="W29" s="138">
        <f t="shared" si="47"/>
        <v>0</v>
      </c>
      <c r="X29" s="127">
        <f t="shared" si="48"/>
        <v>0</v>
      </c>
      <c r="Y29" s="127">
        <f t="shared" si="10"/>
        <v>0</v>
      </c>
      <c r="Z29" s="128" t="e">
        <f t="shared" si="11"/>
        <v>#DIV/0!</v>
      </c>
      <c r="AA29" s="152"/>
      <c r="AB29" s="131"/>
      <c r="AC29" s="131"/>
      <c r="AD29" s="131"/>
      <c r="AE29" s="131"/>
      <c r="AF29" s="131"/>
      <c r="AG29" s="131"/>
    </row>
    <row r="30" spans="1:33" ht="30" customHeight="1" x14ac:dyDescent="0.25">
      <c r="A30" s="108" t="s">
        <v>65</v>
      </c>
      <c r="B30" s="155" t="s">
        <v>87</v>
      </c>
      <c r="C30" s="370" t="s">
        <v>88</v>
      </c>
      <c r="D30" s="141"/>
      <c r="E30" s="142">
        <f>SUM(E31:E33)</f>
        <v>105600</v>
      </c>
      <c r="F30" s="143"/>
      <c r="G30" s="144">
        <f t="shared" ref="G30:H30" si="49">SUM(G31:G33)</f>
        <v>23232</v>
      </c>
      <c r="H30" s="142">
        <f t="shared" si="49"/>
        <v>105600</v>
      </c>
      <c r="I30" s="143"/>
      <c r="J30" s="144">
        <f t="shared" ref="J30:K30" si="50">SUM(J31:J33)</f>
        <v>23232</v>
      </c>
      <c r="K30" s="142">
        <f t="shared" si="50"/>
        <v>0</v>
      </c>
      <c r="L30" s="143"/>
      <c r="M30" s="144">
        <f t="shared" ref="M30:N30" si="51">SUM(M31:M33)</f>
        <v>0</v>
      </c>
      <c r="N30" s="142">
        <f t="shared" si="51"/>
        <v>0</v>
      </c>
      <c r="O30" s="143"/>
      <c r="P30" s="144">
        <f t="shared" ref="P30:Q30" si="52">SUM(P31:P33)</f>
        <v>0</v>
      </c>
      <c r="Q30" s="142">
        <f t="shared" si="52"/>
        <v>0</v>
      </c>
      <c r="R30" s="143"/>
      <c r="S30" s="144">
        <f t="shared" ref="S30:T30" si="53">SUM(S31:S33)</f>
        <v>0</v>
      </c>
      <c r="T30" s="142">
        <f t="shared" si="53"/>
        <v>0</v>
      </c>
      <c r="U30" s="143"/>
      <c r="V30" s="144">
        <f t="shared" ref="V30:X30" si="54">SUM(V31:V33)</f>
        <v>0</v>
      </c>
      <c r="W30" s="144">
        <f t="shared" si="54"/>
        <v>23232</v>
      </c>
      <c r="X30" s="144">
        <f t="shared" si="54"/>
        <v>23232</v>
      </c>
      <c r="Y30" s="115">
        <f t="shared" si="10"/>
        <v>0</v>
      </c>
      <c r="Z30" s="116">
        <f t="shared" si="11"/>
        <v>0</v>
      </c>
      <c r="AA30" s="146"/>
      <c r="AB30" s="7"/>
      <c r="AC30" s="7"/>
      <c r="AD30" s="7"/>
      <c r="AE30" s="7"/>
      <c r="AF30" s="7"/>
      <c r="AG30" s="7"/>
    </row>
    <row r="31" spans="1:33" ht="30" customHeight="1" x14ac:dyDescent="0.25">
      <c r="A31" s="156" t="s">
        <v>70</v>
      </c>
      <c r="B31" s="157" t="s">
        <v>89</v>
      </c>
      <c r="C31" s="121" t="s">
        <v>90</v>
      </c>
      <c r="D31" s="158"/>
      <c r="E31" s="159">
        <f>G13</f>
        <v>105600</v>
      </c>
      <c r="F31" s="160">
        <v>0.22</v>
      </c>
      <c r="G31" s="161">
        <f t="shared" ref="G31:G33" si="55">E31*F31</f>
        <v>23232</v>
      </c>
      <c r="H31" s="159">
        <f>J13</f>
        <v>105600</v>
      </c>
      <c r="I31" s="160">
        <v>0.22</v>
      </c>
      <c r="J31" s="161">
        <f t="shared" ref="J31:J33" si="56">H31*I31</f>
        <v>23232</v>
      </c>
      <c r="K31" s="159">
        <f>M13</f>
        <v>0</v>
      </c>
      <c r="L31" s="160">
        <v>0.22</v>
      </c>
      <c r="M31" s="161">
        <f t="shared" ref="M31:M33" si="57">K31*L31</f>
        <v>0</v>
      </c>
      <c r="N31" s="159">
        <f>P13</f>
        <v>0</v>
      </c>
      <c r="O31" s="160">
        <v>0.22</v>
      </c>
      <c r="P31" s="161">
        <f t="shared" ref="P31:P33" si="58">N31*O31</f>
        <v>0</v>
      </c>
      <c r="Q31" s="159">
        <f>S13</f>
        <v>0</v>
      </c>
      <c r="R31" s="160">
        <v>0.22</v>
      </c>
      <c r="S31" s="161">
        <f t="shared" ref="S31:S33" si="59">Q31*R31</f>
        <v>0</v>
      </c>
      <c r="T31" s="159">
        <f>V13</f>
        <v>0</v>
      </c>
      <c r="U31" s="160">
        <v>0.22</v>
      </c>
      <c r="V31" s="161">
        <f t="shared" ref="V31:V33" si="60">T31*U31</f>
        <v>0</v>
      </c>
      <c r="W31" s="127">
        <f t="shared" ref="W31:W33" si="61">G31+M31+S31</f>
        <v>23232</v>
      </c>
      <c r="X31" s="127">
        <f t="shared" ref="X31:X33" si="62">J31+P31+V31</f>
        <v>23232</v>
      </c>
      <c r="Y31" s="127">
        <f t="shared" si="10"/>
        <v>0</v>
      </c>
      <c r="Z31" s="128">
        <f t="shared" si="11"/>
        <v>0</v>
      </c>
      <c r="AA31" s="357" t="s">
        <v>368</v>
      </c>
      <c r="AB31" s="130"/>
      <c r="AC31" s="131"/>
      <c r="AD31" s="131"/>
      <c r="AE31" s="131"/>
      <c r="AF31" s="131"/>
      <c r="AG31" s="131"/>
    </row>
    <row r="32" spans="1:33" ht="30" customHeight="1" x14ac:dyDescent="0.25">
      <c r="A32" s="119" t="s">
        <v>70</v>
      </c>
      <c r="B32" s="120" t="s">
        <v>91</v>
      </c>
      <c r="C32" s="162" t="s">
        <v>92</v>
      </c>
      <c r="D32" s="122"/>
      <c r="E32" s="123">
        <f>G22</f>
        <v>0</v>
      </c>
      <c r="F32" s="124">
        <v>0.22</v>
      </c>
      <c r="G32" s="125">
        <f t="shared" si="55"/>
        <v>0</v>
      </c>
      <c r="H32" s="123">
        <f>J22</f>
        <v>0</v>
      </c>
      <c r="I32" s="124">
        <v>0.22</v>
      </c>
      <c r="J32" s="125">
        <f t="shared" si="56"/>
        <v>0</v>
      </c>
      <c r="K32" s="123">
        <f>M22</f>
        <v>0</v>
      </c>
      <c r="L32" s="124">
        <v>0.22</v>
      </c>
      <c r="M32" s="125">
        <f t="shared" si="57"/>
        <v>0</v>
      </c>
      <c r="N32" s="123">
        <f>P22</f>
        <v>0</v>
      </c>
      <c r="O32" s="124">
        <v>0.22</v>
      </c>
      <c r="P32" s="125">
        <f t="shared" si="58"/>
        <v>0</v>
      </c>
      <c r="Q32" s="123">
        <f>S22</f>
        <v>0</v>
      </c>
      <c r="R32" s="124">
        <v>0.22</v>
      </c>
      <c r="S32" s="125">
        <f t="shared" si="59"/>
        <v>0</v>
      </c>
      <c r="T32" s="123">
        <f>V22</f>
        <v>0</v>
      </c>
      <c r="U32" s="124">
        <v>0.22</v>
      </c>
      <c r="V32" s="125">
        <f t="shared" si="60"/>
        <v>0</v>
      </c>
      <c r="W32" s="126">
        <f t="shared" si="61"/>
        <v>0</v>
      </c>
      <c r="X32" s="127">
        <f t="shared" si="62"/>
        <v>0</v>
      </c>
      <c r="Y32" s="127">
        <f t="shared" si="10"/>
        <v>0</v>
      </c>
      <c r="Z32" s="128" t="e">
        <f t="shared" si="11"/>
        <v>#DIV/0!</v>
      </c>
      <c r="AA32" s="129"/>
      <c r="AB32" s="131"/>
      <c r="AC32" s="131"/>
      <c r="AD32" s="131"/>
      <c r="AE32" s="131"/>
      <c r="AF32" s="131"/>
      <c r="AG32" s="131"/>
    </row>
    <row r="33" spans="1:33" ht="30" customHeight="1" x14ac:dyDescent="0.25">
      <c r="A33" s="132" t="s">
        <v>70</v>
      </c>
      <c r="B33" s="154" t="s">
        <v>93</v>
      </c>
      <c r="C33" s="163" t="s">
        <v>82</v>
      </c>
      <c r="D33" s="134"/>
      <c r="E33" s="135">
        <f>G26</f>
        <v>0</v>
      </c>
      <c r="F33" s="136">
        <v>0.22</v>
      </c>
      <c r="G33" s="137">
        <f t="shared" si="55"/>
        <v>0</v>
      </c>
      <c r="H33" s="135">
        <f>J26</f>
        <v>0</v>
      </c>
      <c r="I33" s="136">
        <v>0.22</v>
      </c>
      <c r="J33" s="137">
        <f t="shared" si="56"/>
        <v>0</v>
      </c>
      <c r="K33" s="135">
        <f>M26</f>
        <v>0</v>
      </c>
      <c r="L33" s="136">
        <v>0.22</v>
      </c>
      <c r="M33" s="137">
        <f t="shared" si="57"/>
        <v>0</v>
      </c>
      <c r="N33" s="135">
        <f>P26</f>
        <v>0</v>
      </c>
      <c r="O33" s="136">
        <v>0.22</v>
      </c>
      <c r="P33" s="137">
        <f t="shared" si="58"/>
        <v>0</v>
      </c>
      <c r="Q33" s="135">
        <f>S26</f>
        <v>0</v>
      </c>
      <c r="R33" s="136">
        <v>0.22</v>
      </c>
      <c r="S33" s="137">
        <f t="shared" si="59"/>
        <v>0</v>
      </c>
      <c r="T33" s="135">
        <f>V26</f>
        <v>0</v>
      </c>
      <c r="U33" s="136">
        <v>0.22</v>
      </c>
      <c r="V33" s="137">
        <f t="shared" si="60"/>
        <v>0</v>
      </c>
      <c r="W33" s="138">
        <f t="shared" si="61"/>
        <v>0</v>
      </c>
      <c r="X33" s="127">
        <f t="shared" si="62"/>
        <v>0</v>
      </c>
      <c r="Y33" s="127">
        <f t="shared" si="10"/>
        <v>0</v>
      </c>
      <c r="Z33" s="128" t="e">
        <f t="shared" si="11"/>
        <v>#DIV/0!</v>
      </c>
      <c r="AA33" s="139"/>
      <c r="AB33" s="131"/>
      <c r="AC33" s="131"/>
      <c r="AD33" s="131"/>
      <c r="AE33" s="131"/>
      <c r="AF33" s="131"/>
      <c r="AG33" s="131"/>
    </row>
    <row r="34" spans="1:33" ht="30" customHeight="1" x14ac:dyDescent="0.25">
      <c r="A34" s="108" t="s">
        <v>67</v>
      </c>
      <c r="B34" s="155" t="s">
        <v>94</v>
      </c>
      <c r="C34" s="140" t="s">
        <v>95</v>
      </c>
      <c r="D34" s="141"/>
      <c r="E34" s="142">
        <f>SUM(E35:E37)</f>
        <v>0</v>
      </c>
      <c r="F34" s="143"/>
      <c r="G34" s="144">
        <f t="shared" ref="G34:H34" si="63">SUM(G35:G37)</f>
        <v>0</v>
      </c>
      <c r="H34" s="142">
        <f t="shared" si="63"/>
        <v>0</v>
      </c>
      <c r="I34" s="143"/>
      <c r="J34" s="144">
        <f t="shared" ref="J34:K34" si="64">SUM(J35:J37)</f>
        <v>0</v>
      </c>
      <c r="K34" s="142">
        <f t="shared" si="64"/>
        <v>0</v>
      </c>
      <c r="L34" s="143"/>
      <c r="M34" s="144">
        <f t="shared" ref="M34:N34" si="65">SUM(M35:M37)</f>
        <v>0</v>
      </c>
      <c r="N34" s="142">
        <f t="shared" si="65"/>
        <v>0</v>
      </c>
      <c r="O34" s="143"/>
      <c r="P34" s="144">
        <f t="shared" ref="P34:Q34" si="66">SUM(P35:P37)</f>
        <v>0</v>
      </c>
      <c r="Q34" s="142">
        <f t="shared" si="66"/>
        <v>0</v>
      </c>
      <c r="R34" s="143"/>
      <c r="S34" s="144">
        <f t="shared" ref="S34:T34" si="67">SUM(S35:S37)</f>
        <v>0</v>
      </c>
      <c r="T34" s="142">
        <f t="shared" si="67"/>
        <v>0</v>
      </c>
      <c r="U34" s="143"/>
      <c r="V34" s="144">
        <f t="shared" ref="V34:X34" si="68">SUM(V35:V37)</f>
        <v>0</v>
      </c>
      <c r="W34" s="144">
        <f t="shared" si="68"/>
        <v>0</v>
      </c>
      <c r="X34" s="144">
        <f t="shared" si="68"/>
        <v>0</v>
      </c>
      <c r="Y34" s="144">
        <f t="shared" si="10"/>
        <v>0</v>
      </c>
      <c r="Z34" s="144" t="e">
        <f t="shared" si="11"/>
        <v>#DIV/0!</v>
      </c>
      <c r="AA34" s="146"/>
      <c r="AB34" s="7"/>
      <c r="AC34" s="7"/>
      <c r="AD34" s="7"/>
      <c r="AE34" s="7"/>
      <c r="AF34" s="7"/>
      <c r="AG34" s="7"/>
    </row>
    <row r="35" spans="1:33" ht="30" customHeight="1" x14ac:dyDescent="0.25">
      <c r="A35" s="119" t="s">
        <v>70</v>
      </c>
      <c r="B35" s="157" t="s">
        <v>96</v>
      </c>
      <c r="C35" s="121" t="s">
        <v>84</v>
      </c>
      <c r="D35" s="122" t="s">
        <v>73</v>
      </c>
      <c r="E35" s="123"/>
      <c r="F35" s="124"/>
      <c r="G35" s="125">
        <f t="shared" ref="G35:G37" si="69">E35*F35</f>
        <v>0</v>
      </c>
      <c r="H35" s="123"/>
      <c r="I35" s="124"/>
      <c r="J35" s="125">
        <f t="shared" ref="J35:J37" si="70">H35*I35</f>
        <v>0</v>
      </c>
      <c r="K35" s="123"/>
      <c r="L35" s="124"/>
      <c r="M35" s="125">
        <f t="shared" ref="M35:M37" si="71">K35*L35</f>
        <v>0</v>
      </c>
      <c r="N35" s="123"/>
      <c r="O35" s="124"/>
      <c r="P35" s="125">
        <f t="shared" ref="P35:P37" si="72">N35*O35</f>
        <v>0</v>
      </c>
      <c r="Q35" s="123"/>
      <c r="R35" s="124"/>
      <c r="S35" s="125">
        <f t="shared" ref="S35:S37" si="73">Q35*R35</f>
        <v>0</v>
      </c>
      <c r="T35" s="123"/>
      <c r="U35" s="124"/>
      <c r="V35" s="125">
        <f t="shared" ref="V35:V37" si="74">T35*U35</f>
        <v>0</v>
      </c>
      <c r="W35" s="126">
        <f t="shared" ref="W35:W37" si="75">G35+M35+S35</f>
        <v>0</v>
      </c>
      <c r="X35" s="127">
        <f t="shared" ref="X35:X37" si="76">J35+P35+V35</f>
        <v>0</v>
      </c>
      <c r="Y35" s="127">
        <f t="shared" si="10"/>
        <v>0</v>
      </c>
      <c r="Z35" s="128" t="e">
        <f t="shared" si="11"/>
        <v>#DIV/0!</v>
      </c>
      <c r="AA35" s="129"/>
      <c r="AB35" s="7"/>
      <c r="AC35" s="7"/>
      <c r="AD35" s="7"/>
      <c r="AE35" s="7"/>
      <c r="AF35" s="7"/>
      <c r="AG35" s="7"/>
    </row>
    <row r="36" spans="1:33" ht="30" customHeight="1" x14ac:dyDescent="0.25">
      <c r="A36" s="119" t="s">
        <v>70</v>
      </c>
      <c r="B36" s="120" t="s">
        <v>97</v>
      </c>
      <c r="C36" s="121" t="s">
        <v>84</v>
      </c>
      <c r="D36" s="122" t="s">
        <v>73</v>
      </c>
      <c r="E36" s="123"/>
      <c r="F36" s="124"/>
      <c r="G36" s="125">
        <f t="shared" si="69"/>
        <v>0</v>
      </c>
      <c r="H36" s="123"/>
      <c r="I36" s="124"/>
      <c r="J36" s="125">
        <f t="shared" si="70"/>
        <v>0</v>
      </c>
      <c r="K36" s="123"/>
      <c r="L36" s="124"/>
      <c r="M36" s="125">
        <f t="shared" si="71"/>
        <v>0</v>
      </c>
      <c r="N36" s="123"/>
      <c r="O36" s="124"/>
      <c r="P36" s="125">
        <f t="shared" si="72"/>
        <v>0</v>
      </c>
      <c r="Q36" s="123"/>
      <c r="R36" s="124"/>
      <c r="S36" s="125">
        <f t="shared" si="73"/>
        <v>0</v>
      </c>
      <c r="T36" s="123"/>
      <c r="U36" s="124"/>
      <c r="V36" s="125">
        <f t="shared" si="74"/>
        <v>0</v>
      </c>
      <c r="W36" s="126">
        <f t="shared" si="75"/>
        <v>0</v>
      </c>
      <c r="X36" s="127">
        <f t="shared" si="76"/>
        <v>0</v>
      </c>
      <c r="Y36" s="127">
        <f t="shared" si="10"/>
        <v>0</v>
      </c>
      <c r="Z36" s="128" t="e">
        <f t="shared" si="11"/>
        <v>#DIV/0!</v>
      </c>
      <c r="AA36" s="129"/>
      <c r="AB36" s="7"/>
      <c r="AC36" s="7"/>
      <c r="AD36" s="7"/>
      <c r="AE36" s="7"/>
      <c r="AF36" s="7"/>
      <c r="AG36" s="7"/>
    </row>
    <row r="37" spans="1:33" ht="30" customHeight="1" x14ac:dyDescent="0.25">
      <c r="A37" s="132" t="s">
        <v>70</v>
      </c>
      <c r="B37" s="133" t="s">
        <v>98</v>
      </c>
      <c r="C37" s="164" t="s">
        <v>84</v>
      </c>
      <c r="D37" s="134" t="s">
        <v>73</v>
      </c>
      <c r="E37" s="135"/>
      <c r="F37" s="136"/>
      <c r="G37" s="137">
        <f t="shared" si="69"/>
        <v>0</v>
      </c>
      <c r="H37" s="135"/>
      <c r="I37" s="136"/>
      <c r="J37" s="137">
        <f t="shared" si="70"/>
        <v>0</v>
      </c>
      <c r="K37" s="149"/>
      <c r="L37" s="150"/>
      <c r="M37" s="151">
        <f t="shared" si="71"/>
        <v>0</v>
      </c>
      <c r="N37" s="149"/>
      <c r="O37" s="150"/>
      <c r="P37" s="151">
        <f t="shared" si="72"/>
        <v>0</v>
      </c>
      <c r="Q37" s="149"/>
      <c r="R37" s="150"/>
      <c r="S37" s="151">
        <f t="shared" si="73"/>
        <v>0</v>
      </c>
      <c r="T37" s="149"/>
      <c r="U37" s="150"/>
      <c r="V37" s="151">
        <f t="shared" si="74"/>
        <v>0</v>
      </c>
      <c r="W37" s="138">
        <f t="shared" si="75"/>
        <v>0</v>
      </c>
      <c r="X37" s="127">
        <f t="shared" si="76"/>
        <v>0</v>
      </c>
      <c r="Y37" s="165">
        <f t="shared" si="10"/>
        <v>0</v>
      </c>
      <c r="Z37" s="128" t="e">
        <f t="shared" si="11"/>
        <v>#DIV/0!</v>
      </c>
      <c r="AA37" s="152"/>
      <c r="AB37" s="7"/>
      <c r="AC37" s="7"/>
      <c r="AD37" s="7"/>
      <c r="AE37" s="7"/>
      <c r="AF37" s="7"/>
      <c r="AG37" s="7"/>
    </row>
    <row r="38" spans="1:33" ht="30" customHeight="1" x14ac:dyDescent="0.25">
      <c r="A38" s="166" t="s">
        <v>99</v>
      </c>
      <c r="B38" s="167"/>
      <c r="C38" s="168"/>
      <c r="D38" s="169"/>
      <c r="E38" s="170"/>
      <c r="F38" s="171"/>
      <c r="G38" s="172">
        <f>G13+G22+G26+G30+G34</f>
        <v>128832</v>
      </c>
      <c r="H38" s="170"/>
      <c r="I38" s="171"/>
      <c r="J38" s="172">
        <f>J13+J22+J26+J30+J34</f>
        <v>128832</v>
      </c>
      <c r="K38" s="170"/>
      <c r="L38" s="173"/>
      <c r="M38" s="172">
        <f>M13+M22+M26+M30+M34</f>
        <v>0</v>
      </c>
      <c r="N38" s="170"/>
      <c r="O38" s="173"/>
      <c r="P38" s="172">
        <f>P13+P22+P26+P30+P34</f>
        <v>0</v>
      </c>
      <c r="Q38" s="170"/>
      <c r="R38" s="173"/>
      <c r="S38" s="172">
        <f>S13+S22+S26+S30+S34</f>
        <v>0</v>
      </c>
      <c r="T38" s="170"/>
      <c r="U38" s="173"/>
      <c r="V38" s="172">
        <f>V13+V22+V26+V30+V34</f>
        <v>0</v>
      </c>
      <c r="W38" s="172">
        <f>W13+W22+W26+W30+W34</f>
        <v>128832</v>
      </c>
      <c r="X38" s="174">
        <f>X13+X22+X26+X30+X34</f>
        <v>128832</v>
      </c>
      <c r="Y38" s="175">
        <f t="shared" si="10"/>
        <v>0</v>
      </c>
      <c r="Z38" s="176">
        <f t="shared" si="11"/>
        <v>0</v>
      </c>
      <c r="AA38" s="177"/>
      <c r="AB38" s="6"/>
      <c r="AC38" s="7"/>
      <c r="AD38" s="7"/>
      <c r="AE38" s="7"/>
      <c r="AF38" s="7"/>
      <c r="AG38" s="7"/>
    </row>
    <row r="39" spans="1:33" ht="30" customHeight="1" x14ac:dyDescent="0.25">
      <c r="A39" s="178" t="s">
        <v>65</v>
      </c>
      <c r="B39" s="179">
        <v>2</v>
      </c>
      <c r="C39" s="180" t="s">
        <v>100</v>
      </c>
      <c r="D39" s="181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6"/>
      <c r="X39" s="106"/>
      <c r="Y39" s="182"/>
      <c r="Z39" s="106"/>
      <c r="AA39" s="107"/>
      <c r="AB39" s="7"/>
      <c r="AC39" s="7"/>
      <c r="AD39" s="7"/>
      <c r="AE39" s="7"/>
      <c r="AF39" s="7"/>
      <c r="AG39" s="7"/>
    </row>
    <row r="40" spans="1:33" ht="30" customHeight="1" x14ac:dyDescent="0.25">
      <c r="A40" s="108" t="s">
        <v>67</v>
      </c>
      <c r="B40" s="155" t="s">
        <v>101</v>
      </c>
      <c r="C40" s="110" t="s">
        <v>102</v>
      </c>
      <c r="D40" s="111"/>
      <c r="E40" s="112">
        <f>SUM(E41:E43)</f>
        <v>0</v>
      </c>
      <c r="F40" s="113"/>
      <c r="G40" s="114">
        <f t="shared" ref="G40:H40" si="77">SUM(G41:G43)</f>
        <v>0</v>
      </c>
      <c r="H40" s="112">
        <f t="shared" si="77"/>
        <v>0</v>
      </c>
      <c r="I40" s="113"/>
      <c r="J40" s="114">
        <f t="shared" ref="J40:K40" si="78">SUM(J41:J43)</f>
        <v>0</v>
      </c>
      <c r="K40" s="112">
        <f t="shared" si="78"/>
        <v>0</v>
      </c>
      <c r="L40" s="113"/>
      <c r="M40" s="114">
        <f t="shared" ref="M40:N40" si="79">SUM(M41:M43)</f>
        <v>0</v>
      </c>
      <c r="N40" s="112">
        <f t="shared" si="79"/>
        <v>0</v>
      </c>
      <c r="O40" s="113"/>
      <c r="P40" s="114">
        <f t="shared" ref="P40:Q40" si="80">SUM(P41:P43)</f>
        <v>0</v>
      </c>
      <c r="Q40" s="112">
        <f t="shared" si="80"/>
        <v>0</v>
      </c>
      <c r="R40" s="113"/>
      <c r="S40" s="114">
        <f t="shared" ref="S40:T40" si="81">SUM(S41:S43)</f>
        <v>0</v>
      </c>
      <c r="T40" s="112">
        <f t="shared" si="81"/>
        <v>0</v>
      </c>
      <c r="U40" s="113"/>
      <c r="V40" s="114">
        <f t="shared" ref="V40:X40" si="82">SUM(V41:V43)</f>
        <v>0</v>
      </c>
      <c r="W40" s="114">
        <f t="shared" si="82"/>
        <v>0</v>
      </c>
      <c r="X40" s="183">
        <f t="shared" si="82"/>
        <v>0</v>
      </c>
      <c r="Y40" s="143">
        <f t="shared" ref="Y40:Y52" si="83">W40-X40</f>
        <v>0</v>
      </c>
      <c r="Z40" s="184" t="e">
        <f t="shared" ref="Z40:Z52" si="84">Y40/W40</f>
        <v>#DIV/0!</v>
      </c>
      <c r="AA40" s="117"/>
      <c r="AB40" s="185"/>
      <c r="AC40" s="118"/>
      <c r="AD40" s="118"/>
      <c r="AE40" s="118"/>
      <c r="AF40" s="118"/>
      <c r="AG40" s="118"/>
    </row>
    <row r="41" spans="1:33" ht="30" customHeight="1" x14ac:dyDescent="0.25">
      <c r="A41" s="119" t="s">
        <v>70</v>
      </c>
      <c r="B41" s="120" t="s">
        <v>103</v>
      </c>
      <c r="C41" s="121" t="s">
        <v>104</v>
      </c>
      <c r="D41" s="122" t="s">
        <v>105</v>
      </c>
      <c r="E41" s="123"/>
      <c r="F41" s="124"/>
      <c r="G41" s="125">
        <f t="shared" ref="G41:G43" si="85">E41*F41</f>
        <v>0</v>
      </c>
      <c r="H41" s="123"/>
      <c r="I41" s="124"/>
      <c r="J41" s="125">
        <f t="shared" ref="J41:J43" si="86">H41*I41</f>
        <v>0</v>
      </c>
      <c r="K41" s="123"/>
      <c r="L41" s="124"/>
      <c r="M41" s="125">
        <f t="shared" ref="M41:M43" si="87">K41*L41</f>
        <v>0</v>
      </c>
      <c r="N41" s="123"/>
      <c r="O41" s="124"/>
      <c r="P41" s="125">
        <f t="shared" ref="P41:P43" si="88">N41*O41</f>
        <v>0</v>
      </c>
      <c r="Q41" s="123"/>
      <c r="R41" s="124"/>
      <c r="S41" s="125">
        <f t="shared" ref="S41:S43" si="89">Q41*R41</f>
        <v>0</v>
      </c>
      <c r="T41" s="123"/>
      <c r="U41" s="124"/>
      <c r="V41" s="125">
        <f t="shared" ref="V41:V43" si="90">T41*U41</f>
        <v>0</v>
      </c>
      <c r="W41" s="126">
        <f t="shared" ref="W41:W43" si="91">G41+M41+S41</f>
        <v>0</v>
      </c>
      <c r="X41" s="127">
        <f t="shared" ref="X41:X43" si="92">J41+P41+V41</f>
        <v>0</v>
      </c>
      <c r="Y41" s="127">
        <f t="shared" si="83"/>
        <v>0</v>
      </c>
      <c r="Z41" s="128" t="e">
        <f t="shared" si="84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19" t="s">
        <v>70</v>
      </c>
      <c r="B42" s="120" t="s">
        <v>106</v>
      </c>
      <c r="C42" s="121" t="s">
        <v>104</v>
      </c>
      <c r="D42" s="122" t="s">
        <v>105</v>
      </c>
      <c r="E42" s="123"/>
      <c r="F42" s="124"/>
      <c r="G42" s="125">
        <f t="shared" si="85"/>
        <v>0</v>
      </c>
      <c r="H42" s="123"/>
      <c r="I42" s="124"/>
      <c r="J42" s="125">
        <f t="shared" si="86"/>
        <v>0</v>
      </c>
      <c r="K42" s="123"/>
      <c r="L42" s="124"/>
      <c r="M42" s="125">
        <f t="shared" si="87"/>
        <v>0</v>
      </c>
      <c r="N42" s="123"/>
      <c r="O42" s="124"/>
      <c r="P42" s="125">
        <f t="shared" si="88"/>
        <v>0</v>
      </c>
      <c r="Q42" s="123"/>
      <c r="R42" s="124"/>
      <c r="S42" s="125">
        <f t="shared" si="89"/>
        <v>0</v>
      </c>
      <c r="T42" s="123"/>
      <c r="U42" s="124"/>
      <c r="V42" s="125">
        <f t="shared" si="90"/>
        <v>0</v>
      </c>
      <c r="W42" s="126">
        <f t="shared" si="91"/>
        <v>0</v>
      </c>
      <c r="X42" s="127">
        <f t="shared" si="92"/>
        <v>0</v>
      </c>
      <c r="Y42" s="127">
        <f t="shared" si="83"/>
        <v>0</v>
      </c>
      <c r="Z42" s="128" t="e">
        <f t="shared" si="84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47" t="s">
        <v>70</v>
      </c>
      <c r="B43" s="154" t="s">
        <v>107</v>
      </c>
      <c r="C43" s="121" t="s">
        <v>104</v>
      </c>
      <c r="D43" s="148" t="s">
        <v>105</v>
      </c>
      <c r="E43" s="149"/>
      <c r="F43" s="150"/>
      <c r="G43" s="151">
        <f t="shared" si="85"/>
        <v>0</v>
      </c>
      <c r="H43" s="149"/>
      <c r="I43" s="150"/>
      <c r="J43" s="151">
        <f t="shared" si="86"/>
        <v>0</v>
      </c>
      <c r="K43" s="149"/>
      <c r="L43" s="150"/>
      <c r="M43" s="151">
        <f t="shared" si="87"/>
        <v>0</v>
      </c>
      <c r="N43" s="149"/>
      <c r="O43" s="150"/>
      <c r="P43" s="151">
        <f t="shared" si="88"/>
        <v>0</v>
      </c>
      <c r="Q43" s="149"/>
      <c r="R43" s="150"/>
      <c r="S43" s="151">
        <f t="shared" si="89"/>
        <v>0</v>
      </c>
      <c r="T43" s="149"/>
      <c r="U43" s="150"/>
      <c r="V43" s="151">
        <f t="shared" si="90"/>
        <v>0</v>
      </c>
      <c r="W43" s="138">
        <f t="shared" si="91"/>
        <v>0</v>
      </c>
      <c r="X43" s="127">
        <f t="shared" si="92"/>
        <v>0</v>
      </c>
      <c r="Y43" s="127">
        <f t="shared" si="83"/>
        <v>0</v>
      </c>
      <c r="Z43" s="128" t="e">
        <f t="shared" si="84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25">
      <c r="A44" s="108" t="s">
        <v>67</v>
      </c>
      <c r="B44" s="155" t="s">
        <v>108</v>
      </c>
      <c r="C44" s="153" t="s">
        <v>109</v>
      </c>
      <c r="D44" s="141"/>
      <c r="E44" s="142">
        <f>SUM(E45:E47)</f>
        <v>0</v>
      </c>
      <c r="F44" s="143"/>
      <c r="G44" s="144">
        <f t="shared" ref="G44:H44" si="93">SUM(G45:G47)</f>
        <v>0</v>
      </c>
      <c r="H44" s="142">
        <f t="shared" si="93"/>
        <v>0</v>
      </c>
      <c r="I44" s="143"/>
      <c r="J44" s="144">
        <f t="shared" ref="J44:K44" si="94">SUM(J45:J47)</f>
        <v>0</v>
      </c>
      <c r="K44" s="142">
        <f t="shared" si="94"/>
        <v>0</v>
      </c>
      <c r="L44" s="143"/>
      <c r="M44" s="144">
        <f t="shared" ref="M44:N44" si="95">SUM(M45:M47)</f>
        <v>0</v>
      </c>
      <c r="N44" s="142">
        <f t="shared" si="95"/>
        <v>0</v>
      </c>
      <c r="O44" s="143"/>
      <c r="P44" s="144">
        <f t="shared" ref="P44:Q44" si="96">SUM(P45:P47)</f>
        <v>0</v>
      </c>
      <c r="Q44" s="142">
        <f t="shared" si="96"/>
        <v>0</v>
      </c>
      <c r="R44" s="143"/>
      <c r="S44" s="144">
        <f t="shared" ref="S44:T44" si="97">SUM(S45:S47)</f>
        <v>0</v>
      </c>
      <c r="T44" s="142">
        <f t="shared" si="97"/>
        <v>0</v>
      </c>
      <c r="U44" s="143"/>
      <c r="V44" s="144">
        <f t="shared" ref="V44:X44" si="98">SUM(V45:V47)</f>
        <v>0</v>
      </c>
      <c r="W44" s="144">
        <f t="shared" si="98"/>
        <v>0</v>
      </c>
      <c r="X44" s="144">
        <f t="shared" si="98"/>
        <v>0</v>
      </c>
      <c r="Y44" s="186">
        <f t="shared" si="83"/>
        <v>0</v>
      </c>
      <c r="Z44" s="186" t="e">
        <f t="shared" si="84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25">
      <c r="A45" s="119" t="s">
        <v>70</v>
      </c>
      <c r="B45" s="120" t="s">
        <v>110</v>
      </c>
      <c r="C45" s="121" t="s">
        <v>111</v>
      </c>
      <c r="D45" s="122" t="s">
        <v>112</v>
      </c>
      <c r="E45" s="123"/>
      <c r="F45" s="124"/>
      <c r="G45" s="125">
        <f t="shared" ref="G45:G47" si="99">E45*F45</f>
        <v>0</v>
      </c>
      <c r="H45" s="123"/>
      <c r="I45" s="124"/>
      <c r="J45" s="125">
        <f t="shared" ref="J45:J47" si="100">H45*I45</f>
        <v>0</v>
      </c>
      <c r="K45" s="123"/>
      <c r="L45" s="124"/>
      <c r="M45" s="125">
        <f t="shared" ref="M45:M47" si="101">K45*L45</f>
        <v>0</v>
      </c>
      <c r="N45" s="123"/>
      <c r="O45" s="124"/>
      <c r="P45" s="125">
        <f t="shared" ref="P45:P47" si="102">N45*O45</f>
        <v>0</v>
      </c>
      <c r="Q45" s="123"/>
      <c r="R45" s="124"/>
      <c r="S45" s="125">
        <f t="shared" ref="S45:S47" si="103">Q45*R45</f>
        <v>0</v>
      </c>
      <c r="T45" s="123"/>
      <c r="U45" s="124"/>
      <c r="V45" s="125">
        <f t="shared" ref="V45:V47" si="104">T45*U45</f>
        <v>0</v>
      </c>
      <c r="W45" s="126">
        <f t="shared" ref="W45:W47" si="105">G45+M45+S45</f>
        <v>0</v>
      </c>
      <c r="X45" s="127">
        <f t="shared" ref="X45:X47" si="106">J45+P45+V45</f>
        <v>0</v>
      </c>
      <c r="Y45" s="127">
        <f t="shared" si="83"/>
        <v>0</v>
      </c>
      <c r="Z45" s="128" t="e">
        <f t="shared" si="84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19" t="s">
        <v>70</v>
      </c>
      <c r="B46" s="120" t="s">
        <v>113</v>
      </c>
      <c r="C46" s="187" t="s">
        <v>111</v>
      </c>
      <c r="D46" s="122" t="s">
        <v>112</v>
      </c>
      <c r="E46" s="123"/>
      <c r="F46" s="124"/>
      <c r="G46" s="125">
        <f t="shared" si="99"/>
        <v>0</v>
      </c>
      <c r="H46" s="123"/>
      <c r="I46" s="124"/>
      <c r="J46" s="125">
        <f t="shared" si="100"/>
        <v>0</v>
      </c>
      <c r="K46" s="123"/>
      <c r="L46" s="124"/>
      <c r="M46" s="125">
        <f t="shared" si="101"/>
        <v>0</v>
      </c>
      <c r="N46" s="123"/>
      <c r="O46" s="124"/>
      <c r="P46" s="125">
        <f t="shared" si="102"/>
        <v>0</v>
      </c>
      <c r="Q46" s="123"/>
      <c r="R46" s="124"/>
      <c r="S46" s="125">
        <f t="shared" si="103"/>
        <v>0</v>
      </c>
      <c r="T46" s="123"/>
      <c r="U46" s="124"/>
      <c r="V46" s="125">
        <f t="shared" si="104"/>
        <v>0</v>
      </c>
      <c r="W46" s="126">
        <f t="shared" si="105"/>
        <v>0</v>
      </c>
      <c r="X46" s="127">
        <f t="shared" si="106"/>
        <v>0</v>
      </c>
      <c r="Y46" s="127">
        <f t="shared" si="83"/>
        <v>0</v>
      </c>
      <c r="Z46" s="128" t="e">
        <f t="shared" si="84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47" t="s">
        <v>70</v>
      </c>
      <c r="B47" s="154" t="s">
        <v>114</v>
      </c>
      <c r="C47" s="188" t="s">
        <v>111</v>
      </c>
      <c r="D47" s="148" t="s">
        <v>112</v>
      </c>
      <c r="E47" s="149"/>
      <c r="F47" s="150"/>
      <c r="G47" s="151">
        <f t="shared" si="99"/>
        <v>0</v>
      </c>
      <c r="H47" s="149"/>
      <c r="I47" s="150"/>
      <c r="J47" s="151">
        <f t="shared" si="100"/>
        <v>0</v>
      </c>
      <c r="K47" s="149"/>
      <c r="L47" s="150"/>
      <c r="M47" s="151">
        <f t="shared" si="101"/>
        <v>0</v>
      </c>
      <c r="N47" s="149"/>
      <c r="O47" s="150"/>
      <c r="P47" s="151">
        <f t="shared" si="102"/>
        <v>0</v>
      </c>
      <c r="Q47" s="149"/>
      <c r="R47" s="150"/>
      <c r="S47" s="151">
        <f t="shared" si="103"/>
        <v>0</v>
      </c>
      <c r="T47" s="149"/>
      <c r="U47" s="150"/>
      <c r="V47" s="151">
        <f t="shared" si="104"/>
        <v>0</v>
      </c>
      <c r="W47" s="138">
        <f t="shared" si="105"/>
        <v>0</v>
      </c>
      <c r="X47" s="127">
        <f t="shared" si="106"/>
        <v>0</v>
      </c>
      <c r="Y47" s="127">
        <f t="shared" si="83"/>
        <v>0</v>
      </c>
      <c r="Z47" s="128" t="e">
        <f t="shared" si="84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5">
      <c r="A48" s="108" t="s">
        <v>67</v>
      </c>
      <c r="B48" s="155" t="s">
        <v>115</v>
      </c>
      <c r="C48" s="153" t="s">
        <v>116</v>
      </c>
      <c r="D48" s="141"/>
      <c r="E48" s="142">
        <f>SUM(E49:E51)</f>
        <v>0</v>
      </c>
      <c r="F48" s="143"/>
      <c r="G48" s="144">
        <f t="shared" ref="G48:H48" si="107">SUM(G49:G51)</f>
        <v>0</v>
      </c>
      <c r="H48" s="142">
        <f t="shared" si="107"/>
        <v>0</v>
      </c>
      <c r="I48" s="143"/>
      <c r="J48" s="144">
        <f t="shared" ref="J48:K48" si="108">SUM(J49:J51)</f>
        <v>0</v>
      </c>
      <c r="K48" s="142">
        <f t="shared" si="108"/>
        <v>0</v>
      </c>
      <c r="L48" s="143"/>
      <c r="M48" s="144">
        <f t="shared" ref="M48:N48" si="109">SUM(M49:M51)</f>
        <v>0</v>
      </c>
      <c r="N48" s="142">
        <f t="shared" si="109"/>
        <v>0</v>
      </c>
      <c r="O48" s="143"/>
      <c r="P48" s="144">
        <f t="shared" ref="P48:Q48" si="110">SUM(P49:P51)</f>
        <v>0</v>
      </c>
      <c r="Q48" s="142">
        <f t="shared" si="110"/>
        <v>0</v>
      </c>
      <c r="R48" s="143"/>
      <c r="S48" s="144">
        <f t="shared" ref="S48:T48" si="111">SUM(S49:S51)</f>
        <v>0</v>
      </c>
      <c r="T48" s="142">
        <f t="shared" si="111"/>
        <v>0</v>
      </c>
      <c r="U48" s="143"/>
      <c r="V48" s="144">
        <f t="shared" ref="V48:X48" si="112">SUM(V49:V51)</f>
        <v>0</v>
      </c>
      <c r="W48" s="144">
        <f t="shared" si="112"/>
        <v>0</v>
      </c>
      <c r="X48" s="144">
        <f t="shared" si="112"/>
        <v>0</v>
      </c>
      <c r="Y48" s="143">
        <f t="shared" si="83"/>
        <v>0</v>
      </c>
      <c r="Z48" s="143" t="e">
        <f t="shared" si="84"/>
        <v>#DIV/0!</v>
      </c>
      <c r="AA48" s="146"/>
      <c r="AB48" s="118"/>
      <c r="AC48" s="118"/>
      <c r="AD48" s="118"/>
      <c r="AE48" s="118"/>
      <c r="AF48" s="118"/>
      <c r="AG48" s="118"/>
    </row>
    <row r="49" spans="1:33" ht="30" customHeight="1" x14ac:dyDescent="0.25">
      <c r="A49" s="119" t="s">
        <v>70</v>
      </c>
      <c r="B49" s="120" t="s">
        <v>117</v>
      </c>
      <c r="C49" s="121" t="s">
        <v>118</v>
      </c>
      <c r="D49" s="122" t="s">
        <v>112</v>
      </c>
      <c r="E49" s="123"/>
      <c r="F49" s="124"/>
      <c r="G49" s="125">
        <f t="shared" ref="G49:G51" si="113">E49*F49</f>
        <v>0</v>
      </c>
      <c r="H49" s="123"/>
      <c r="I49" s="124"/>
      <c r="J49" s="125">
        <f t="shared" ref="J49:J51" si="114">H49*I49</f>
        <v>0</v>
      </c>
      <c r="K49" s="123"/>
      <c r="L49" s="124"/>
      <c r="M49" s="125">
        <f t="shared" ref="M49:M51" si="115">K49*L49</f>
        <v>0</v>
      </c>
      <c r="N49" s="123"/>
      <c r="O49" s="124"/>
      <c r="P49" s="125">
        <f t="shared" ref="P49:P51" si="116">N49*O49</f>
        <v>0</v>
      </c>
      <c r="Q49" s="123"/>
      <c r="R49" s="124"/>
      <c r="S49" s="125">
        <f t="shared" ref="S49:S51" si="117">Q49*R49</f>
        <v>0</v>
      </c>
      <c r="T49" s="123"/>
      <c r="U49" s="124"/>
      <c r="V49" s="125">
        <f t="shared" ref="V49:V51" si="118">T49*U49</f>
        <v>0</v>
      </c>
      <c r="W49" s="126">
        <f t="shared" ref="W49:W51" si="119">G49+M49+S49</f>
        <v>0</v>
      </c>
      <c r="X49" s="127">
        <f t="shared" ref="X49:X51" si="120">J49+P49+V49</f>
        <v>0</v>
      </c>
      <c r="Y49" s="127">
        <f t="shared" si="83"/>
        <v>0</v>
      </c>
      <c r="Z49" s="128" t="e">
        <f t="shared" si="84"/>
        <v>#DIV/0!</v>
      </c>
      <c r="AA49" s="129"/>
      <c r="AB49" s="130"/>
      <c r="AC49" s="131"/>
      <c r="AD49" s="131"/>
      <c r="AE49" s="131"/>
      <c r="AF49" s="131"/>
      <c r="AG49" s="131"/>
    </row>
    <row r="50" spans="1:33" ht="30" customHeight="1" x14ac:dyDescent="0.25">
      <c r="A50" s="119" t="s">
        <v>70</v>
      </c>
      <c r="B50" s="120" t="s">
        <v>119</v>
      </c>
      <c r="C50" s="121" t="s">
        <v>120</v>
      </c>
      <c r="D50" s="122" t="s">
        <v>112</v>
      </c>
      <c r="E50" s="123"/>
      <c r="F50" s="124"/>
      <c r="G50" s="125">
        <f t="shared" si="113"/>
        <v>0</v>
      </c>
      <c r="H50" s="123"/>
      <c r="I50" s="124"/>
      <c r="J50" s="125">
        <f t="shared" si="114"/>
        <v>0</v>
      </c>
      <c r="K50" s="123"/>
      <c r="L50" s="124"/>
      <c r="M50" s="125">
        <f t="shared" si="115"/>
        <v>0</v>
      </c>
      <c r="N50" s="123"/>
      <c r="O50" s="124"/>
      <c r="P50" s="125">
        <f t="shared" si="116"/>
        <v>0</v>
      </c>
      <c r="Q50" s="123"/>
      <c r="R50" s="124"/>
      <c r="S50" s="125">
        <f t="shared" si="117"/>
        <v>0</v>
      </c>
      <c r="T50" s="123"/>
      <c r="U50" s="124"/>
      <c r="V50" s="125">
        <f t="shared" si="118"/>
        <v>0</v>
      </c>
      <c r="W50" s="126">
        <f t="shared" si="119"/>
        <v>0</v>
      </c>
      <c r="X50" s="127">
        <f t="shared" si="120"/>
        <v>0</v>
      </c>
      <c r="Y50" s="127">
        <f t="shared" si="83"/>
        <v>0</v>
      </c>
      <c r="Z50" s="128" t="e">
        <f t="shared" si="84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32" t="s">
        <v>70</v>
      </c>
      <c r="B51" s="133" t="s">
        <v>121</v>
      </c>
      <c r="C51" s="164" t="s">
        <v>118</v>
      </c>
      <c r="D51" s="134" t="s">
        <v>112</v>
      </c>
      <c r="E51" s="149"/>
      <c r="F51" s="150"/>
      <c r="G51" s="151">
        <f t="shared" si="113"/>
        <v>0</v>
      </c>
      <c r="H51" s="149"/>
      <c r="I51" s="150"/>
      <c r="J51" s="151">
        <f t="shared" si="114"/>
        <v>0</v>
      </c>
      <c r="K51" s="149"/>
      <c r="L51" s="150"/>
      <c r="M51" s="151">
        <f t="shared" si="115"/>
        <v>0</v>
      </c>
      <c r="N51" s="149"/>
      <c r="O51" s="150"/>
      <c r="P51" s="151">
        <f t="shared" si="116"/>
        <v>0</v>
      </c>
      <c r="Q51" s="149"/>
      <c r="R51" s="150"/>
      <c r="S51" s="151">
        <f t="shared" si="117"/>
        <v>0</v>
      </c>
      <c r="T51" s="149"/>
      <c r="U51" s="150"/>
      <c r="V51" s="151">
        <f t="shared" si="118"/>
        <v>0</v>
      </c>
      <c r="W51" s="138">
        <f t="shared" si="119"/>
        <v>0</v>
      </c>
      <c r="X51" s="127">
        <f t="shared" si="120"/>
        <v>0</v>
      </c>
      <c r="Y51" s="127">
        <f t="shared" si="83"/>
        <v>0</v>
      </c>
      <c r="Z51" s="128" t="e">
        <f t="shared" si="84"/>
        <v>#DIV/0!</v>
      </c>
      <c r="AA51" s="152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66" t="s">
        <v>122</v>
      </c>
      <c r="B52" s="167"/>
      <c r="C52" s="168"/>
      <c r="D52" s="169"/>
      <c r="E52" s="173">
        <f>E48+E44+E40</f>
        <v>0</v>
      </c>
      <c r="F52" s="189"/>
      <c r="G52" s="172">
        <f t="shared" ref="G52:H52" si="121">G48+G44+G40</f>
        <v>0</v>
      </c>
      <c r="H52" s="173">
        <f t="shared" si="121"/>
        <v>0</v>
      </c>
      <c r="I52" s="189"/>
      <c r="J52" s="172">
        <f t="shared" ref="J52:K52" si="122">J48+J44+J40</f>
        <v>0</v>
      </c>
      <c r="K52" s="190">
        <f t="shared" si="122"/>
        <v>0</v>
      </c>
      <c r="L52" s="189"/>
      <c r="M52" s="172">
        <f t="shared" ref="M52:N52" si="123">M48+M44+M40</f>
        <v>0</v>
      </c>
      <c r="N52" s="190">
        <f t="shared" si="123"/>
        <v>0</v>
      </c>
      <c r="O52" s="189"/>
      <c r="P52" s="172">
        <f t="shared" ref="P52:Q52" si="124">P48+P44+P40</f>
        <v>0</v>
      </c>
      <c r="Q52" s="190">
        <f t="shared" si="124"/>
        <v>0</v>
      </c>
      <c r="R52" s="189"/>
      <c r="S52" s="172">
        <f t="shared" ref="S52:T52" si="125">S48+S44+S40</f>
        <v>0</v>
      </c>
      <c r="T52" s="190">
        <f t="shared" si="125"/>
        <v>0</v>
      </c>
      <c r="U52" s="189"/>
      <c r="V52" s="172">
        <f t="shared" ref="V52:X52" si="126">V48+V44+V40</f>
        <v>0</v>
      </c>
      <c r="W52" s="191">
        <f t="shared" si="126"/>
        <v>0</v>
      </c>
      <c r="X52" s="191">
        <f t="shared" si="126"/>
        <v>0</v>
      </c>
      <c r="Y52" s="191">
        <f t="shared" si="83"/>
        <v>0</v>
      </c>
      <c r="Z52" s="191" t="e">
        <f t="shared" si="84"/>
        <v>#DIV/0!</v>
      </c>
      <c r="AA52" s="177"/>
      <c r="AB52" s="7"/>
      <c r="AC52" s="7"/>
      <c r="AD52" s="7"/>
      <c r="AE52" s="7"/>
      <c r="AF52" s="7"/>
      <c r="AG52" s="7"/>
    </row>
    <row r="53" spans="1:33" ht="30" customHeight="1" x14ac:dyDescent="0.25">
      <c r="A53" s="178" t="s">
        <v>65</v>
      </c>
      <c r="B53" s="179">
        <v>3</v>
      </c>
      <c r="C53" s="180" t="s">
        <v>123</v>
      </c>
      <c r="D53" s="181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106"/>
      <c r="Y53" s="106"/>
      <c r="Z53" s="106"/>
      <c r="AA53" s="107"/>
      <c r="AB53" s="7"/>
      <c r="AC53" s="7"/>
      <c r="AD53" s="7"/>
      <c r="AE53" s="7"/>
      <c r="AF53" s="7"/>
      <c r="AG53" s="7"/>
    </row>
    <row r="54" spans="1:33" ht="45" customHeight="1" x14ac:dyDescent="0.25">
      <c r="A54" s="108" t="s">
        <v>67</v>
      </c>
      <c r="B54" s="155" t="s">
        <v>124</v>
      </c>
      <c r="C54" s="110" t="s">
        <v>125</v>
      </c>
      <c r="D54" s="111"/>
      <c r="E54" s="112">
        <f>SUM(E55:E57)</f>
        <v>0</v>
      </c>
      <c r="F54" s="113"/>
      <c r="G54" s="114">
        <f t="shared" ref="G54:H54" si="127">SUM(G55:G57)</f>
        <v>0</v>
      </c>
      <c r="H54" s="112">
        <f t="shared" si="127"/>
        <v>0</v>
      </c>
      <c r="I54" s="113"/>
      <c r="J54" s="114">
        <f t="shared" ref="J54:K54" si="128">SUM(J55:J57)</f>
        <v>0</v>
      </c>
      <c r="K54" s="112">
        <f t="shared" si="128"/>
        <v>0</v>
      </c>
      <c r="L54" s="113"/>
      <c r="M54" s="114">
        <f t="shared" ref="M54:N54" si="129">SUM(M55:M57)</f>
        <v>0</v>
      </c>
      <c r="N54" s="112">
        <f t="shared" si="129"/>
        <v>0</v>
      </c>
      <c r="O54" s="113"/>
      <c r="P54" s="114">
        <f t="shared" ref="P54:Q54" si="130">SUM(P55:P57)</f>
        <v>0</v>
      </c>
      <c r="Q54" s="112">
        <f t="shared" si="130"/>
        <v>0</v>
      </c>
      <c r="R54" s="113"/>
      <c r="S54" s="114">
        <f t="shared" ref="S54:T54" si="131">SUM(S55:S57)</f>
        <v>0</v>
      </c>
      <c r="T54" s="112">
        <f t="shared" si="131"/>
        <v>0</v>
      </c>
      <c r="U54" s="113"/>
      <c r="V54" s="114">
        <f t="shared" ref="V54:X54" si="132">SUM(V55:V57)</f>
        <v>0</v>
      </c>
      <c r="W54" s="114">
        <f t="shared" si="132"/>
        <v>0</v>
      </c>
      <c r="X54" s="114">
        <f t="shared" si="132"/>
        <v>0</v>
      </c>
      <c r="Y54" s="115">
        <f t="shared" ref="Y54:Y61" si="133">W54-X54</f>
        <v>0</v>
      </c>
      <c r="Z54" s="116" t="e">
        <f t="shared" ref="Z54:Z61" si="134">Y54/W54</f>
        <v>#DIV/0!</v>
      </c>
      <c r="AA54" s="117"/>
      <c r="AB54" s="118"/>
      <c r="AC54" s="118"/>
      <c r="AD54" s="118"/>
      <c r="AE54" s="118"/>
      <c r="AF54" s="118"/>
      <c r="AG54" s="118"/>
    </row>
    <row r="55" spans="1:33" ht="30" customHeight="1" x14ac:dyDescent="0.25">
      <c r="A55" s="119" t="s">
        <v>70</v>
      </c>
      <c r="B55" s="120" t="s">
        <v>126</v>
      </c>
      <c r="C55" s="187" t="s">
        <v>127</v>
      </c>
      <c r="D55" s="122" t="s">
        <v>105</v>
      </c>
      <c r="E55" s="123"/>
      <c r="F55" s="124"/>
      <c r="G55" s="125">
        <f t="shared" ref="G55:G57" si="135">E55*F55</f>
        <v>0</v>
      </c>
      <c r="H55" s="123"/>
      <c r="I55" s="124"/>
      <c r="J55" s="125">
        <f t="shared" ref="J55:J57" si="136">H55*I55</f>
        <v>0</v>
      </c>
      <c r="K55" s="123"/>
      <c r="L55" s="124"/>
      <c r="M55" s="125">
        <f t="shared" ref="M55:M57" si="137">K55*L55</f>
        <v>0</v>
      </c>
      <c r="N55" s="123"/>
      <c r="O55" s="124"/>
      <c r="P55" s="125">
        <f t="shared" ref="P55:P57" si="138">N55*O55</f>
        <v>0</v>
      </c>
      <c r="Q55" s="123"/>
      <c r="R55" s="124"/>
      <c r="S55" s="125">
        <f t="shared" ref="S55:S57" si="139">Q55*R55</f>
        <v>0</v>
      </c>
      <c r="T55" s="123"/>
      <c r="U55" s="124"/>
      <c r="V55" s="125">
        <f t="shared" ref="V55:V57" si="140">T55*U55</f>
        <v>0</v>
      </c>
      <c r="W55" s="126">
        <f t="shared" ref="W55:W57" si="141">G55+M55+S55</f>
        <v>0</v>
      </c>
      <c r="X55" s="127">
        <f t="shared" ref="X55:X57" si="142">J55+P55+V55</f>
        <v>0</v>
      </c>
      <c r="Y55" s="127">
        <f t="shared" si="133"/>
        <v>0</v>
      </c>
      <c r="Z55" s="128" t="e">
        <f t="shared" si="134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19" t="s">
        <v>70</v>
      </c>
      <c r="B56" s="120" t="s">
        <v>128</v>
      </c>
      <c r="C56" s="187" t="s">
        <v>129</v>
      </c>
      <c r="D56" s="122" t="s">
        <v>105</v>
      </c>
      <c r="E56" s="123"/>
      <c r="F56" s="124"/>
      <c r="G56" s="125">
        <f t="shared" si="135"/>
        <v>0</v>
      </c>
      <c r="H56" s="123"/>
      <c r="I56" s="124"/>
      <c r="J56" s="125">
        <f t="shared" si="136"/>
        <v>0</v>
      </c>
      <c r="K56" s="123"/>
      <c r="L56" s="124"/>
      <c r="M56" s="125">
        <f t="shared" si="137"/>
        <v>0</v>
      </c>
      <c r="N56" s="123"/>
      <c r="O56" s="124"/>
      <c r="P56" s="125">
        <f t="shared" si="138"/>
        <v>0</v>
      </c>
      <c r="Q56" s="123"/>
      <c r="R56" s="124"/>
      <c r="S56" s="125">
        <f t="shared" si="139"/>
        <v>0</v>
      </c>
      <c r="T56" s="123"/>
      <c r="U56" s="124"/>
      <c r="V56" s="125">
        <f t="shared" si="140"/>
        <v>0</v>
      </c>
      <c r="W56" s="126">
        <f t="shared" si="141"/>
        <v>0</v>
      </c>
      <c r="X56" s="127">
        <f t="shared" si="142"/>
        <v>0</v>
      </c>
      <c r="Y56" s="127">
        <f t="shared" si="133"/>
        <v>0</v>
      </c>
      <c r="Z56" s="128" t="e">
        <f t="shared" si="134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x14ac:dyDescent="0.25">
      <c r="A57" s="132" t="s">
        <v>70</v>
      </c>
      <c r="B57" s="133" t="s">
        <v>130</v>
      </c>
      <c r="C57" s="163" t="s">
        <v>131</v>
      </c>
      <c r="D57" s="134" t="s">
        <v>105</v>
      </c>
      <c r="E57" s="135"/>
      <c r="F57" s="136"/>
      <c r="G57" s="137">
        <f t="shared" si="135"/>
        <v>0</v>
      </c>
      <c r="H57" s="135"/>
      <c r="I57" s="136"/>
      <c r="J57" s="137">
        <f t="shared" si="136"/>
        <v>0</v>
      </c>
      <c r="K57" s="135"/>
      <c r="L57" s="136"/>
      <c r="M57" s="137">
        <f t="shared" si="137"/>
        <v>0</v>
      </c>
      <c r="N57" s="135"/>
      <c r="O57" s="136"/>
      <c r="P57" s="137">
        <f t="shared" si="138"/>
        <v>0</v>
      </c>
      <c r="Q57" s="135"/>
      <c r="R57" s="136"/>
      <c r="S57" s="137">
        <f t="shared" si="139"/>
        <v>0</v>
      </c>
      <c r="T57" s="135"/>
      <c r="U57" s="136"/>
      <c r="V57" s="137">
        <f t="shared" si="140"/>
        <v>0</v>
      </c>
      <c r="W57" s="138">
        <f t="shared" si="141"/>
        <v>0</v>
      </c>
      <c r="X57" s="127">
        <f t="shared" si="142"/>
        <v>0</v>
      </c>
      <c r="Y57" s="127">
        <f t="shared" si="133"/>
        <v>0</v>
      </c>
      <c r="Z57" s="128" t="e">
        <f t="shared" si="134"/>
        <v>#DIV/0!</v>
      </c>
      <c r="AA57" s="139"/>
      <c r="AB57" s="131"/>
      <c r="AC57" s="131"/>
      <c r="AD57" s="131"/>
      <c r="AE57" s="131"/>
      <c r="AF57" s="131"/>
      <c r="AG57" s="131"/>
    </row>
    <row r="58" spans="1:33" ht="47.25" customHeight="1" x14ac:dyDescent="0.25">
      <c r="A58" s="108" t="s">
        <v>67</v>
      </c>
      <c r="B58" s="155" t="s">
        <v>132</v>
      </c>
      <c r="C58" s="140" t="s">
        <v>133</v>
      </c>
      <c r="D58" s="141"/>
      <c r="E58" s="142"/>
      <c r="F58" s="143"/>
      <c r="G58" s="144"/>
      <c r="H58" s="142"/>
      <c r="I58" s="143"/>
      <c r="J58" s="144"/>
      <c r="K58" s="142">
        <f>SUM(K59:K60)</f>
        <v>0</v>
      </c>
      <c r="L58" s="143"/>
      <c r="M58" s="144">
        <f t="shared" ref="M58:N58" si="143">SUM(M59:M60)</f>
        <v>0</v>
      </c>
      <c r="N58" s="142">
        <f t="shared" si="143"/>
        <v>0</v>
      </c>
      <c r="O58" s="143"/>
      <c r="P58" s="144">
        <f t="shared" ref="P58:Q58" si="144">SUM(P59:P60)</f>
        <v>0</v>
      </c>
      <c r="Q58" s="142">
        <f t="shared" si="144"/>
        <v>0</v>
      </c>
      <c r="R58" s="143"/>
      <c r="S58" s="144">
        <f t="shared" ref="S58:T58" si="145">SUM(S59:S60)</f>
        <v>0</v>
      </c>
      <c r="T58" s="142">
        <f t="shared" si="145"/>
        <v>0</v>
      </c>
      <c r="U58" s="143"/>
      <c r="V58" s="144">
        <f t="shared" ref="V58:X58" si="146">SUM(V59:V60)</f>
        <v>0</v>
      </c>
      <c r="W58" s="144">
        <f t="shared" si="146"/>
        <v>0</v>
      </c>
      <c r="X58" s="144">
        <f t="shared" si="146"/>
        <v>0</v>
      </c>
      <c r="Y58" s="144">
        <f t="shared" si="133"/>
        <v>0</v>
      </c>
      <c r="Z58" s="144" t="e">
        <f t="shared" si="134"/>
        <v>#DIV/0!</v>
      </c>
      <c r="AA58" s="146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70</v>
      </c>
      <c r="B59" s="120" t="s">
        <v>134</v>
      </c>
      <c r="C59" s="187" t="s">
        <v>135</v>
      </c>
      <c r="D59" s="122" t="s">
        <v>136</v>
      </c>
      <c r="E59" s="404" t="s">
        <v>137</v>
      </c>
      <c r="F59" s="405"/>
      <c r="G59" s="406"/>
      <c r="H59" s="404" t="s">
        <v>137</v>
      </c>
      <c r="I59" s="405"/>
      <c r="J59" s="406"/>
      <c r="K59" s="123"/>
      <c r="L59" s="124"/>
      <c r="M59" s="125">
        <f t="shared" ref="M59:M60" si="147">K59*L59</f>
        <v>0</v>
      </c>
      <c r="N59" s="123"/>
      <c r="O59" s="124"/>
      <c r="P59" s="125">
        <f t="shared" ref="P59:P60" si="148">N59*O59</f>
        <v>0</v>
      </c>
      <c r="Q59" s="123"/>
      <c r="R59" s="124"/>
      <c r="S59" s="125">
        <f t="shared" ref="S59:S60" si="149">Q59*R59</f>
        <v>0</v>
      </c>
      <c r="T59" s="123"/>
      <c r="U59" s="124"/>
      <c r="V59" s="125">
        <f t="shared" ref="V59:V60" si="150">T59*U59</f>
        <v>0</v>
      </c>
      <c r="W59" s="138">
        <f t="shared" ref="W59:W60" si="151">G59+M59+S59</f>
        <v>0</v>
      </c>
      <c r="X59" s="127">
        <f t="shared" ref="X59:X60" si="152">J59+P59+V59</f>
        <v>0</v>
      </c>
      <c r="Y59" s="127">
        <f t="shared" si="133"/>
        <v>0</v>
      </c>
      <c r="Z59" s="128" t="e">
        <f t="shared" si="134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32" t="s">
        <v>70</v>
      </c>
      <c r="B60" s="133" t="s">
        <v>138</v>
      </c>
      <c r="C60" s="163" t="s">
        <v>139</v>
      </c>
      <c r="D60" s="134" t="s">
        <v>136</v>
      </c>
      <c r="E60" s="380"/>
      <c r="F60" s="407"/>
      <c r="G60" s="381"/>
      <c r="H60" s="380"/>
      <c r="I60" s="407"/>
      <c r="J60" s="381"/>
      <c r="K60" s="149"/>
      <c r="L60" s="150"/>
      <c r="M60" s="151">
        <f t="shared" si="147"/>
        <v>0</v>
      </c>
      <c r="N60" s="149"/>
      <c r="O60" s="150"/>
      <c r="P60" s="151">
        <f t="shared" si="148"/>
        <v>0</v>
      </c>
      <c r="Q60" s="149"/>
      <c r="R60" s="150"/>
      <c r="S60" s="151">
        <f t="shared" si="149"/>
        <v>0</v>
      </c>
      <c r="T60" s="149"/>
      <c r="U60" s="150"/>
      <c r="V60" s="151">
        <f t="shared" si="150"/>
        <v>0</v>
      </c>
      <c r="W60" s="138">
        <f t="shared" si="151"/>
        <v>0</v>
      </c>
      <c r="X60" s="127">
        <f t="shared" si="152"/>
        <v>0</v>
      </c>
      <c r="Y60" s="165">
        <f t="shared" si="133"/>
        <v>0</v>
      </c>
      <c r="Z60" s="128" t="e">
        <f t="shared" si="134"/>
        <v>#DIV/0!</v>
      </c>
      <c r="AA60" s="152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66" t="s">
        <v>140</v>
      </c>
      <c r="B61" s="167"/>
      <c r="C61" s="168"/>
      <c r="D61" s="169"/>
      <c r="E61" s="173">
        <f>E54</f>
        <v>0</v>
      </c>
      <c r="F61" s="189"/>
      <c r="G61" s="172">
        <f t="shared" ref="G61:H61" si="153">G54</f>
        <v>0</v>
      </c>
      <c r="H61" s="173">
        <f t="shared" si="153"/>
        <v>0</v>
      </c>
      <c r="I61" s="189"/>
      <c r="J61" s="172">
        <f>J54</f>
        <v>0</v>
      </c>
      <c r="K61" s="190">
        <f>K58+K54</f>
        <v>0</v>
      </c>
      <c r="L61" s="189"/>
      <c r="M61" s="172">
        <f t="shared" ref="M61:N61" si="154">M58+M54</f>
        <v>0</v>
      </c>
      <c r="N61" s="190">
        <f t="shared" si="154"/>
        <v>0</v>
      </c>
      <c r="O61" s="189"/>
      <c r="P61" s="172">
        <f t="shared" ref="P61:Q61" si="155">P58+P54</f>
        <v>0</v>
      </c>
      <c r="Q61" s="190">
        <f t="shared" si="155"/>
        <v>0</v>
      </c>
      <c r="R61" s="189"/>
      <c r="S61" s="172">
        <f t="shared" ref="S61:T61" si="156">S58+S54</f>
        <v>0</v>
      </c>
      <c r="T61" s="190">
        <f t="shared" si="156"/>
        <v>0</v>
      </c>
      <c r="U61" s="189"/>
      <c r="V61" s="172">
        <f t="shared" ref="V61:X61" si="157">V58+V54</f>
        <v>0</v>
      </c>
      <c r="W61" s="191">
        <f t="shared" si="157"/>
        <v>0</v>
      </c>
      <c r="X61" s="191">
        <f t="shared" si="157"/>
        <v>0</v>
      </c>
      <c r="Y61" s="191">
        <f t="shared" si="133"/>
        <v>0</v>
      </c>
      <c r="Z61" s="191" t="e">
        <f t="shared" si="134"/>
        <v>#DIV/0!</v>
      </c>
      <c r="AA61" s="177"/>
      <c r="AB61" s="131"/>
      <c r="AC61" s="131"/>
      <c r="AD61" s="131"/>
      <c r="AE61" s="7"/>
      <c r="AF61" s="7"/>
      <c r="AG61" s="7"/>
    </row>
    <row r="62" spans="1:33" ht="30" customHeight="1" x14ac:dyDescent="0.25">
      <c r="A62" s="178" t="s">
        <v>65</v>
      </c>
      <c r="B62" s="179">
        <v>4</v>
      </c>
      <c r="C62" s="180" t="s">
        <v>141</v>
      </c>
      <c r="D62" s="181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6"/>
      <c r="Y62" s="182"/>
      <c r="Z62" s="106"/>
      <c r="AA62" s="107"/>
      <c r="AB62" s="7"/>
      <c r="AC62" s="7"/>
      <c r="AD62" s="7"/>
      <c r="AE62" s="7"/>
      <c r="AF62" s="7"/>
      <c r="AG62" s="7"/>
    </row>
    <row r="63" spans="1:33" ht="30" customHeight="1" x14ac:dyDescent="0.25">
      <c r="A63" s="108" t="s">
        <v>67</v>
      </c>
      <c r="B63" s="155" t="s">
        <v>142</v>
      </c>
      <c r="C63" s="192" t="s">
        <v>143</v>
      </c>
      <c r="D63" s="111"/>
      <c r="E63" s="112">
        <f>SUM(E64:E66)</f>
        <v>0</v>
      </c>
      <c r="F63" s="113"/>
      <c r="G63" s="114">
        <f t="shared" ref="G63:H63" si="158">SUM(G64:G66)</f>
        <v>0</v>
      </c>
      <c r="H63" s="112">
        <f t="shared" si="158"/>
        <v>0</v>
      </c>
      <c r="I63" s="113"/>
      <c r="J63" s="114">
        <f t="shared" ref="J63:K63" si="159">SUM(J64:J66)</f>
        <v>0</v>
      </c>
      <c r="K63" s="112">
        <f t="shared" si="159"/>
        <v>0</v>
      </c>
      <c r="L63" s="113"/>
      <c r="M63" s="114">
        <f t="shared" ref="M63:N63" si="160">SUM(M64:M66)</f>
        <v>0</v>
      </c>
      <c r="N63" s="112">
        <f t="shared" si="160"/>
        <v>0</v>
      </c>
      <c r="O63" s="113"/>
      <c r="P63" s="114">
        <f t="shared" ref="P63:Q63" si="161">SUM(P64:P66)</f>
        <v>0</v>
      </c>
      <c r="Q63" s="112">
        <f t="shared" si="161"/>
        <v>0</v>
      </c>
      <c r="R63" s="113"/>
      <c r="S63" s="114">
        <f t="shared" ref="S63:T63" si="162">SUM(S64:S66)</f>
        <v>0</v>
      </c>
      <c r="T63" s="112">
        <f t="shared" si="162"/>
        <v>0</v>
      </c>
      <c r="U63" s="113"/>
      <c r="V63" s="114">
        <f t="shared" ref="V63:X63" si="163">SUM(V64:V66)</f>
        <v>0</v>
      </c>
      <c r="W63" s="114">
        <f t="shared" si="163"/>
        <v>0</v>
      </c>
      <c r="X63" s="114">
        <f t="shared" si="163"/>
        <v>0</v>
      </c>
      <c r="Y63" s="193">
        <f t="shared" ref="Y63:Y83" si="164">W63-X63</f>
        <v>0</v>
      </c>
      <c r="Z63" s="116" t="e">
        <f t="shared" ref="Z63:Z83" si="165">Y63/W63</f>
        <v>#DIV/0!</v>
      </c>
      <c r="AA63" s="117"/>
      <c r="AB63" s="118"/>
      <c r="AC63" s="118"/>
      <c r="AD63" s="118"/>
      <c r="AE63" s="118"/>
      <c r="AF63" s="118"/>
      <c r="AG63" s="118"/>
    </row>
    <row r="64" spans="1:33" ht="30" customHeight="1" x14ac:dyDescent="0.25">
      <c r="A64" s="119" t="s">
        <v>70</v>
      </c>
      <c r="B64" s="120" t="s">
        <v>144</v>
      </c>
      <c r="C64" s="187" t="s">
        <v>145</v>
      </c>
      <c r="D64" s="194" t="s">
        <v>146</v>
      </c>
      <c r="E64" s="195"/>
      <c r="F64" s="196"/>
      <c r="G64" s="197">
        <f t="shared" ref="G64:G66" si="166">E64*F64</f>
        <v>0</v>
      </c>
      <c r="H64" s="195"/>
      <c r="I64" s="196"/>
      <c r="J64" s="197">
        <f t="shared" ref="J64:J66" si="167">H64*I64</f>
        <v>0</v>
      </c>
      <c r="K64" s="123"/>
      <c r="L64" s="196"/>
      <c r="M64" s="125">
        <f t="shared" ref="M64:M66" si="168">K64*L64</f>
        <v>0</v>
      </c>
      <c r="N64" s="123"/>
      <c r="O64" s="196"/>
      <c r="P64" s="125">
        <f t="shared" ref="P64:P66" si="169">N64*O64</f>
        <v>0</v>
      </c>
      <c r="Q64" s="123"/>
      <c r="R64" s="196"/>
      <c r="S64" s="125">
        <f t="shared" ref="S64:S66" si="170">Q64*R64</f>
        <v>0</v>
      </c>
      <c r="T64" s="123"/>
      <c r="U64" s="196"/>
      <c r="V64" s="125">
        <f t="shared" ref="V64:V66" si="171">T64*U64</f>
        <v>0</v>
      </c>
      <c r="W64" s="126">
        <f t="shared" ref="W64:W66" si="172">G64+M64+S64</f>
        <v>0</v>
      </c>
      <c r="X64" s="127">
        <f t="shared" ref="X64:X66" si="173">J64+P64+V64</f>
        <v>0</v>
      </c>
      <c r="Y64" s="127">
        <f t="shared" si="164"/>
        <v>0</v>
      </c>
      <c r="Z64" s="128" t="e">
        <f t="shared" si="165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19" t="s">
        <v>70</v>
      </c>
      <c r="B65" s="120" t="s">
        <v>147</v>
      </c>
      <c r="C65" s="187" t="s">
        <v>145</v>
      </c>
      <c r="D65" s="194" t="s">
        <v>146</v>
      </c>
      <c r="E65" s="195"/>
      <c r="F65" s="196"/>
      <c r="G65" s="197">
        <f t="shared" si="166"/>
        <v>0</v>
      </c>
      <c r="H65" s="195"/>
      <c r="I65" s="196"/>
      <c r="J65" s="197">
        <f t="shared" si="167"/>
        <v>0</v>
      </c>
      <c r="K65" s="123"/>
      <c r="L65" s="196"/>
      <c r="M65" s="125">
        <f t="shared" si="168"/>
        <v>0</v>
      </c>
      <c r="N65" s="123"/>
      <c r="O65" s="196"/>
      <c r="P65" s="125">
        <f t="shared" si="169"/>
        <v>0</v>
      </c>
      <c r="Q65" s="123"/>
      <c r="R65" s="196"/>
      <c r="S65" s="125">
        <f t="shared" si="170"/>
        <v>0</v>
      </c>
      <c r="T65" s="123"/>
      <c r="U65" s="196"/>
      <c r="V65" s="125">
        <f t="shared" si="171"/>
        <v>0</v>
      </c>
      <c r="W65" s="126">
        <f t="shared" si="172"/>
        <v>0</v>
      </c>
      <c r="X65" s="127">
        <f t="shared" si="173"/>
        <v>0</v>
      </c>
      <c r="Y65" s="127">
        <f t="shared" si="164"/>
        <v>0</v>
      </c>
      <c r="Z65" s="128" t="e">
        <f t="shared" si="165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47" t="s">
        <v>70</v>
      </c>
      <c r="B66" s="133" t="s">
        <v>148</v>
      </c>
      <c r="C66" s="163" t="s">
        <v>145</v>
      </c>
      <c r="D66" s="194" t="s">
        <v>146</v>
      </c>
      <c r="E66" s="198"/>
      <c r="F66" s="199"/>
      <c r="G66" s="200">
        <f t="shared" si="166"/>
        <v>0</v>
      </c>
      <c r="H66" s="198"/>
      <c r="I66" s="199"/>
      <c r="J66" s="200">
        <f t="shared" si="167"/>
        <v>0</v>
      </c>
      <c r="K66" s="135"/>
      <c r="L66" s="199"/>
      <c r="M66" s="137">
        <f t="shared" si="168"/>
        <v>0</v>
      </c>
      <c r="N66" s="135"/>
      <c r="O66" s="199"/>
      <c r="P66" s="137">
        <f t="shared" si="169"/>
        <v>0</v>
      </c>
      <c r="Q66" s="135"/>
      <c r="R66" s="199"/>
      <c r="S66" s="137">
        <f t="shared" si="170"/>
        <v>0</v>
      </c>
      <c r="T66" s="135"/>
      <c r="U66" s="199"/>
      <c r="V66" s="137">
        <f t="shared" si="171"/>
        <v>0</v>
      </c>
      <c r="W66" s="138">
        <f t="shared" si="172"/>
        <v>0</v>
      </c>
      <c r="X66" s="127">
        <f t="shared" si="173"/>
        <v>0</v>
      </c>
      <c r="Y66" s="127">
        <f t="shared" si="164"/>
        <v>0</v>
      </c>
      <c r="Z66" s="128" t="e">
        <f t="shared" si="165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08" t="s">
        <v>67</v>
      </c>
      <c r="B67" s="155" t="s">
        <v>149</v>
      </c>
      <c r="C67" s="153" t="s">
        <v>150</v>
      </c>
      <c r="D67" s="141"/>
      <c r="E67" s="142">
        <f>SUM(E68:E70)</f>
        <v>0</v>
      </c>
      <c r="F67" s="143"/>
      <c r="G67" s="144">
        <f t="shared" ref="G67:H67" si="174">SUM(G68:G70)</f>
        <v>0</v>
      </c>
      <c r="H67" s="142">
        <f t="shared" si="174"/>
        <v>0</v>
      </c>
      <c r="I67" s="143"/>
      <c r="J67" s="144">
        <f t="shared" ref="J67:K67" si="175">SUM(J68:J70)</f>
        <v>0</v>
      </c>
      <c r="K67" s="142">
        <f t="shared" si="175"/>
        <v>0</v>
      </c>
      <c r="L67" s="143"/>
      <c r="M67" s="144">
        <f t="shared" ref="M67:N67" si="176">SUM(M68:M70)</f>
        <v>0</v>
      </c>
      <c r="N67" s="142">
        <f t="shared" si="176"/>
        <v>0</v>
      </c>
      <c r="O67" s="143"/>
      <c r="P67" s="144">
        <f t="shared" ref="P67:Q67" si="177">SUM(P68:P70)</f>
        <v>0</v>
      </c>
      <c r="Q67" s="142">
        <f t="shared" si="177"/>
        <v>0</v>
      </c>
      <c r="R67" s="143"/>
      <c r="S67" s="144">
        <f t="shared" ref="S67:T67" si="178">SUM(S68:S70)</f>
        <v>0</v>
      </c>
      <c r="T67" s="142">
        <f t="shared" si="178"/>
        <v>0</v>
      </c>
      <c r="U67" s="143"/>
      <c r="V67" s="144">
        <f t="shared" ref="V67:X67" si="179">SUM(V68:V70)</f>
        <v>0</v>
      </c>
      <c r="W67" s="144">
        <f t="shared" si="179"/>
        <v>0</v>
      </c>
      <c r="X67" s="144">
        <f t="shared" si="179"/>
        <v>0</v>
      </c>
      <c r="Y67" s="144">
        <f t="shared" si="164"/>
        <v>0</v>
      </c>
      <c r="Z67" s="144" t="e">
        <f t="shared" si="165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 x14ac:dyDescent="0.25">
      <c r="A68" s="119" t="s">
        <v>70</v>
      </c>
      <c r="B68" s="120" t="s">
        <v>151</v>
      </c>
      <c r="C68" s="201" t="s">
        <v>152</v>
      </c>
      <c r="D68" s="202" t="s">
        <v>153</v>
      </c>
      <c r="E68" s="123"/>
      <c r="F68" s="124"/>
      <c r="G68" s="125">
        <f t="shared" ref="G68:G70" si="180">E68*F68</f>
        <v>0</v>
      </c>
      <c r="H68" s="123"/>
      <c r="I68" s="124"/>
      <c r="J68" s="125">
        <f t="shared" ref="J68:J70" si="181">H68*I68</f>
        <v>0</v>
      </c>
      <c r="K68" s="123"/>
      <c r="L68" s="124"/>
      <c r="M68" s="125">
        <f t="shared" ref="M68:M70" si="182">K68*L68</f>
        <v>0</v>
      </c>
      <c r="N68" s="123"/>
      <c r="O68" s="124"/>
      <c r="P68" s="125">
        <f t="shared" ref="P68:P70" si="183">N68*O68</f>
        <v>0</v>
      </c>
      <c r="Q68" s="123"/>
      <c r="R68" s="124"/>
      <c r="S68" s="125">
        <f t="shared" ref="S68:S70" si="184">Q68*R68</f>
        <v>0</v>
      </c>
      <c r="T68" s="123"/>
      <c r="U68" s="124"/>
      <c r="V68" s="125">
        <f t="shared" ref="V68:V70" si="185">T68*U68</f>
        <v>0</v>
      </c>
      <c r="W68" s="126">
        <f t="shared" ref="W68:W70" si="186">G68+M68+S68</f>
        <v>0</v>
      </c>
      <c r="X68" s="127">
        <f t="shared" ref="X68:X70" si="187">J68+P68+V68</f>
        <v>0</v>
      </c>
      <c r="Y68" s="127">
        <f t="shared" si="164"/>
        <v>0</v>
      </c>
      <c r="Z68" s="128" t="e">
        <f t="shared" si="165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19" t="s">
        <v>70</v>
      </c>
      <c r="B69" s="120" t="s">
        <v>154</v>
      </c>
      <c r="C69" s="201" t="s">
        <v>127</v>
      </c>
      <c r="D69" s="202" t="s">
        <v>153</v>
      </c>
      <c r="E69" s="123"/>
      <c r="F69" s="124"/>
      <c r="G69" s="125">
        <f t="shared" si="180"/>
        <v>0</v>
      </c>
      <c r="H69" s="123"/>
      <c r="I69" s="124"/>
      <c r="J69" s="125">
        <f t="shared" si="181"/>
        <v>0</v>
      </c>
      <c r="K69" s="123"/>
      <c r="L69" s="124"/>
      <c r="M69" s="125">
        <f t="shared" si="182"/>
        <v>0</v>
      </c>
      <c r="N69" s="123"/>
      <c r="O69" s="124"/>
      <c r="P69" s="125">
        <f t="shared" si="183"/>
        <v>0</v>
      </c>
      <c r="Q69" s="123"/>
      <c r="R69" s="124"/>
      <c r="S69" s="125">
        <f t="shared" si="184"/>
        <v>0</v>
      </c>
      <c r="T69" s="123"/>
      <c r="U69" s="124"/>
      <c r="V69" s="125">
        <f t="shared" si="185"/>
        <v>0</v>
      </c>
      <c r="W69" s="126">
        <f t="shared" si="186"/>
        <v>0</v>
      </c>
      <c r="X69" s="127">
        <f t="shared" si="187"/>
        <v>0</v>
      </c>
      <c r="Y69" s="127">
        <f t="shared" si="164"/>
        <v>0</v>
      </c>
      <c r="Z69" s="128" t="e">
        <f t="shared" si="165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32" t="s">
        <v>70</v>
      </c>
      <c r="B70" s="154" t="s">
        <v>155</v>
      </c>
      <c r="C70" s="203" t="s">
        <v>129</v>
      </c>
      <c r="D70" s="202" t="s">
        <v>153</v>
      </c>
      <c r="E70" s="135"/>
      <c r="F70" s="136"/>
      <c r="G70" s="137">
        <f t="shared" si="180"/>
        <v>0</v>
      </c>
      <c r="H70" s="135"/>
      <c r="I70" s="136"/>
      <c r="J70" s="137">
        <f t="shared" si="181"/>
        <v>0</v>
      </c>
      <c r="K70" s="135"/>
      <c r="L70" s="136"/>
      <c r="M70" s="137">
        <f t="shared" si="182"/>
        <v>0</v>
      </c>
      <c r="N70" s="135"/>
      <c r="O70" s="136"/>
      <c r="P70" s="137">
        <f t="shared" si="183"/>
        <v>0</v>
      </c>
      <c r="Q70" s="135"/>
      <c r="R70" s="136"/>
      <c r="S70" s="137">
        <f t="shared" si="184"/>
        <v>0</v>
      </c>
      <c r="T70" s="135"/>
      <c r="U70" s="136"/>
      <c r="V70" s="137">
        <f t="shared" si="185"/>
        <v>0</v>
      </c>
      <c r="W70" s="138">
        <f t="shared" si="186"/>
        <v>0</v>
      </c>
      <c r="X70" s="127">
        <f t="shared" si="187"/>
        <v>0</v>
      </c>
      <c r="Y70" s="127">
        <f t="shared" si="164"/>
        <v>0</v>
      </c>
      <c r="Z70" s="128" t="e">
        <f t="shared" si="165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customHeight="1" x14ac:dyDescent="0.25">
      <c r="A71" s="108" t="s">
        <v>67</v>
      </c>
      <c r="B71" s="155" t="s">
        <v>156</v>
      </c>
      <c r="C71" s="153" t="s">
        <v>157</v>
      </c>
      <c r="D71" s="141"/>
      <c r="E71" s="142">
        <f>SUM(E72:E74)</f>
        <v>0</v>
      </c>
      <c r="F71" s="143"/>
      <c r="G71" s="144">
        <f t="shared" ref="G71:H71" si="188">SUM(G72:G74)</f>
        <v>0</v>
      </c>
      <c r="H71" s="142">
        <f t="shared" si="188"/>
        <v>0</v>
      </c>
      <c r="I71" s="143"/>
      <c r="J71" s="144">
        <f t="shared" ref="J71:K71" si="189">SUM(J72:J74)</f>
        <v>0</v>
      </c>
      <c r="K71" s="142">
        <f t="shared" si="189"/>
        <v>0</v>
      </c>
      <c r="L71" s="143"/>
      <c r="M71" s="144">
        <f t="shared" ref="M71:N71" si="190">SUM(M72:M74)</f>
        <v>0</v>
      </c>
      <c r="N71" s="142">
        <f t="shared" si="190"/>
        <v>0</v>
      </c>
      <c r="O71" s="143"/>
      <c r="P71" s="144">
        <f t="shared" ref="P71:Q71" si="191">SUM(P72:P74)</f>
        <v>0</v>
      </c>
      <c r="Q71" s="142">
        <f t="shared" si="191"/>
        <v>0</v>
      </c>
      <c r="R71" s="143"/>
      <c r="S71" s="144">
        <f t="shared" ref="S71:T71" si="192">SUM(S72:S74)</f>
        <v>0</v>
      </c>
      <c r="T71" s="142">
        <f t="shared" si="192"/>
        <v>0</v>
      </c>
      <c r="U71" s="143"/>
      <c r="V71" s="144">
        <f t="shared" ref="V71:X71" si="193">SUM(V72:V74)</f>
        <v>0</v>
      </c>
      <c r="W71" s="144">
        <f t="shared" si="193"/>
        <v>0</v>
      </c>
      <c r="X71" s="144">
        <f t="shared" si="193"/>
        <v>0</v>
      </c>
      <c r="Y71" s="144">
        <f t="shared" si="164"/>
        <v>0</v>
      </c>
      <c r="Z71" s="144" t="e">
        <f t="shared" si="165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25">
      <c r="A72" s="119" t="s">
        <v>70</v>
      </c>
      <c r="B72" s="120" t="s">
        <v>158</v>
      </c>
      <c r="C72" s="201" t="s">
        <v>159</v>
      </c>
      <c r="D72" s="202" t="s">
        <v>160</v>
      </c>
      <c r="E72" s="123"/>
      <c r="F72" s="124"/>
      <c r="G72" s="125">
        <f t="shared" ref="G72:G74" si="194">E72*F72</f>
        <v>0</v>
      </c>
      <c r="H72" s="123"/>
      <c r="I72" s="124"/>
      <c r="J72" s="125">
        <f t="shared" ref="J72:J74" si="195">H72*I72</f>
        <v>0</v>
      </c>
      <c r="K72" s="123"/>
      <c r="L72" s="124"/>
      <c r="M72" s="125">
        <f t="shared" ref="M72:M74" si="196">K72*L72</f>
        <v>0</v>
      </c>
      <c r="N72" s="123"/>
      <c r="O72" s="124"/>
      <c r="P72" s="125">
        <f t="shared" ref="P72:P74" si="197">N72*O72</f>
        <v>0</v>
      </c>
      <c r="Q72" s="123"/>
      <c r="R72" s="124"/>
      <c r="S72" s="125">
        <f t="shared" ref="S72:S74" si="198">Q72*R72</f>
        <v>0</v>
      </c>
      <c r="T72" s="123"/>
      <c r="U72" s="124"/>
      <c r="V72" s="125">
        <f t="shared" ref="V72:V74" si="199">T72*U72</f>
        <v>0</v>
      </c>
      <c r="W72" s="126">
        <f t="shared" ref="W72:W74" si="200">G72+M72+S72</f>
        <v>0</v>
      </c>
      <c r="X72" s="127">
        <f t="shared" ref="X72:X74" si="201">J72+P72+V72</f>
        <v>0</v>
      </c>
      <c r="Y72" s="127">
        <f t="shared" si="164"/>
        <v>0</v>
      </c>
      <c r="Z72" s="128" t="e">
        <f t="shared" si="165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19" t="s">
        <v>70</v>
      </c>
      <c r="B73" s="120" t="s">
        <v>161</v>
      </c>
      <c r="C73" s="201" t="s">
        <v>162</v>
      </c>
      <c r="D73" s="202" t="s">
        <v>160</v>
      </c>
      <c r="E73" s="123"/>
      <c r="F73" s="124"/>
      <c r="G73" s="125">
        <f t="shared" si="194"/>
        <v>0</v>
      </c>
      <c r="H73" s="123"/>
      <c r="I73" s="124"/>
      <c r="J73" s="125">
        <f t="shared" si="195"/>
        <v>0</v>
      </c>
      <c r="K73" s="123"/>
      <c r="L73" s="124"/>
      <c r="M73" s="125">
        <f t="shared" si="196"/>
        <v>0</v>
      </c>
      <c r="N73" s="123"/>
      <c r="O73" s="124"/>
      <c r="P73" s="125">
        <f t="shared" si="197"/>
        <v>0</v>
      </c>
      <c r="Q73" s="123"/>
      <c r="R73" s="124"/>
      <c r="S73" s="125">
        <f t="shared" si="198"/>
        <v>0</v>
      </c>
      <c r="T73" s="123"/>
      <c r="U73" s="124"/>
      <c r="V73" s="125">
        <f t="shared" si="199"/>
        <v>0</v>
      </c>
      <c r="W73" s="126">
        <f t="shared" si="200"/>
        <v>0</v>
      </c>
      <c r="X73" s="127">
        <f t="shared" si="201"/>
        <v>0</v>
      </c>
      <c r="Y73" s="127">
        <f t="shared" si="164"/>
        <v>0</v>
      </c>
      <c r="Z73" s="128" t="e">
        <f t="shared" si="165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32" t="s">
        <v>70</v>
      </c>
      <c r="B74" s="154" t="s">
        <v>163</v>
      </c>
      <c r="C74" s="203" t="s">
        <v>164</v>
      </c>
      <c r="D74" s="204" t="s">
        <v>160</v>
      </c>
      <c r="E74" s="135"/>
      <c r="F74" s="136"/>
      <c r="G74" s="137">
        <f t="shared" si="194"/>
        <v>0</v>
      </c>
      <c r="H74" s="135"/>
      <c r="I74" s="136"/>
      <c r="J74" s="137">
        <f t="shared" si="195"/>
        <v>0</v>
      </c>
      <c r="K74" s="135"/>
      <c r="L74" s="136"/>
      <c r="M74" s="137">
        <f t="shared" si="196"/>
        <v>0</v>
      </c>
      <c r="N74" s="135"/>
      <c r="O74" s="136"/>
      <c r="P74" s="137">
        <f t="shared" si="197"/>
        <v>0</v>
      </c>
      <c r="Q74" s="135"/>
      <c r="R74" s="136"/>
      <c r="S74" s="137">
        <f t="shared" si="198"/>
        <v>0</v>
      </c>
      <c r="T74" s="135"/>
      <c r="U74" s="136"/>
      <c r="V74" s="137">
        <f t="shared" si="199"/>
        <v>0</v>
      </c>
      <c r="W74" s="138">
        <f t="shared" si="200"/>
        <v>0</v>
      </c>
      <c r="X74" s="127">
        <f t="shared" si="201"/>
        <v>0</v>
      </c>
      <c r="Y74" s="127">
        <f t="shared" si="164"/>
        <v>0</v>
      </c>
      <c r="Z74" s="128" t="e">
        <f t="shared" si="165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08" t="s">
        <v>67</v>
      </c>
      <c r="B75" s="155" t="s">
        <v>165</v>
      </c>
      <c r="C75" s="153" t="s">
        <v>166</v>
      </c>
      <c r="D75" s="141"/>
      <c r="E75" s="142">
        <f>SUM(E76:E78)</f>
        <v>0</v>
      </c>
      <c r="F75" s="143"/>
      <c r="G75" s="144">
        <f t="shared" ref="G75:H75" si="202">SUM(G76:G78)</f>
        <v>0</v>
      </c>
      <c r="H75" s="142">
        <f t="shared" si="202"/>
        <v>0</v>
      </c>
      <c r="I75" s="143"/>
      <c r="J75" s="144">
        <f t="shared" ref="J75:K75" si="203">SUM(J76:J78)</f>
        <v>0</v>
      </c>
      <c r="K75" s="142">
        <f t="shared" si="203"/>
        <v>0</v>
      </c>
      <c r="L75" s="143"/>
      <c r="M75" s="144">
        <f t="shared" ref="M75:N75" si="204">SUM(M76:M78)</f>
        <v>0</v>
      </c>
      <c r="N75" s="142">
        <f t="shared" si="204"/>
        <v>0</v>
      </c>
      <c r="O75" s="143"/>
      <c r="P75" s="144">
        <f t="shared" ref="P75:Q75" si="205">SUM(P76:P78)</f>
        <v>0</v>
      </c>
      <c r="Q75" s="142">
        <f t="shared" si="205"/>
        <v>0</v>
      </c>
      <c r="R75" s="143"/>
      <c r="S75" s="144">
        <f t="shared" ref="S75:T75" si="206">SUM(S76:S78)</f>
        <v>0</v>
      </c>
      <c r="T75" s="142">
        <f t="shared" si="206"/>
        <v>0</v>
      </c>
      <c r="U75" s="143"/>
      <c r="V75" s="144">
        <f t="shared" ref="V75:X75" si="207">SUM(V76:V78)</f>
        <v>0</v>
      </c>
      <c r="W75" s="144">
        <f t="shared" si="207"/>
        <v>0</v>
      </c>
      <c r="X75" s="144">
        <f t="shared" si="207"/>
        <v>0</v>
      </c>
      <c r="Y75" s="144">
        <f t="shared" si="164"/>
        <v>0</v>
      </c>
      <c r="Z75" s="144" t="e">
        <f t="shared" si="165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25">
      <c r="A76" s="119" t="s">
        <v>70</v>
      </c>
      <c r="B76" s="120" t="s">
        <v>167</v>
      </c>
      <c r="C76" s="187" t="s">
        <v>168</v>
      </c>
      <c r="D76" s="202" t="s">
        <v>105</v>
      </c>
      <c r="E76" s="123"/>
      <c r="F76" s="124"/>
      <c r="G76" s="125">
        <f t="shared" ref="G76:G78" si="208">E76*F76</f>
        <v>0</v>
      </c>
      <c r="H76" s="123"/>
      <c r="I76" s="124"/>
      <c r="J76" s="125">
        <f t="shared" ref="J76:J78" si="209">H76*I76</f>
        <v>0</v>
      </c>
      <c r="K76" s="123"/>
      <c r="L76" s="124"/>
      <c r="M76" s="125">
        <f t="shared" ref="M76:M78" si="210">K76*L76</f>
        <v>0</v>
      </c>
      <c r="N76" s="123"/>
      <c r="O76" s="124"/>
      <c r="P76" s="125">
        <f t="shared" ref="P76:P78" si="211">N76*O76</f>
        <v>0</v>
      </c>
      <c r="Q76" s="123"/>
      <c r="R76" s="124"/>
      <c r="S76" s="125">
        <f t="shared" ref="S76:S78" si="212">Q76*R76</f>
        <v>0</v>
      </c>
      <c r="T76" s="123"/>
      <c r="U76" s="124"/>
      <c r="V76" s="125">
        <f t="shared" ref="V76:V78" si="213">T76*U76</f>
        <v>0</v>
      </c>
      <c r="W76" s="126">
        <f t="shared" ref="W76:W78" si="214">G76+M76+S76</f>
        <v>0</v>
      </c>
      <c r="X76" s="127">
        <f t="shared" ref="X76:X78" si="215">J76+P76+V76</f>
        <v>0</v>
      </c>
      <c r="Y76" s="127">
        <f t="shared" si="164"/>
        <v>0</v>
      </c>
      <c r="Z76" s="128" t="e">
        <f t="shared" si="165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19" t="s">
        <v>70</v>
      </c>
      <c r="B77" s="205" t="s">
        <v>169</v>
      </c>
      <c r="C77" s="187" t="s">
        <v>168</v>
      </c>
      <c r="D77" s="202" t="s">
        <v>105</v>
      </c>
      <c r="E77" s="123"/>
      <c r="F77" s="124"/>
      <c r="G77" s="125">
        <f t="shared" si="208"/>
        <v>0</v>
      </c>
      <c r="H77" s="123"/>
      <c r="I77" s="124"/>
      <c r="J77" s="125">
        <f t="shared" si="209"/>
        <v>0</v>
      </c>
      <c r="K77" s="123"/>
      <c r="L77" s="124"/>
      <c r="M77" s="125">
        <f t="shared" si="210"/>
        <v>0</v>
      </c>
      <c r="N77" s="123"/>
      <c r="O77" s="124"/>
      <c r="P77" s="125">
        <f t="shared" si="211"/>
        <v>0</v>
      </c>
      <c r="Q77" s="123"/>
      <c r="R77" s="124"/>
      <c r="S77" s="125">
        <f t="shared" si="212"/>
        <v>0</v>
      </c>
      <c r="T77" s="123"/>
      <c r="U77" s="124"/>
      <c r="V77" s="125">
        <f t="shared" si="213"/>
        <v>0</v>
      </c>
      <c r="W77" s="126">
        <f t="shared" si="214"/>
        <v>0</v>
      </c>
      <c r="X77" s="127">
        <f t="shared" si="215"/>
        <v>0</v>
      </c>
      <c r="Y77" s="127">
        <f t="shared" si="164"/>
        <v>0</v>
      </c>
      <c r="Z77" s="128" t="e">
        <f t="shared" si="165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32" t="s">
        <v>70</v>
      </c>
      <c r="B78" s="206" t="s">
        <v>170</v>
      </c>
      <c r="C78" s="163" t="s">
        <v>168</v>
      </c>
      <c r="D78" s="204" t="s">
        <v>105</v>
      </c>
      <c r="E78" s="135"/>
      <c r="F78" s="136"/>
      <c r="G78" s="137">
        <f t="shared" si="208"/>
        <v>0</v>
      </c>
      <c r="H78" s="135"/>
      <c r="I78" s="136"/>
      <c r="J78" s="137">
        <f t="shared" si="209"/>
        <v>0</v>
      </c>
      <c r="K78" s="135"/>
      <c r="L78" s="136"/>
      <c r="M78" s="137">
        <f t="shared" si="210"/>
        <v>0</v>
      </c>
      <c r="N78" s="135"/>
      <c r="O78" s="136"/>
      <c r="P78" s="137">
        <f t="shared" si="211"/>
        <v>0</v>
      </c>
      <c r="Q78" s="135"/>
      <c r="R78" s="136"/>
      <c r="S78" s="137">
        <f t="shared" si="212"/>
        <v>0</v>
      </c>
      <c r="T78" s="135"/>
      <c r="U78" s="136"/>
      <c r="V78" s="137">
        <f t="shared" si="213"/>
        <v>0</v>
      </c>
      <c r="W78" s="138">
        <f t="shared" si="214"/>
        <v>0</v>
      </c>
      <c r="X78" s="127">
        <f t="shared" si="215"/>
        <v>0</v>
      </c>
      <c r="Y78" s="127">
        <f t="shared" si="164"/>
        <v>0</v>
      </c>
      <c r="Z78" s="128" t="e">
        <f t="shared" si="165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08" t="s">
        <v>67</v>
      </c>
      <c r="B79" s="155" t="s">
        <v>171</v>
      </c>
      <c r="C79" s="153" t="s">
        <v>172</v>
      </c>
      <c r="D79" s="141"/>
      <c r="E79" s="142">
        <f>SUM(E80:E82)</f>
        <v>0</v>
      </c>
      <c r="F79" s="143"/>
      <c r="G79" s="144">
        <f t="shared" ref="G79:H79" si="216">SUM(G80:G82)</f>
        <v>0</v>
      </c>
      <c r="H79" s="142">
        <f t="shared" si="216"/>
        <v>0</v>
      </c>
      <c r="I79" s="143"/>
      <c r="J79" s="144">
        <f t="shared" ref="J79:K79" si="217">SUM(J80:J82)</f>
        <v>0</v>
      </c>
      <c r="K79" s="142">
        <f t="shared" si="217"/>
        <v>0</v>
      </c>
      <c r="L79" s="143"/>
      <c r="M79" s="144">
        <f t="shared" ref="M79:N79" si="218">SUM(M80:M82)</f>
        <v>0</v>
      </c>
      <c r="N79" s="142">
        <f t="shared" si="218"/>
        <v>0</v>
      </c>
      <c r="O79" s="143"/>
      <c r="P79" s="144">
        <f t="shared" ref="P79:Q79" si="219">SUM(P80:P82)</f>
        <v>0</v>
      </c>
      <c r="Q79" s="142">
        <f t="shared" si="219"/>
        <v>0</v>
      </c>
      <c r="R79" s="143"/>
      <c r="S79" s="144">
        <f t="shared" ref="S79:T79" si="220">SUM(S80:S82)</f>
        <v>0</v>
      </c>
      <c r="T79" s="142">
        <f t="shared" si="220"/>
        <v>0</v>
      </c>
      <c r="U79" s="143"/>
      <c r="V79" s="144">
        <f t="shared" ref="V79:X79" si="221">SUM(V80:V82)</f>
        <v>0</v>
      </c>
      <c r="W79" s="144">
        <f t="shared" si="221"/>
        <v>0</v>
      </c>
      <c r="X79" s="144">
        <f t="shared" si="221"/>
        <v>0</v>
      </c>
      <c r="Y79" s="144">
        <f t="shared" si="164"/>
        <v>0</v>
      </c>
      <c r="Z79" s="144" t="e">
        <f t="shared" si="165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customHeight="1" x14ac:dyDescent="0.25">
      <c r="A80" s="119" t="s">
        <v>70</v>
      </c>
      <c r="B80" s="120" t="s">
        <v>173</v>
      </c>
      <c r="C80" s="187" t="s">
        <v>168</v>
      </c>
      <c r="D80" s="202" t="s">
        <v>105</v>
      </c>
      <c r="E80" s="123"/>
      <c r="F80" s="124"/>
      <c r="G80" s="125">
        <f t="shared" ref="G80:G82" si="222">E80*F80</f>
        <v>0</v>
      </c>
      <c r="H80" s="123"/>
      <c r="I80" s="124"/>
      <c r="J80" s="125">
        <f t="shared" ref="J80:J82" si="223">H80*I80</f>
        <v>0</v>
      </c>
      <c r="K80" s="123"/>
      <c r="L80" s="124"/>
      <c r="M80" s="125">
        <f t="shared" ref="M80:M82" si="224">K80*L80</f>
        <v>0</v>
      </c>
      <c r="N80" s="123"/>
      <c r="O80" s="124"/>
      <c r="P80" s="125">
        <f t="shared" ref="P80:P82" si="225">N80*O80</f>
        <v>0</v>
      </c>
      <c r="Q80" s="123"/>
      <c r="R80" s="124"/>
      <c r="S80" s="125">
        <f t="shared" ref="S80:S82" si="226">Q80*R80</f>
        <v>0</v>
      </c>
      <c r="T80" s="123"/>
      <c r="U80" s="124"/>
      <c r="V80" s="125">
        <f t="shared" ref="V80:V82" si="227">T80*U80</f>
        <v>0</v>
      </c>
      <c r="W80" s="126">
        <f t="shared" ref="W80:W82" si="228">G80+M80+S80</f>
        <v>0</v>
      </c>
      <c r="X80" s="127">
        <f t="shared" ref="X80:X82" si="229">J80+P80+V80</f>
        <v>0</v>
      </c>
      <c r="Y80" s="127">
        <f t="shared" si="164"/>
        <v>0</v>
      </c>
      <c r="Z80" s="128" t="e">
        <f t="shared" si="165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70</v>
      </c>
      <c r="B81" s="120" t="s">
        <v>174</v>
      </c>
      <c r="C81" s="187" t="s">
        <v>168</v>
      </c>
      <c r="D81" s="202" t="s">
        <v>105</v>
      </c>
      <c r="E81" s="123"/>
      <c r="F81" s="124"/>
      <c r="G81" s="125">
        <f t="shared" si="222"/>
        <v>0</v>
      </c>
      <c r="H81" s="123"/>
      <c r="I81" s="124"/>
      <c r="J81" s="125">
        <f t="shared" si="223"/>
        <v>0</v>
      </c>
      <c r="K81" s="123"/>
      <c r="L81" s="124"/>
      <c r="M81" s="125">
        <f t="shared" si="224"/>
        <v>0</v>
      </c>
      <c r="N81" s="123"/>
      <c r="O81" s="124"/>
      <c r="P81" s="125">
        <f t="shared" si="225"/>
        <v>0</v>
      </c>
      <c r="Q81" s="123"/>
      <c r="R81" s="124"/>
      <c r="S81" s="125">
        <f t="shared" si="226"/>
        <v>0</v>
      </c>
      <c r="T81" s="123"/>
      <c r="U81" s="124"/>
      <c r="V81" s="125">
        <f t="shared" si="227"/>
        <v>0</v>
      </c>
      <c r="W81" s="126">
        <f t="shared" si="228"/>
        <v>0</v>
      </c>
      <c r="X81" s="127">
        <f t="shared" si="229"/>
        <v>0</v>
      </c>
      <c r="Y81" s="127">
        <f t="shared" si="164"/>
        <v>0</v>
      </c>
      <c r="Z81" s="128" t="e">
        <f t="shared" si="165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32" t="s">
        <v>70</v>
      </c>
      <c r="B82" s="154" t="s">
        <v>175</v>
      </c>
      <c r="C82" s="163" t="s">
        <v>168</v>
      </c>
      <c r="D82" s="204" t="s">
        <v>105</v>
      </c>
      <c r="E82" s="135"/>
      <c r="F82" s="136"/>
      <c r="G82" s="137">
        <f t="shared" si="222"/>
        <v>0</v>
      </c>
      <c r="H82" s="135"/>
      <c r="I82" s="136"/>
      <c r="J82" s="137">
        <f t="shared" si="223"/>
        <v>0</v>
      </c>
      <c r="K82" s="135"/>
      <c r="L82" s="136"/>
      <c r="M82" s="137">
        <f t="shared" si="224"/>
        <v>0</v>
      </c>
      <c r="N82" s="135"/>
      <c r="O82" s="136"/>
      <c r="P82" s="137">
        <f t="shared" si="225"/>
        <v>0</v>
      </c>
      <c r="Q82" s="135"/>
      <c r="R82" s="136"/>
      <c r="S82" s="137">
        <f t="shared" si="226"/>
        <v>0</v>
      </c>
      <c r="T82" s="135"/>
      <c r="U82" s="136"/>
      <c r="V82" s="137">
        <f t="shared" si="227"/>
        <v>0</v>
      </c>
      <c r="W82" s="138">
        <f t="shared" si="228"/>
        <v>0</v>
      </c>
      <c r="X82" s="127">
        <f t="shared" si="229"/>
        <v>0</v>
      </c>
      <c r="Y82" s="165">
        <f t="shared" si="164"/>
        <v>0</v>
      </c>
      <c r="Z82" s="128" t="e">
        <f t="shared" si="165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66" t="s">
        <v>176</v>
      </c>
      <c r="B83" s="167"/>
      <c r="C83" s="168"/>
      <c r="D83" s="169"/>
      <c r="E83" s="173">
        <f>E79+E75+E71+E67+E63</f>
        <v>0</v>
      </c>
      <c r="F83" s="189"/>
      <c r="G83" s="172">
        <f t="shared" ref="G83:H83" si="230">G79+G75+G71+G67+G63</f>
        <v>0</v>
      </c>
      <c r="H83" s="173">
        <f t="shared" si="230"/>
        <v>0</v>
      </c>
      <c r="I83" s="189"/>
      <c r="J83" s="172">
        <f t="shared" ref="J83:K83" si="231">J79+J75+J71+J67+J63</f>
        <v>0</v>
      </c>
      <c r="K83" s="190">
        <f t="shared" si="231"/>
        <v>0</v>
      </c>
      <c r="L83" s="189"/>
      <c r="M83" s="172">
        <f t="shared" ref="M83:N83" si="232">M79+M75+M71+M67+M63</f>
        <v>0</v>
      </c>
      <c r="N83" s="190">
        <f t="shared" si="232"/>
        <v>0</v>
      </c>
      <c r="O83" s="189"/>
      <c r="P83" s="172">
        <f t="shared" ref="P83:Q83" si="233">P79+P75+P71+P67+P63</f>
        <v>0</v>
      </c>
      <c r="Q83" s="190">
        <f t="shared" si="233"/>
        <v>0</v>
      </c>
      <c r="R83" s="189"/>
      <c r="S83" s="172">
        <f t="shared" ref="S83:T83" si="234">S79+S75+S71+S67+S63</f>
        <v>0</v>
      </c>
      <c r="T83" s="190">
        <f t="shared" si="234"/>
        <v>0</v>
      </c>
      <c r="U83" s="189"/>
      <c r="V83" s="172">
        <f t="shared" ref="V83:X83" si="235">V79+V75+V71+V67+V63</f>
        <v>0</v>
      </c>
      <c r="W83" s="191">
        <f t="shared" si="235"/>
        <v>0</v>
      </c>
      <c r="X83" s="207">
        <f t="shared" si="235"/>
        <v>0</v>
      </c>
      <c r="Y83" s="208">
        <f t="shared" si="164"/>
        <v>0</v>
      </c>
      <c r="Z83" s="208" t="e">
        <f t="shared" si="165"/>
        <v>#DIV/0!</v>
      </c>
      <c r="AA83" s="177"/>
      <c r="AB83" s="7"/>
      <c r="AC83" s="7"/>
      <c r="AD83" s="7"/>
      <c r="AE83" s="7"/>
      <c r="AF83" s="7"/>
      <c r="AG83" s="7"/>
    </row>
    <row r="84" spans="1:33" ht="30" customHeight="1" x14ac:dyDescent="0.25">
      <c r="A84" s="209" t="s">
        <v>65</v>
      </c>
      <c r="B84" s="210">
        <v>5</v>
      </c>
      <c r="C84" s="211" t="s">
        <v>177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212"/>
      <c r="Z84" s="106"/>
      <c r="AA84" s="107"/>
      <c r="AB84" s="7"/>
      <c r="AC84" s="7"/>
      <c r="AD84" s="7"/>
      <c r="AE84" s="7"/>
      <c r="AF84" s="7"/>
      <c r="AG84" s="7"/>
    </row>
    <row r="85" spans="1:33" ht="30" customHeight="1" x14ac:dyDescent="0.25">
      <c r="A85" s="108" t="s">
        <v>67</v>
      </c>
      <c r="B85" s="155" t="s">
        <v>178</v>
      </c>
      <c r="C85" s="140" t="s">
        <v>179</v>
      </c>
      <c r="D85" s="141"/>
      <c r="E85" s="142">
        <f>SUM(E86:E88)</f>
        <v>0</v>
      </c>
      <c r="F85" s="143"/>
      <c r="G85" s="144">
        <f t="shared" ref="G85:H85" si="236">SUM(G86:G88)</f>
        <v>0</v>
      </c>
      <c r="H85" s="142">
        <f t="shared" si="236"/>
        <v>0</v>
      </c>
      <c r="I85" s="143"/>
      <c r="J85" s="144">
        <f t="shared" ref="J85:K85" si="237">SUM(J86:J88)</f>
        <v>0</v>
      </c>
      <c r="K85" s="142">
        <f t="shared" si="237"/>
        <v>0</v>
      </c>
      <c r="L85" s="143"/>
      <c r="M85" s="144">
        <f t="shared" ref="M85:N85" si="238">SUM(M86:M88)</f>
        <v>0</v>
      </c>
      <c r="N85" s="142">
        <f t="shared" si="238"/>
        <v>0</v>
      </c>
      <c r="O85" s="143"/>
      <c r="P85" s="144">
        <f t="shared" ref="P85:Q85" si="239">SUM(P86:P88)</f>
        <v>0</v>
      </c>
      <c r="Q85" s="142">
        <f t="shared" si="239"/>
        <v>0</v>
      </c>
      <c r="R85" s="143"/>
      <c r="S85" s="144">
        <f t="shared" ref="S85:T85" si="240">SUM(S86:S88)</f>
        <v>0</v>
      </c>
      <c r="T85" s="142">
        <f t="shared" si="240"/>
        <v>0</v>
      </c>
      <c r="U85" s="143"/>
      <c r="V85" s="144">
        <f t="shared" ref="V85:X85" si="241">SUM(V86:V88)</f>
        <v>0</v>
      </c>
      <c r="W85" s="213">
        <f t="shared" si="241"/>
        <v>0</v>
      </c>
      <c r="X85" s="213">
        <f t="shared" si="241"/>
        <v>0</v>
      </c>
      <c r="Y85" s="213">
        <f t="shared" ref="Y85:Y97" si="242">W85-X85</f>
        <v>0</v>
      </c>
      <c r="Z85" s="116" t="e">
        <f t="shared" ref="Z85:Z97" si="243">Y85/W85</f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70</v>
      </c>
      <c r="B86" s="120" t="s">
        <v>180</v>
      </c>
      <c r="C86" s="214" t="s">
        <v>181</v>
      </c>
      <c r="D86" s="202" t="s">
        <v>182</v>
      </c>
      <c r="E86" s="123"/>
      <c r="F86" s="124"/>
      <c r="G86" s="125">
        <f t="shared" ref="G86:G88" si="244">E86*F86</f>
        <v>0</v>
      </c>
      <c r="H86" s="123"/>
      <c r="I86" s="124"/>
      <c r="J86" s="125">
        <f t="shared" ref="J86:J88" si="245">H86*I86</f>
        <v>0</v>
      </c>
      <c r="K86" s="123"/>
      <c r="L86" s="124"/>
      <c r="M86" s="125">
        <f t="shared" ref="M86:M88" si="246">K86*L86</f>
        <v>0</v>
      </c>
      <c r="N86" s="123"/>
      <c r="O86" s="124"/>
      <c r="P86" s="125">
        <f t="shared" ref="P86:P88" si="247">N86*O86</f>
        <v>0</v>
      </c>
      <c r="Q86" s="123"/>
      <c r="R86" s="124"/>
      <c r="S86" s="125">
        <f t="shared" ref="S86:S88" si="248">Q86*R86</f>
        <v>0</v>
      </c>
      <c r="T86" s="123"/>
      <c r="U86" s="124"/>
      <c r="V86" s="125">
        <f t="shared" ref="V86:V88" si="249">T86*U86</f>
        <v>0</v>
      </c>
      <c r="W86" s="126">
        <f t="shared" ref="W86:W88" si="250">G86+M86+S86</f>
        <v>0</v>
      </c>
      <c r="X86" s="127">
        <f t="shared" ref="X86:X88" si="251">J86+P86+V86</f>
        <v>0</v>
      </c>
      <c r="Y86" s="127">
        <f t="shared" si="242"/>
        <v>0</v>
      </c>
      <c r="Z86" s="128" t="e">
        <f t="shared" si="243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19" t="s">
        <v>70</v>
      </c>
      <c r="B87" s="120" t="s">
        <v>183</v>
      </c>
      <c r="C87" s="214" t="s">
        <v>181</v>
      </c>
      <c r="D87" s="202" t="s">
        <v>182</v>
      </c>
      <c r="E87" s="123"/>
      <c r="F87" s="124"/>
      <c r="G87" s="125">
        <f t="shared" si="244"/>
        <v>0</v>
      </c>
      <c r="H87" s="123"/>
      <c r="I87" s="124"/>
      <c r="J87" s="125">
        <f t="shared" si="245"/>
        <v>0</v>
      </c>
      <c r="K87" s="123"/>
      <c r="L87" s="124"/>
      <c r="M87" s="125">
        <f t="shared" si="246"/>
        <v>0</v>
      </c>
      <c r="N87" s="123"/>
      <c r="O87" s="124"/>
      <c r="P87" s="125">
        <f t="shared" si="247"/>
        <v>0</v>
      </c>
      <c r="Q87" s="123"/>
      <c r="R87" s="124"/>
      <c r="S87" s="125">
        <f t="shared" si="248"/>
        <v>0</v>
      </c>
      <c r="T87" s="123"/>
      <c r="U87" s="124"/>
      <c r="V87" s="125">
        <f t="shared" si="249"/>
        <v>0</v>
      </c>
      <c r="W87" s="126">
        <f t="shared" si="250"/>
        <v>0</v>
      </c>
      <c r="X87" s="127">
        <f t="shared" si="251"/>
        <v>0</v>
      </c>
      <c r="Y87" s="127">
        <f t="shared" si="242"/>
        <v>0</v>
      </c>
      <c r="Z87" s="128" t="e">
        <f t="shared" si="243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32" t="s">
        <v>70</v>
      </c>
      <c r="B88" s="133" t="s">
        <v>184</v>
      </c>
      <c r="C88" s="214" t="s">
        <v>181</v>
      </c>
      <c r="D88" s="204" t="s">
        <v>182</v>
      </c>
      <c r="E88" s="135"/>
      <c r="F88" s="136"/>
      <c r="G88" s="137">
        <f t="shared" si="244"/>
        <v>0</v>
      </c>
      <c r="H88" s="135"/>
      <c r="I88" s="136"/>
      <c r="J88" s="137">
        <f t="shared" si="245"/>
        <v>0</v>
      </c>
      <c r="K88" s="135"/>
      <c r="L88" s="136"/>
      <c r="M88" s="137">
        <f t="shared" si="246"/>
        <v>0</v>
      </c>
      <c r="N88" s="135"/>
      <c r="O88" s="136"/>
      <c r="P88" s="137">
        <f t="shared" si="247"/>
        <v>0</v>
      </c>
      <c r="Q88" s="135"/>
      <c r="R88" s="136"/>
      <c r="S88" s="137">
        <f t="shared" si="248"/>
        <v>0</v>
      </c>
      <c r="T88" s="135"/>
      <c r="U88" s="136"/>
      <c r="V88" s="137">
        <f t="shared" si="249"/>
        <v>0</v>
      </c>
      <c r="W88" s="138">
        <f t="shared" si="250"/>
        <v>0</v>
      </c>
      <c r="X88" s="127">
        <f t="shared" si="251"/>
        <v>0</v>
      </c>
      <c r="Y88" s="127">
        <f t="shared" si="242"/>
        <v>0</v>
      </c>
      <c r="Z88" s="128" t="e">
        <f t="shared" si="243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08" t="s">
        <v>67</v>
      </c>
      <c r="B89" s="155" t="s">
        <v>185</v>
      </c>
      <c r="C89" s="140" t="s">
        <v>186</v>
      </c>
      <c r="D89" s="215"/>
      <c r="E89" s="216">
        <f>SUM(E90:E92)</f>
        <v>0</v>
      </c>
      <c r="F89" s="143"/>
      <c r="G89" s="144">
        <f t="shared" ref="G89:H89" si="252">SUM(G90:G92)</f>
        <v>0</v>
      </c>
      <c r="H89" s="216">
        <f t="shared" si="252"/>
        <v>0</v>
      </c>
      <c r="I89" s="143"/>
      <c r="J89" s="144">
        <f t="shared" ref="J89:K89" si="253">SUM(J90:J92)</f>
        <v>0</v>
      </c>
      <c r="K89" s="216">
        <f t="shared" si="253"/>
        <v>0</v>
      </c>
      <c r="L89" s="143"/>
      <c r="M89" s="144">
        <f t="shared" ref="M89:N89" si="254">SUM(M90:M92)</f>
        <v>0</v>
      </c>
      <c r="N89" s="216">
        <f t="shared" si="254"/>
        <v>0</v>
      </c>
      <c r="O89" s="143"/>
      <c r="P89" s="144">
        <f t="shared" ref="P89:Q89" si="255">SUM(P90:P92)</f>
        <v>0</v>
      </c>
      <c r="Q89" s="216">
        <f t="shared" si="255"/>
        <v>0</v>
      </c>
      <c r="R89" s="143"/>
      <c r="S89" s="144">
        <f t="shared" ref="S89:T89" si="256">SUM(S90:S92)</f>
        <v>0</v>
      </c>
      <c r="T89" s="216">
        <f t="shared" si="256"/>
        <v>0</v>
      </c>
      <c r="U89" s="143"/>
      <c r="V89" s="144">
        <f t="shared" ref="V89:X89" si="257">SUM(V90:V92)</f>
        <v>0</v>
      </c>
      <c r="W89" s="213">
        <f t="shared" si="257"/>
        <v>0</v>
      </c>
      <c r="X89" s="213">
        <f t="shared" si="257"/>
        <v>0</v>
      </c>
      <c r="Y89" s="213">
        <f t="shared" si="242"/>
        <v>0</v>
      </c>
      <c r="Z89" s="213" t="e">
        <f t="shared" si="243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19" t="s">
        <v>70</v>
      </c>
      <c r="B90" s="120" t="s">
        <v>187</v>
      </c>
      <c r="C90" s="214" t="s">
        <v>188</v>
      </c>
      <c r="D90" s="217" t="s">
        <v>105</v>
      </c>
      <c r="E90" s="123"/>
      <c r="F90" s="124"/>
      <c r="G90" s="125">
        <f t="shared" ref="G90:G92" si="258">E90*F90</f>
        <v>0</v>
      </c>
      <c r="H90" s="123"/>
      <c r="I90" s="124"/>
      <c r="J90" s="125">
        <f t="shared" ref="J90:J92" si="259">H90*I90</f>
        <v>0</v>
      </c>
      <c r="K90" s="123"/>
      <c r="L90" s="124"/>
      <c r="M90" s="125">
        <f t="shared" ref="M90:M92" si="260">K90*L90</f>
        <v>0</v>
      </c>
      <c r="N90" s="123"/>
      <c r="O90" s="124"/>
      <c r="P90" s="125">
        <f t="shared" ref="P90:P92" si="261">N90*O90</f>
        <v>0</v>
      </c>
      <c r="Q90" s="123"/>
      <c r="R90" s="124"/>
      <c r="S90" s="125">
        <f t="shared" ref="S90:S92" si="262">Q90*R90</f>
        <v>0</v>
      </c>
      <c r="T90" s="123"/>
      <c r="U90" s="124"/>
      <c r="V90" s="125">
        <f t="shared" ref="V90:V92" si="263">T90*U90</f>
        <v>0</v>
      </c>
      <c r="W90" s="126">
        <f t="shared" ref="W90:W92" si="264">G90+M90+S90</f>
        <v>0</v>
      </c>
      <c r="X90" s="127">
        <f t="shared" ref="X90:X92" si="265">J90+P90+V90</f>
        <v>0</v>
      </c>
      <c r="Y90" s="127">
        <f t="shared" si="242"/>
        <v>0</v>
      </c>
      <c r="Z90" s="128" t="e">
        <f t="shared" si="243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19" t="s">
        <v>70</v>
      </c>
      <c r="B91" s="120" t="s">
        <v>189</v>
      </c>
      <c r="C91" s="187" t="s">
        <v>188</v>
      </c>
      <c r="D91" s="202" t="s">
        <v>105</v>
      </c>
      <c r="E91" s="123"/>
      <c r="F91" s="124"/>
      <c r="G91" s="125">
        <f t="shared" si="258"/>
        <v>0</v>
      </c>
      <c r="H91" s="123"/>
      <c r="I91" s="124"/>
      <c r="J91" s="125">
        <f t="shared" si="259"/>
        <v>0</v>
      </c>
      <c r="K91" s="123"/>
      <c r="L91" s="124"/>
      <c r="M91" s="125">
        <f t="shared" si="260"/>
        <v>0</v>
      </c>
      <c r="N91" s="123"/>
      <c r="O91" s="124"/>
      <c r="P91" s="125">
        <f t="shared" si="261"/>
        <v>0</v>
      </c>
      <c r="Q91" s="123"/>
      <c r="R91" s="124"/>
      <c r="S91" s="125">
        <f t="shared" si="262"/>
        <v>0</v>
      </c>
      <c r="T91" s="123"/>
      <c r="U91" s="124"/>
      <c r="V91" s="125">
        <f t="shared" si="263"/>
        <v>0</v>
      </c>
      <c r="W91" s="126">
        <f t="shared" si="264"/>
        <v>0</v>
      </c>
      <c r="X91" s="127">
        <f t="shared" si="265"/>
        <v>0</v>
      </c>
      <c r="Y91" s="127">
        <f t="shared" si="242"/>
        <v>0</v>
      </c>
      <c r="Z91" s="128" t="e">
        <f t="shared" si="243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32" t="s">
        <v>70</v>
      </c>
      <c r="B92" s="133" t="s">
        <v>190</v>
      </c>
      <c r="C92" s="163" t="s">
        <v>188</v>
      </c>
      <c r="D92" s="204" t="s">
        <v>105</v>
      </c>
      <c r="E92" s="135"/>
      <c r="F92" s="136"/>
      <c r="G92" s="137">
        <f t="shared" si="258"/>
        <v>0</v>
      </c>
      <c r="H92" s="135"/>
      <c r="I92" s="136"/>
      <c r="J92" s="137">
        <f t="shared" si="259"/>
        <v>0</v>
      </c>
      <c r="K92" s="135"/>
      <c r="L92" s="136"/>
      <c r="M92" s="137">
        <f t="shared" si="260"/>
        <v>0</v>
      </c>
      <c r="N92" s="135"/>
      <c r="O92" s="136"/>
      <c r="P92" s="137">
        <f t="shared" si="261"/>
        <v>0</v>
      </c>
      <c r="Q92" s="135"/>
      <c r="R92" s="136"/>
      <c r="S92" s="137">
        <f t="shared" si="262"/>
        <v>0</v>
      </c>
      <c r="T92" s="135"/>
      <c r="U92" s="136"/>
      <c r="V92" s="137">
        <f t="shared" si="263"/>
        <v>0</v>
      </c>
      <c r="W92" s="138">
        <f t="shared" si="264"/>
        <v>0</v>
      </c>
      <c r="X92" s="127">
        <f t="shared" si="265"/>
        <v>0</v>
      </c>
      <c r="Y92" s="127">
        <f t="shared" si="242"/>
        <v>0</v>
      </c>
      <c r="Z92" s="128" t="e">
        <f t="shared" si="243"/>
        <v>#DIV/0!</v>
      </c>
      <c r="AA92" s="139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08" t="s">
        <v>67</v>
      </c>
      <c r="B93" s="155" t="s">
        <v>191</v>
      </c>
      <c r="C93" s="218" t="s">
        <v>192</v>
      </c>
      <c r="D93" s="219"/>
      <c r="E93" s="216">
        <f>SUM(E94:E96)</f>
        <v>0</v>
      </c>
      <c r="F93" s="143"/>
      <c r="G93" s="144">
        <f t="shared" ref="G93:H93" si="266">SUM(G94:G96)</f>
        <v>0</v>
      </c>
      <c r="H93" s="216">
        <f t="shared" si="266"/>
        <v>0</v>
      </c>
      <c r="I93" s="143"/>
      <c r="J93" s="144">
        <f t="shared" ref="J93:K93" si="267">SUM(J94:J96)</f>
        <v>0</v>
      </c>
      <c r="K93" s="216">
        <f t="shared" si="267"/>
        <v>0</v>
      </c>
      <c r="L93" s="143"/>
      <c r="M93" s="144">
        <f t="shared" ref="M93:N93" si="268">SUM(M94:M96)</f>
        <v>0</v>
      </c>
      <c r="N93" s="216">
        <f t="shared" si="268"/>
        <v>0</v>
      </c>
      <c r="O93" s="143"/>
      <c r="P93" s="144">
        <f t="shared" ref="P93:Q93" si="269">SUM(P94:P96)</f>
        <v>0</v>
      </c>
      <c r="Q93" s="216">
        <f t="shared" si="269"/>
        <v>0</v>
      </c>
      <c r="R93" s="143"/>
      <c r="S93" s="144">
        <f t="shared" ref="S93:T93" si="270">SUM(S94:S96)</f>
        <v>0</v>
      </c>
      <c r="T93" s="216">
        <f t="shared" si="270"/>
        <v>0</v>
      </c>
      <c r="U93" s="143"/>
      <c r="V93" s="144">
        <f t="shared" ref="V93:X93" si="271">SUM(V94:V96)</f>
        <v>0</v>
      </c>
      <c r="W93" s="213">
        <f t="shared" si="271"/>
        <v>0</v>
      </c>
      <c r="X93" s="213">
        <f t="shared" si="271"/>
        <v>0</v>
      </c>
      <c r="Y93" s="213">
        <f t="shared" si="242"/>
        <v>0</v>
      </c>
      <c r="Z93" s="213" t="e">
        <f t="shared" si="243"/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customHeight="1" x14ac:dyDescent="0.25">
      <c r="A94" s="119" t="s">
        <v>70</v>
      </c>
      <c r="B94" s="120" t="s">
        <v>193</v>
      </c>
      <c r="C94" s="220" t="s">
        <v>111</v>
      </c>
      <c r="D94" s="221" t="s">
        <v>112</v>
      </c>
      <c r="E94" s="123"/>
      <c r="F94" s="124"/>
      <c r="G94" s="125">
        <f t="shared" ref="G94:G96" si="272">E94*F94</f>
        <v>0</v>
      </c>
      <c r="H94" s="123"/>
      <c r="I94" s="124"/>
      <c r="J94" s="125">
        <f t="shared" ref="J94:J96" si="273">H94*I94</f>
        <v>0</v>
      </c>
      <c r="K94" s="123"/>
      <c r="L94" s="124"/>
      <c r="M94" s="125">
        <f t="shared" ref="M94:M96" si="274">K94*L94</f>
        <v>0</v>
      </c>
      <c r="N94" s="123"/>
      <c r="O94" s="124"/>
      <c r="P94" s="125">
        <f t="shared" ref="P94:P96" si="275">N94*O94</f>
        <v>0</v>
      </c>
      <c r="Q94" s="123"/>
      <c r="R94" s="124"/>
      <c r="S94" s="125">
        <f t="shared" ref="S94:S96" si="276">Q94*R94</f>
        <v>0</v>
      </c>
      <c r="T94" s="123"/>
      <c r="U94" s="124"/>
      <c r="V94" s="125">
        <f t="shared" ref="V94:V96" si="277">T94*U94</f>
        <v>0</v>
      </c>
      <c r="W94" s="126">
        <f t="shared" ref="W94:W96" si="278">G94+M94+S94</f>
        <v>0</v>
      </c>
      <c r="X94" s="127">
        <f t="shared" ref="X94:X96" si="279">J94+P94+V94</f>
        <v>0</v>
      </c>
      <c r="Y94" s="127">
        <f t="shared" si="242"/>
        <v>0</v>
      </c>
      <c r="Z94" s="128" t="e">
        <f t="shared" si="243"/>
        <v>#DIV/0!</v>
      </c>
      <c r="AA94" s="129"/>
      <c r="AB94" s="130"/>
      <c r="AC94" s="131"/>
      <c r="AD94" s="131"/>
      <c r="AE94" s="131"/>
      <c r="AF94" s="131"/>
      <c r="AG94" s="131"/>
    </row>
    <row r="95" spans="1:33" ht="30" customHeight="1" x14ac:dyDescent="0.25">
      <c r="A95" s="119" t="s">
        <v>70</v>
      </c>
      <c r="B95" s="120" t="s">
        <v>194</v>
      </c>
      <c r="C95" s="220" t="s">
        <v>111</v>
      </c>
      <c r="D95" s="221" t="s">
        <v>112</v>
      </c>
      <c r="E95" s="123"/>
      <c r="F95" s="124"/>
      <c r="G95" s="125">
        <f t="shared" si="272"/>
        <v>0</v>
      </c>
      <c r="H95" s="123"/>
      <c r="I95" s="124"/>
      <c r="J95" s="125">
        <f t="shared" si="273"/>
        <v>0</v>
      </c>
      <c r="K95" s="123"/>
      <c r="L95" s="124"/>
      <c r="M95" s="125">
        <f t="shared" si="274"/>
        <v>0</v>
      </c>
      <c r="N95" s="123"/>
      <c r="O95" s="124"/>
      <c r="P95" s="125">
        <f t="shared" si="275"/>
        <v>0</v>
      </c>
      <c r="Q95" s="123"/>
      <c r="R95" s="124"/>
      <c r="S95" s="125">
        <f t="shared" si="276"/>
        <v>0</v>
      </c>
      <c r="T95" s="123"/>
      <c r="U95" s="124"/>
      <c r="V95" s="125">
        <f t="shared" si="277"/>
        <v>0</v>
      </c>
      <c r="W95" s="126">
        <f t="shared" si="278"/>
        <v>0</v>
      </c>
      <c r="X95" s="127">
        <f t="shared" si="279"/>
        <v>0</v>
      </c>
      <c r="Y95" s="127">
        <f t="shared" si="242"/>
        <v>0</v>
      </c>
      <c r="Z95" s="128" t="e">
        <f t="shared" si="243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32" t="s">
        <v>70</v>
      </c>
      <c r="B96" s="133" t="s">
        <v>195</v>
      </c>
      <c r="C96" s="222" t="s">
        <v>111</v>
      </c>
      <c r="D96" s="221" t="s">
        <v>112</v>
      </c>
      <c r="E96" s="149"/>
      <c r="F96" s="150"/>
      <c r="G96" s="151">
        <f t="shared" si="272"/>
        <v>0</v>
      </c>
      <c r="H96" s="149"/>
      <c r="I96" s="150"/>
      <c r="J96" s="151">
        <f t="shared" si="273"/>
        <v>0</v>
      </c>
      <c r="K96" s="149"/>
      <c r="L96" s="150"/>
      <c r="M96" s="151">
        <f t="shared" si="274"/>
        <v>0</v>
      </c>
      <c r="N96" s="149"/>
      <c r="O96" s="150"/>
      <c r="P96" s="151">
        <f t="shared" si="275"/>
        <v>0</v>
      </c>
      <c r="Q96" s="149"/>
      <c r="R96" s="150"/>
      <c r="S96" s="151">
        <f t="shared" si="276"/>
        <v>0</v>
      </c>
      <c r="T96" s="149"/>
      <c r="U96" s="150"/>
      <c r="V96" s="151">
        <f t="shared" si="277"/>
        <v>0</v>
      </c>
      <c r="W96" s="138">
        <f t="shared" si="278"/>
        <v>0</v>
      </c>
      <c r="X96" s="127">
        <f t="shared" si="279"/>
        <v>0</v>
      </c>
      <c r="Y96" s="127">
        <f t="shared" si="242"/>
        <v>0</v>
      </c>
      <c r="Z96" s="128" t="e">
        <f t="shared" si="243"/>
        <v>#DIV/0!</v>
      </c>
      <c r="AA96" s="152"/>
      <c r="AB96" s="131"/>
      <c r="AC96" s="131"/>
      <c r="AD96" s="131"/>
      <c r="AE96" s="131"/>
      <c r="AF96" s="131"/>
      <c r="AG96" s="131"/>
    </row>
    <row r="97" spans="1:33" ht="39.75" customHeight="1" x14ac:dyDescent="0.25">
      <c r="A97" s="408" t="s">
        <v>196</v>
      </c>
      <c r="B97" s="389"/>
      <c r="C97" s="389"/>
      <c r="D97" s="390"/>
      <c r="E97" s="189"/>
      <c r="F97" s="189"/>
      <c r="G97" s="172">
        <f>G85+G89+G93</f>
        <v>0</v>
      </c>
      <c r="H97" s="189"/>
      <c r="I97" s="189"/>
      <c r="J97" s="172">
        <f>J85+J89+J93</f>
        <v>0</v>
      </c>
      <c r="K97" s="189"/>
      <c r="L97" s="189"/>
      <c r="M97" s="172">
        <f>M85+M89+M93</f>
        <v>0</v>
      </c>
      <c r="N97" s="189"/>
      <c r="O97" s="189"/>
      <c r="P97" s="172">
        <f>P85+P89+P93</f>
        <v>0</v>
      </c>
      <c r="Q97" s="189"/>
      <c r="R97" s="189"/>
      <c r="S97" s="172">
        <f>S85+S89+S93</f>
        <v>0</v>
      </c>
      <c r="T97" s="189"/>
      <c r="U97" s="189"/>
      <c r="V97" s="172">
        <f t="shared" ref="V97:X97" si="280">V85+V89+V93</f>
        <v>0</v>
      </c>
      <c r="W97" s="191">
        <f t="shared" si="280"/>
        <v>0</v>
      </c>
      <c r="X97" s="191">
        <f t="shared" si="280"/>
        <v>0</v>
      </c>
      <c r="Y97" s="191">
        <f t="shared" si="242"/>
        <v>0</v>
      </c>
      <c r="Z97" s="191" t="e">
        <f t="shared" si="243"/>
        <v>#DIV/0!</v>
      </c>
      <c r="AA97" s="177"/>
      <c r="AB97" s="5"/>
      <c r="AC97" s="7"/>
      <c r="AD97" s="7"/>
      <c r="AE97" s="7"/>
      <c r="AF97" s="7"/>
      <c r="AG97" s="7"/>
    </row>
    <row r="98" spans="1:33" ht="30" customHeight="1" x14ac:dyDescent="0.25">
      <c r="A98" s="178" t="s">
        <v>65</v>
      </c>
      <c r="B98" s="179">
        <v>6</v>
      </c>
      <c r="C98" s="180" t="s">
        <v>197</v>
      </c>
      <c r="D98" s="181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6"/>
      <c r="Y98" s="212"/>
      <c r="Z98" s="106"/>
      <c r="AA98" s="107"/>
      <c r="AB98" s="7"/>
      <c r="AC98" s="7"/>
      <c r="AD98" s="7"/>
      <c r="AE98" s="7"/>
      <c r="AF98" s="7"/>
      <c r="AG98" s="7"/>
    </row>
    <row r="99" spans="1:33" ht="30" customHeight="1" x14ac:dyDescent="0.25">
      <c r="A99" s="108" t="s">
        <v>67</v>
      </c>
      <c r="B99" s="155" t="s">
        <v>198</v>
      </c>
      <c r="C99" s="223" t="s">
        <v>199</v>
      </c>
      <c r="D99" s="111"/>
      <c r="E99" s="112">
        <f>SUM(E100:E102)</f>
        <v>0</v>
      </c>
      <c r="F99" s="113"/>
      <c r="G99" s="114">
        <f t="shared" ref="G99:H99" si="281">SUM(G100:G102)</f>
        <v>0</v>
      </c>
      <c r="H99" s="112">
        <f t="shared" si="281"/>
        <v>0</v>
      </c>
      <c r="I99" s="113"/>
      <c r="J99" s="114">
        <f t="shared" ref="J99:K99" si="282">SUM(J100:J102)</f>
        <v>0</v>
      </c>
      <c r="K99" s="112">
        <f t="shared" si="282"/>
        <v>0</v>
      </c>
      <c r="L99" s="113"/>
      <c r="M99" s="114">
        <f t="shared" ref="M99:N99" si="283">SUM(M100:M102)</f>
        <v>0</v>
      </c>
      <c r="N99" s="112">
        <f t="shared" si="283"/>
        <v>0</v>
      </c>
      <c r="O99" s="113"/>
      <c r="P99" s="114">
        <f t="shared" ref="P99:Q99" si="284">SUM(P100:P102)</f>
        <v>0</v>
      </c>
      <c r="Q99" s="112">
        <f t="shared" si="284"/>
        <v>0</v>
      </c>
      <c r="R99" s="113"/>
      <c r="S99" s="114">
        <f t="shared" ref="S99:T99" si="285">SUM(S100:S102)</f>
        <v>0</v>
      </c>
      <c r="T99" s="112">
        <f t="shared" si="285"/>
        <v>0</v>
      </c>
      <c r="U99" s="113"/>
      <c r="V99" s="114">
        <f t="shared" ref="V99:X99" si="286">SUM(V100:V102)</f>
        <v>0</v>
      </c>
      <c r="W99" s="114">
        <f t="shared" si="286"/>
        <v>0</v>
      </c>
      <c r="X99" s="114">
        <f t="shared" si="286"/>
        <v>0</v>
      </c>
      <c r="Y99" s="114">
        <f t="shared" ref="Y99:Y111" si="287">W99-X99</f>
        <v>0</v>
      </c>
      <c r="Z99" s="116" t="e">
        <f t="shared" ref="Z99:Z111" si="288">Y99/W99</f>
        <v>#DIV/0!</v>
      </c>
      <c r="AA99" s="117"/>
      <c r="AB99" s="118"/>
      <c r="AC99" s="118"/>
      <c r="AD99" s="118"/>
      <c r="AE99" s="118"/>
      <c r="AF99" s="118"/>
      <c r="AG99" s="118"/>
    </row>
    <row r="100" spans="1:33" ht="30" customHeight="1" x14ac:dyDescent="0.25">
      <c r="A100" s="119" t="s">
        <v>70</v>
      </c>
      <c r="B100" s="120" t="s">
        <v>200</v>
      </c>
      <c r="C100" s="187" t="s">
        <v>201</v>
      </c>
      <c r="D100" s="122" t="s">
        <v>105</v>
      </c>
      <c r="E100" s="123"/>
      <c r="F100" s="124"/>
      <c r="G100" s="125">
        <f t="shared" ref="G100:G102" si="289">E100*F100</f>
        <v>0</v>
      </c>
      <c r="H100" s="123"/>
      <c r="I100" s="124"/>
      <c r="J100" s="125">
        <f t="shared" ref="J100:J102" si="290">H100*I100</f>
        <v>0</v>
      </c>
      <c r="K100" s="123"/>
      <c r="L100" s="124"/>
      <c r="M100" s="125">
        <f t="shared" ref="M100:M102" si="291">K100*L100</f>
        <v>0</v>
      </c>
      <c r="N100" s="123"/>
      <c r="O100" s="124"/>
      <c r="P100" s="125">
        <f t="shared" ref="P100:P102" si="292">N100*O100</f>
        <v>0</v>
      </c>
      <c r="Q100" s="123"/>
      <c r="R100" s="124"/>
      <c r="S100" s="125">
        <f t="shared" ref="S100:S102" si="293">Q100*R100</f>
        <v>0</v>
      </c>
      <c r="T100" s="123"/>
      <c r="U100" s="124"/>
      <c r="V100" s="125">
        <f t="shared" ref="V100:V102" si="294">T100*U100</f>
        <v>0</v>
      </c>
      <c r="W100" s="126">
        <f t="shared" ref="W100:W102" si="295">G100+M100+S100</f>
        <v>0</v>
      </c>
      <c r="X100" s="127">
        <f t="shared" ref="X100:X102" si="296">J100+P100+V100</f>
        <v>0</v>
      </c>
      <c r="Y100" s="127">
        <f t="shared" si="287"/>
        <v>0</v>
      </c>
      <c r="Z100" s="128" t="e">
        <f t="shared" si="288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19" t="s">
        <v>70</v>
      </c>
      <c r="B101" s="120" t="s">
        <v>202</v>
      </c>
      <c r="C101" s="187" t="s">
        <v>201</v>
      </c>
      <c r="D101" s="122" t="s">
        <v>105</v>
      </c>
      <c r="E101" s="123"/>
      <c r="F101" s="124"/>
      <c r="G101" s="125">
        <f t="shared" si="289"/>
        <v>0</v>
      </c>
      <c r="H101" s="123"/>
      <c r="I101" s="124"/>
      <c r="J101" s="125">
        <f t="shared" si="290"/>
        <v>0</v>
      </c>
      <c r="K101" s="123"/>
      <c r="L101" s="124"/>
      <c r="M101" s="125">
        <f t="shared" si="291"/>
        <v>0</v>
      </c>
      <c r="N101" s="123"/>
      <c r="O101" s="124"/>
      <c r="P101" s="125">
        <f t="shared" si="292"/>
        <v>0</v>
      </c>
      <c r="Q101" s="123"/>
      <c r="R101" s="124"/>
      <c r="S101" s="125">
        <f t="shared" si="293"/>
        <v>0</v>
      </c>
      <c r="T101" s="123"/>
      <c r="U101" s="124"/>
      <c r="V101" s="125">
        <f t="shared" si="294"/>
        <v>0</v>
      </c>
      <c r="W101" s="126">
        <f t="shared" si="295"/>
        <v>0</v>
      </c>
      <c r="X101" s="127">
        <f t="shared" si="296"/>
        <v>0</v>
      </c>
      <c r="Y101" s="127">
        <f t="shared" si="287"/>
        <v>0</v>
      </c>
      <c r="Z101" s="128" t="e">
        <f t="shared" si="288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32" t="s">
        <v>70</v>
      </c>
      <c r="B102" s="133" t="s">
        <v>203</v>
      </c>
      <c r="C102" s="163" t="s">
        <v>201</v>
      </c>
      <c r="D102" s="134" t="s">
        <v>105</v>
      </c>
      <c r="E102" s="135"/>
      <c r="F102" s="136"/>
      <c r="G102" s="137">
        <f t="shared" si="289"/>
        <v>0</v>
      </c>
      <c r="H102" s="135"/>
      <c r="I102" s="136"/>
      <c r="J102" s="137">
        <f t="shared" si="290"/>
        <v>0</v>
      </c>
      <c r="K102" s="135"/>
      <c r="L102" s="136"/>
      <c r="M102" s="137">
        <f t="shared" si="291"/>
        <v>0</v>
      </c>
      <c r="N102" s="135"/>
      <c r="O102" s="136"/>
      <c r="P102" s="137">
        <f t="shared" si="292"/>
        <v>0</v>
      </c>
      <c r="Q102" s="135"/>
      <c r="R102" s="136"/>
      <c r="S102" s="137">
        <f t="shared" si="293"/>
        <v>0</v>
      </c>
      <c r="T102" s="135"/>
      <c r="U102" s="136"/>
      <c r="V102" s="137">
        <f t="shared" si="294"/>
        <v>0</v>
      </c>
      <c r="W102" s="138">
        <f t="shared" si="295"/>
        <v>0</v>
      </c>
      <c r="X102" s="127">
        <f t="shared" si="296"/>
        <v>0</v>
      </c>
      <c r="Y102" s="127">
        <f t="shared" si="287"/>
        <v>0</v>
      </c>
      <c r="Z102" s="128" t="e">
        <f t="shared" si="288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customHeight="1" x14ac:dyDescent="0.25">
      <c r="A103" s="108" t="s">
        <v>65</v>
      </c>
      <c r="B103" s="155" t="s">
        <v>204</v>
      </c>
      <c r="C103" s="224" t="s">
        <v>205</v>
      </c>
      <c r="D103" s="141"/>
      <c r="E103" s="142">
        <f>SUM(E104:E106)</f>
        <v>0</v>
      </c>
      <c r="F103" s="143"/>
      <c r="G103" s="144">
        <f t="shared" ref="G103:H103" si="297">SUM(G104:G106)</f>
        <v>0</v>
      </c>
      <c r="H103" s="142">
        <f t="shared" si="297"/>
        <v>0</v>
      </c>
      <c r="I103" s="143"/>
      <c r="J103" s="144">
        <f t="shared" ref="J103:K103" si="298">SUM(J104:J106)</f>
        <v>0</v>
      </c>
      <c r="K103" s="142">
        <f t="shared" si="298"/>
        <v>0</v>
      </c>
      <c r="L103" s="143"/>
      <c r="M103" s="144">
        <f t="shared" ref="M103:N103" si="299">SUM(M104:M106)</f>
        <v>0</v>
      </c>
      <c r="N103" s="142">
        <f t="shared" si="299"/>
        <v>0</v>
      </c>
      <c r="O103" s="143"/>
      <c r="P103" s="144">
        <f t="shared" ref="P103:Q103" si="300">SUM(P104:P106)</f>
        <v>0</v>
      </c>
      <c r="Q103" s="142">
        <f t="shared" si="300"/>
        <v>0</v>
      </c>
      <c r="R103" s="143"/>
      <c r="S103" s="144">
        <f t="shared" ref="S103:T103" si="301">SUM(S104:S106)</f>
        <v>0</v>
      </c>
      <c r="T103" s="142">
        <f t="shared" si="301"/>
        <v>0</v>
      </c>
      <c r="U103" s="143"/>
      <c r="V103" s="144">
        <f t="shared" ref="V103:X103" si="302">SUM(V104:V106)</f>
        <v>0</v>
      </c>
      <c r="W103" s="144">
        <f t="shared" si="302"/>
        <v>0</v>
      </c>
      <c r="X103" s="144">
        <f t="shared" si="302"/>
        <v>0</v>
      </c>
      <c r="Y103" s="144">
        <f t="shared" si="287"/>
        <v>0</v>
      </c>
      <c r="Z103" s="144" t="e">
        <f t="shared" si="288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customHeight="1" x14ac:dyDescent="0.25">
      <c r="A104" s="119" t="s">
        <v>70</v>
      </c>
      <c r="B104" s="120" t="s">
        <v>206</v>
      </c>
      <c r="C104" s="187" t="s">
        <v>201</v>
      </c>
      <c r="D104" s="122" t="s">
        <v>105</v>
      </c>
      <c r="E104" s="123"/>
      <c r="F104" s="124"/>
      <c r="G104" s="125">
        <f t="shared" ref="G104:G106" si="303">E104*F104</f>
        <v>0</v>
      </c>
      <c r="H104" s="123"/>
      <c r="I104" s="124"/>
      <c r="J104" s="125">
        <f t="shared" ref="J104:J106" si="304">H104*I104</f>
        <v>0</v>
      </c>
      <c r="K104" s="123"/>
      <c r="L104" s="124"/>
      <c r="M104" s="125">
        <f t="shared" ref="M104:M106" si="305">K104*L104</f>
        <v>0</v>
      </c>
      <c r="N104" s="123"/>
      <c r="O104" s="124"/>
      <c r="P104" s="125">
        <f t="shared" ref="P104:P106" si="306">N104*O104</f>
        <v>0</v>
      </c>
      <c r="Q104" s="123"/>
      <c r="R104" s="124"/>
      <c r="S104" s="125">
        <f t="shared" ref="S104:S106" si="307">Q104*R104</f>
        <v>0</v>
      </c>
      <c r="T104" s="123"/>
      <c r="U104" s="124"/>
      <c r="V104" s="125">
        <f t="shared" ref="V104:V106" si="308">T104*U104</f>
        <v>0</v>
      </c>
      <c r="W104" s="126">
        <f t="shared" ref="W104:W106" si="309">G104+M104+S104</f>
        <v>0</v>
      </c>
      <c r="X104" s="127">
        <f t="shared" ref="X104:X106" si="310">J104+P104+V104</f>
        <v>0</v>
      </c>
      <c r="Y104" s="127">
        <f t="shared" si="287"/>
        <v>0</v>
      </c>
      <c r="Z104" s="128" t="e">
        <f t="shared" si="288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19" t="s">
        <v>70</v>
      </c>
      <c r="B105" s="120" t="s">
        <v>207</v>
      </c>
      <c r="C105" s="187" t="s">
        <v>201</v>
      </c>
      <c r="D105" s="122" t="s">
        <v>105</v>
      </c>
      <c r="E105" s="123"/>
      <c r="F105" s="124"/>
      <c r="G105" s="125">
        <f t="shared" si="303"/>
        <v>0</v>
      </c>
      <c r="H105" s="123"/>
      <c r="I105" s="124"/>
      <c r="J105" s="125">
        <f t="shared" si="304"/>
        <v>0</v>
      </c>
      <c r="K105" s="123"/>
      <c r="L105" s="124"/>
      <c r="M105" s="125">
        <f t="shared" si="305"/>
        <v>0</v>
      </c>
      <c r="N105" s="123"/>
      <c r="O105" s="124"/>
      <c r="P105" s="125">
        <f t="shared" si="306"/>
        <v>0</v>
      </c>
      <c r="Q105" s="123"/>
      <c r="R105" s="124"/>
      <c r="S105" s="125">
        <f t="shared" si="307"/>
        <v>0</v>
      </c>
      <c r="T105" s="123"/>
      <c r="U105" s="124"/>
      <c r="V105" s="125">
        <f t="shared" si="308"/>
        <v>0</v>
      </c>
      <c r="W105" s="126">
        <f t="shared" si="309"/>
        <v>0</v>
      </c>
      <c r="X105" s="127">
        <f t="shared" si="310"/>
        <v>0</v>
      </c>
      <c r="Y105" s="127">
        <f t="shared" si="287"/>
        <v>0</v>
      </c>
      <c r="Z105" s="128" t="e">
        <f t="shared" si="288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32" t="s">
        <v>70</v>
      </c>
      <c r="B106" s="133" t="s">
        <v>208</v>
      </c>
      <c r="C106" s="163" t="s">
        <v>201</v>
      </c>
      <c r="D106" s="134" t="s">
        <v>105</v>
      </c>
      <c r="E106" s="135"/>
      <c r="F106" s="136"/>
      <c r="G106" s="137">
        <f t="shared" si="303"/>
        <v>0</v>
      </c>
      <c r="H106" s="135"/>
      <c r="I106" s="136"/>
      <c r="J106" s="137">
        <f t="shared" si="304"/>
        <v>0</v>
      </c>
      <c r="K106" s="135"/>
      <c r="L106" s="136"/>
      <c r="M106" s="137">
        <f t="shared" si="305"/>
        <v>0</v>
      </c>
      <c r="N106" s="135"/>
      <c r="O106" s="136"/>
      <c r="P106" s="137">
        <f t="shared" si="306"/>
        <v>0</v>
      </c>
      <c r="Q106" s="135"/>
      <c r="R106" s="136"/>
      <c r="S106" s="137">
        <f t="shared" si="307"/>
        <v>0</v>
      </c>
      <c r="T106" s="135"/>
      <c r="U106" s="136"/>
      <c r="V106" s="137">
        <f t="shared" si="308"/>
        <v>0</v>
      </c>
      <c r="W106" s="138">
        <f t="shared" si="309"/>
        <v>0</v>
      </c>
      <c r="X106" s="127">
        <f t="shared" si="310"/>
        <v>0</v>
      </c>
      <c r="Y106" s="127">
        <f t="shared" si="287"/>
        <v>0</v>
      </c>
      <c r="Z106" s="128" t="e">
        <f t="shared" si="288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25">
      <c r="A107" s="108" t="s">
        <v>65</v>
      </c>
      <c r="B107" s="155" t="s">
        <v>209</v>
      </c>
      <c r="C107" s="224" t="s">
        <v>210</v>
      </c>
      <c r="D107" s="141"/>
      <c r="E107" s="142">
        <f>SUM(E108:E110)</f>
        <v>0</v>
      </c>
      <c r="F107" s="143"/>
      <c r="G107" s="144">
        <f t="shared" ref="G107:H107" si="311">SUM(G108:G110)</f>
        <v>0</v>
      </c>
      <c r="H107" s="142">
        <f t="shared" si="311"/>
        <v>0</v>
      </c>
      <c r="I107" s="143"/>
      <c r="J107" s="144">
        <f t="shared" ref="J107:K107" si="312">SUM(J108:J110)</f>
        <v>0</v>
      </c>
      <c r="K107" s="142">
        <f t="shared" si="312"/>
        <v>0</v>
      </c>
      <c r="L107" s="143"/>
      <c r="M107" s="144">
        <f t="shared" ref="M107:N107" si="313">SUM(M108:M110)</f>
        <v>0</v>
      </c>
      <c r="N107" s="142">
        <f t="shared" si="313"/>
        <v>0</v>
      </c>
      <c r="O107" s="143"/>
      <c r="P107" s="144">
        <f t="shared" ref="P107:Q107" si="314">SUM(P108:P110)</f>
        <v>0</v>
      </c>
      <c r="Q107" s="142">
        <f t="shared" si="314"/>
        <v>0</v>
      </c>
      <c r="R107" s="143"/>
      <c r="S107" s="144">
        <f t="shared" ref="S107:T107" si="315">SUM(S108:S110)</f>
        <v>0</v>
      </c>
      <c r="T107" s="142">
        <f t="shared" si="315"/>
        <v>0</v>
      </c>
      <c r="U107" s="143"/>
      <c r="V107" s="144">
        <f t="shared" ref="V107:X107" si="316">SUM(V108:V110)</f>
        <v>0</v>
      </c>
      <c r="W107" s="144">
        <f t="shared" si="316"/>
        <v>0</v>
      </c>
      <c r="X107" s="144">
        <f t="shared" si="316"/>
        <v>0</v>
      </c>
      <c r="Y107" s="144">
        <f t="shared" si="287"/>
        <v>0</v>
      </c>
      <c r="Z107" s="144" t="e">
        <f t="shared" si="288"/>
        <v>#DIV/0!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 x14ac:dyDescent="0.25">
      <c r="A108" s="119" t="s">
        <v>70</v>
      </c>
      <c r="B108" s="120" t="s">
        <v>211</v>
      </c>
      <c r="C108" s="187" t="s">
        <v>201</v>
      </c>
      <c r="D108" s="122" t="s">
        <v>105</v>
      </c>
      <c r="E108" s="123"/>
      <c r="F108" s="124"/>
      <c r="G108" s="125">
        <f t="shared" ref="G108:G110" si="317">E108*F108</f>
        <v>0</v>
      </c>
      <c r="H108" s="123"/>
      <c r="I108" s="124"/>
      <c r="J108" s="125">
        <f t="shared" ref="J108:J110" si="318">H108*I108</f>
        <v>0</v>
      </c>
      <c r="K108" s="123"/>
      <c r="L108" s="124"/>
      <c r="M108" s="125">
        <f t="shared" ref="M108:M110" si="319">K108*L108</f>
        <v>0</v>
      </c>
      <c r="N108" s="123"/>
      <c r="O108" s="124"/>
      <c r="P108" s="125">
        <f t="shared" ref="P108:P110" si="320">N108*O108</f>
        <v>0</v>
      </c>
      <c r="Q108" s="123"/>
      <c r="R108" s="124"/>
      <c r="S108" s="125">
        <f t="shared" ref="S108:S110" si="321">Q108*R108</f>
        <v>0</v>
      </c>
      <c r="T108" s="123"/>
      <c r="U108" s="124"/>
      <c r="V108" s="125">
        <f t="shared" ref="V108:V110" si="322">T108*U108</f>
        <v>0</v>
      </c>
      <c r="W108" s="126">
        <f t="shared" ref="W108:W110" si="323">G108+M108+S108</f>
        <v>0</v>
      </c>
      <c r="X108" s="127">
        <f t="shared" ref="X108:X110" si="324">J108+P108+V108</f>
        <v>0</v>
      </c>
      <c r="Y108" s="127">
        <f t="shared" si="287"/>
        <v>0</v>
      </c>
      <c r="Z108" s="128" t="e">
        <f t="shared" si="288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70</v>
      </c>
      <c r="B109" s="120" t="s">
        <v>212</v>
      </c>
      <c r="C109" s="187" t="s">
        <v>201</v>
      </c>
      <c r="D109" s="122" t="s">
        <v>105</v>
      </c>
      <c r="E109" s="123"/>
      <c r="F109" s="124"/>
      <c r="G109" s="125">
        <f t="shared" si="317"/>
        <v>0</v>
      </c>
      <c r="H109" s="123"/>
      <c r="I109" s="124"/>
      <c r="J109" s="125">
        <f t="shared" si="318"/>
        <v>0</v>
      </c>
      <c r="K109" s="123"/>
      <c r="L109" s="124"/>
      <c r="M109" s="125">
        <f t="shared" si="319"/>
        <v>0</v>
      </c>
      <c r="N109" s="123"/>
      <c r="O109" s="124"/>
      <c r="P109" s="125">
        <f t="shared" si="320"/>
        <v>0</v>
      </c>
      <c r="Q109" s="123"/>
      <c r="R109" s="124"/>
      <c r="S109" s="125">
        <f t="shared" si="321"/>
        <v>0</v>
      </c>
      <c r="T109" s="123"/>
      <c r="U109" s="124"/>
      <c r="V109" s="125">
        <f t="shared" si="322"/>
        <v>0</v>
      </c>
      <c r="W109" s="126">
        <f t="shared" si="323"/>
        <v>0</v>
      </c>
      <c r="X109" s="127">
        <f t="shared" si="324"/>
        <v>0</v>
      </c>
      <c r="Y109" s="127">
        <f t="shared" si="287"/>
        <v>0</v>
      </c>
      <c r="Z109" s="128" t="e">
        <f t="shared" si="288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32" t="s">
        <v>70</v>
      </c>
      <c r="B110" s="133" t="s">
        <v>213</v>
      </c>
      <c r="C110" s="163" t="s">
        <v>201</v>
      </c>
      <c r="D110" s="134" t="s">
        <v>105</v>
      </c>
      <c r="E110" s="149"/>
      <c r="F110" s="150"/>
      <c r="G110" s="151">
        <f t="shared" si="317"/>
        <v>0</v>
      </c>
      <c r="H110" s="149"/>
      <c r="I110" s="150"/>
      <c r="J110" s="151">
        <f t="shared" si="318"/>
        <v>0</v>
      </c>
      <c r="K110" s="149"/>
      <c r="L110" s="150"/>
      <c r="M110" s="151">
        <f t="shared" si="319"/>
        <v>0</v>
      </c>
      <c r="N110" s="149"/>
      <c r="O110" s="150"/>
      <c r="P110" s="151">
        <f t="shared" si="320"/>
        <v>0</v>
      </c>
      <c r="Q110" s="149"/>
      <c r="R110" s="150"/>
      <c r="S110" s="151">
        <f t="shared" si="321"/>
        <v>0</v>
      </c>
      <c r="T110" s="149"/>
      <c r="U110" s="150"/>
      <c r="V110" s="151">
        <f t="shared" si="322"/>
        <v>0</v>
      </c>
      <c r="W110" s="138">
        <f t="shared" si="323"/>
        <v>0</v>
      </c>
      <c r="X110" s="165">
        <f t="shared" si="324"/>
        <v>0</v>
      </c>
      <c r="Y110" s="165">
        <f t="shared" si="287"/>
        <v>0</v>
      </c>
      <c r="Z110" s="225" t="e">
        <f t="shared" si="288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66" t="s">
        <v>214</v>
      </c>
      <c r="B111" s="167"/>
      <c r="C111" s="168"/>
      <c r="D111" s="169"/>
      <c r="E111" s="173">
        <f>E107+E103+E99</f>
        <v>0</v>
      </c>
      <c r="F111" s="189"/>
      <c r="G111" s="172">
        <f t="shared" ref="G111:H111" si="325">G107+G103+G99</f>
        <v>0</v>
      </c>
      <c r="H111" s="173">
        <f t="shared" si="325"/>
        <v>0</v>
      </c>
      <c r="I111" s="189"/>
      <c r="J111" s="172">
        <f t="shared" ref="J111:K111" si="326">J107+J103+J99</f>
        <v>0</v>
      </c>
      <c r="K111" s="190">
        <f t="shared" si="326"/>
        <v>0</v>
      </c>
      <c r="L111" s="189"/>
      <c r="M111" s="172">
        <f t="shared" ref="M111:N111" si="327">M107+M103+M99</f>
        <v>0</v>
      </c>
      <c r="N111" s="190">
        <f t="shared" si="327"/>
        <v>0</v>
      </c>
      <c r="O111" s="189"/>
      <c r="P111" s="172">
        <f t="shared" ref="P111:Q111" si="328">P107+P103+P99</f>
        <v>0</v>
      </c>
      <c r="Q111" s="190">
        <f t="shared" si="328"/>
        <v>0</v>
      </c>
      <c r="R111" s="189"/>
      <c r="S111" s="172">
        <f t="shared" ref="S111:T111" si="329">S107+S103+S99</f>
        <v>0</v>
      </c>
      <c r="T111" s="190">
        <f t="shared" si="329"/>
        <v>0</v>
      </c>
      <c r="U111" s="189"/>
      <c r="V111" s="174">
        <f t="shared" ref="V111:X111" si="330">V107+V103+V99</f>
        <v>0</v>
      </c>
      <c r="W111" s="226">
        <f t="shared" si="330"/>
        <v>0</v>
      </c>
      <c r="X111" s="227">
        <f t="shared" si="330"/>
        <v>0</v>
      </c>
      <c r="Y111" s="227">
        <f t="shared" si="287"/>
        <v>0</v>
      </c>
      <c r="Z111" s="227" t="e">
        <f t="shared" si="288"/>
        <v>#DIV/0!</v>
      </c>
      <c r="AA111" s="228"/>
      <c r="AB111" s="7"/>
      <c r="AC111" s="7"/>
      <c r="AD111" s="7"/>
      <c r="AE111" s="7"/>
      <c r="AF111" s="7"/>
      <c r="AG111" s="7"/>
    </row>
    <row r="112" spans="1:33" ht="30" customHeight="1" thickBot="1" x14ac:dyDescent="0.3">
      <c r="A112" s="178" t="s">
        <v>65</v>
      </c>
      <c r="B112" s="210">
        <v>7</v>
      </c>
      <c r="C112" s="180" t="s">
        <v>215</v>
      </c>
      <c r="D112" s="181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229"/>
      <c r="X112" s="229"/>
      <c r="Y112" s="182"/>
      <c r="Z112" s="229"/>
      <c r="AA112" s="230"/>
      <c r="AB112" s="7"/>
      <c r="AC112" s="7"/>
      <c r="AD112" s="7"/>
      <c r="AE112" s="7"/>
      <c r="AF112" s="7"/>
      <c r="AG112" s="7"/>
    </row>
    <row r="113" spans="1:33" ht="30" customHeight="1" x14ac:dyDescent="0.25">
      <c r="A113" s="119" t="s">
        <v>70</v>
      </c>
      <c r="B113" s="120" t="s">
        <v>216</v>
      </c>
      <c r="C113" s="358" t="s">
        <v>217</v>
      </c>
      <c r="D113" s="122" t="s">
        <v>105</v>
      </c>
      <c r="E113" s="123">
        <v>1</v>
      </c>
      <c r="F113" s="124">
        <v>26000</v>
      </c>
      <c r="G113" s="125">
        <f t="shared" ref="G113:G123" si="331">E113*F113</f>
        <v>26000</v>
      </c>
      <c r="H113" s="123">
        <v>1</v>
      </c>
      <c r="I113" s="124">
        <v>26000</v>
      </c>
      <c r="J113" s="125">
        <f t="shared" ref="J113:J123" si="332">H113*I113</f>
        <v>26000</v>
      </c>
      <c r="K113" s="123"/>
      <c r="L113" s="124"/>
      <c r="M113" s="125">
        <f t="shared" ref="M113:M123" si="333">K113*L113</f>
        <v>0</v>
      </c>
      <c r="N113" s="123"/>
      <c r="O113" s="124"/>
      <c r="P113" s="125">
        <f t="shared" ref="P113:P123" si="334">N113*O113</f>
        <v>0</v>
      </c>
      <c r="Q113" s="123"/>
      <c r="R113" s="124"/>
      <c r="S113" s="125">
        <f t="shared" ref="S113:S123" si="335">Q113*R113</f>
        <v>0</v>
      </c>
      <c r="T113" s="123"/>
      <c r="U113" s="124"/>
      <c r="V113" s="231">
        <f t="shared" ref="V113:V123" si="336">T113*U113</f>
        <v>0</v>
      </c>
      <c r="W113" s="232">
        <f t="shared" ref="W113:W123" si="337">G113+M113+S113</f>
        <v>26000</v>
      </c>
      <c r="X113" s="233">
        <f t="shared" ref="X113:X123" si="338">J113+P113+V113</f>
        <v>26000</v>
      </c>
      <c r="Y113" s="233">
        <f t="shared" ref="Y113:Y124" si="339">W113-X113</f>
        <v>0</v>
      </c>
      <c r="Z113" s="234">
        <f t="shared" ref="Z113:Z124" si="340">Y113/W113</f>
        <v>0</v>
      </c>
      <c r="AA113" s="355" t="s">
        <v>361</v>
      </c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70</v>
      </c>
      <c r="B114" s="120" t="s">
        <v>218</v>
      </c>
      <c r="C114" s="187" t="s">
        <v>219</v>
      </c>
      <c r="D114" s="122" t="s">
        <v>105</v>
      </c>
      <c r="E114" s="123"/>
      <c r="F114" s="124"/>
      <c r="G114" s="125">
        <f t="shared" si="331"/>
        <v>0</v>
      </c>
      <c r="H114" s="123"/>
      <c r="I114" s="124"/>
      <c r="J114" s="125">
        <f t="shared" si="332"/>
        <v>0</v>
      </c>
      <c r="K114" s="123"/>
      <c r="L114" s="124"/>
      <c r="M114" s="125">
        <f t="shared" si="333"/>
        <v>0</v>
      </c>
      <c r="N114" s="123"/>
      <c r="O114" s="124"/>
      <c r="P114" s="125">
        <f t="shared" si="334"/>
        <v>0</v>
      </c>
      <c r="Q114" s="123"/>
      <c r="R114" s="124"/>
      <c r="S114" s="125">
        <f t="shared" si="335"/>
        <v>0</v>
      </c>
      <c r="T114" s="123"/>
      <c r="U114" s="124"/>
      <c r="V114" s="231">
        <f t="shared" si="336"/>
        <v>0</v>
      </c>
      <c r="W114" s="236">
        <f t="shared" si="337"/>
        <v>0</v>
      </c>
      <c r="X114" s="127">
        <f t="shared" si="338"/>
        <v>0</v>
      </c>
      <c r="Y114" s="127">
        <f t="shared" si="339"/>
        <v>0</v>
      </c>
      <c r="Z114" s="128" t="e">
        <f t="shared" si="340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70</v>
      </c>
      <c r="B115" s="120" t="s">
        <v>220</v>
      </c>
      <c r="C115" s="187" t="s">
        <v>221</v>
      </c>
      <c r="D115" s="122" t="s">
        <v>105</v>
      </c>
      <c r="E115" s="123"/>
      <c r="F115" s="124"/>
      <c r="G115" s="125">
        <f t="shared" si="331"/>
        <v>0</v>
      </c>
      <c r="H115" s="123"/>
      <c r="I115" s="124"/>
      <c r="J115" s="125">
        <f t="shared" si="332"/>
        <v>0</v>
      </c>
      <c r="K115" s="123"/>
      <c r="L115" s="124"/>
      <c r="M115" s="125">
        <f t="shared" si="333"/>
        <v>0</v>
      </c>
      <c r="N115" s="123"/>
      <c r="O115" s="124"/>
      <c r="P115" s="125">
        <f t="shared" si="334"/>
        <v>0</v>
      </c>
      <c r="Q115" s="123"/>
      <c r="R115" s="124"/>
      <c r="S115" s="125">
        <f t="shared" si="335"/>
        <v>0</v>
      </c>
      <c r="T115" s="123"/>
      <c r="U115" s="124"/>
      <c r="V115" s="231">
        <f t="shared" si="336"/>
        <v>0</v>
      </c>
      <c r="W115" s="236">
        <f t="shared" si="337"/>
        <v>0</v>
      </c>
      <c r="X115" s="127">
        <f t="shared" si="338"/>
        <v>0</v>
      </c>
      <c r="Y115" s="127">
        <f t="shared" si="339"/>
        <v>0</v>
      </c>
      <c r="Z115" s="128" t="e">
        <f t="shared" si="340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70</v>
      </c>
      <c r="B116" s="120" t="s">
        <v>222</v>
      </c>
      <c r="C116" s="187" t="s">
        <v>223</v>
      </c>
      <c r="D116" s="122" t="s">
        <v>105</v>
      </c>
      <c r="E116" s="123"/>
      <c r="F116" s="124"/>
      <c r="G116" s="125">
        <f t="shared" si="331"/>
        <v>0</v>
      </c>
      <c r="H116" s="123"/>
      <c r="I116" s="124"/>
      <c r="J116" s="125">
        <f t="shared" si="332"/>
        <v>0</v>
      </c>
      <c r="K116" s="123"/>
      <c r="L116" s="124"/>
      <c r="M116" s="125">
        <f t="shared" si="333"/>
        <v>0</v>
      </c>
      <c r="N116" s="123"/>
      <c r="O116" s="124"/>
      <c r="P116" s="125">
        <f t="shared" si="334"/>
        <v>0</v>
      </c>
      <c r="Q116" s="123"/>
      <c r="R116" s="124"/>
      <c r="S116" s="125">
        <f t="shared" si="335"/>
        <v>0</v>
      </c>
      <c r="T116" s="123"/>
      <c r="U116" s="124"/>
      <c r="V116" s="231">
        <f t="shared" si="336"/>
        <v>0</v>
      </c>
      <c r="W116" s="236">
        <f t="shared" si="337"/>
        <v>0</v>
      </c>
      <c r="X116" s="127">
        <f t="shared" si="338"/>
        <v>0</v>
      </c>
      <c r="Y116" s="127">
        <f t="shared" si="339"/>
        <v>0</v>
      </c>
      <c r="Z116" s="128" t="e">
        <f t="shared" si="340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70</v>
      </c>
      <c r="B117" s="120" t="s">
        <v>224</v>
      </c>
      <c r="C117" s="187" t="s">
        <v>225</v>
      </c>
      <c r="D117" s="122" t="s">
        <v>105</v>
      </c>
      <c r="E117" s="123"/>
      <c r="F117" s="124"/>
      <c r="G117" s="125">
        <f t="shared" si="331"/>
        <v>0</v>
      </c>
      <c r="H117" s="123"/>
      <c r="I117" s="124"/>
      <c r="J117" s="125">
        <f t="shared" si="332"/>
        <v>0</v>
      </c>
      <c r="K117" s="123"/>
      <c r="L117" s="124"/>
      <c r="M117" s="125">
        <f t="shared" si="333"/>
        <v>0</v>
      </c>
      <c r="N117" s="123"/>
      <c r="O117" s="124"/>
      <c r="P117" s="125">
        <f t="shared" si="334"/>
        <v>0</v>
      </c>
      <c r="Q117" s="123"/>
      <c r="R117" s="124"/>
      <c r="S117" s="125">
        <f t="shared" si="335"/>
        <v>0</v>
      </c>
      <c r="T117" s="123"/>
      <c r="U117" s="124"/>
      <c r="V117" s="231">
        <f t="shared" si="336"/>
        <v>0</v>
      </c>
      <c r="W117" s="236">
        <f t="shared" si="337"/>
        <v>0</v>
      </c>
      <c r="X117" s="127">
        <f t="shared" si="338"/>
        <v>0</v>
      </c>
      <c r="Y117" s="127">
        <f t="shared" si="339"/>
        <v>0</v>
      </c>
      <c r="Z117" s="128" t="e">
        <f t="shared" si="340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70</v>
      </c>
      <c r="B118" s="120" t="s">
        <v>226</v>
      </c>
      <c r="C118" s="187" t="s">
        <v>227</v>
      </c>
      <c r="D118" s="122" t="s">
        <v>105</v>
      </c>
      <c r="E118" s="123"/>
      <c r="F118" s="124"/>
      <c r="G118" s="125">
        <f t="shared" si="331"/>
        <v>0</v>
      </c>
      <c r="H118" s="123"/>
      <c r="I118" s="124"/>
      <c r="J118" s="125">
        <f t="shared" si="332"/>
        <v>0</v>
      </c>
      <c r="K118" s="123"/>
      <c r="L118" s="124"/>
      <c r="M118" s="125">
        <f t="shared" si="333"/>
        <v>0</v>
      </c>
      <c r="N118" s="123"/>
      <c r="O118" s="124"/>
      <c r="P118" s="125">
        <f t="shared" si="334"/>
        <v>0</v>
      </c>
      <c r="Q118" s="123"/>
      <c r="R118" s="124"/>
      <c r="S118" s="125">
        <f t="shared" si="335"/>
        <v>0</v>
      </c>
      <c r="T118" s="123"/>
      <c r="U118" s="124"/>
      <c r="V118" s="231">
        <f t="shared" si="336"/>
        <v>0</v>
      </c>
      <c r="W118" s="236">
        <f t="shared" si="337"/>
        <v>0</v>
      </c>
      <c r="X118" s="127">
        <f t="shared" si="338"/>
        <v>0</v>
      </c>
      <c r="Y118" s="127">
        <f t="shared" si="339"/>
        <v>0</v>
      </c>
      <c r="Z118" s="128" t="e">
        <f t="shared" si="340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19" t="s">
        <v>70</v>
      </c>
      <c r="B119" s="120" t="s">
        <v>228</v>
      </c>
      <c r="C119" s="187" t="s">
        <v>229</v>
      </c>
      <c r="D119" s="122" t="s">
        <v>105</v>
      </c>
      <c r="E119" s="123"/>
      <c r="F119" s="124"/>
      <c r="G119" s="125">
        <f t="shared" si="331"/>
        <v>0</v>
      </c>
      <c r="H119" s="123"/>
      <c r="I119" s="124"/>
      <c r="J119" s="125">
        <f t="shared" si="332"/>
        <v>0</v>
      </c>
      <c r="K119" s="123"/>
      <c r="L119" s="124"/>
      <c r="M119" s="125">
        <f t="shared" si="333"/>
        <v>0</v>
      </c>
      <c r="N119" s="123"/>
      <c r="O119" s="124"/>
      <c r="P119" s="125">
        <f t="shared" si="334"/>
        <v>0</v>
      </c>
      <c r="Q119" s="123"/>
      <c r="R119" s="124"/>
      <c r="S119" s="125">
        <f t="shared" si="335"/>
        <v>0</v>
      </c>
      <c r="T119" s="123"/>
      <c r="U119" s="124"/>
      <c r="V119" s="231">
        <f t="shared" si="336"/>
        <v>0</v>
      </c>
      <c r="W119" s="236">
        <f t="shared" si="337"/>
        <v>0</v>
      </c>
      <c r="X119" s="127">
        <f t="shared" si="338"/>
        <v>0</v>
      </c>
      <c r="Y119" s="127">
        <f t="shared" si="339"/>
        <v>0</v>
      </c>
      <c r="Z119" s="128" t="e">
        <f t="shared" si="340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19" t="s">
        <v>70</v>
      </c>
      <c r="B120" s="120" t="s">
        <v>230</v>
      </c>
      <c r="C120" s="187" t="s">
        <v>231</v>
      </c>
      <c r="D120" s="122" t="s">
        <v>105</v>
      </c>
      <c r="E120" s="123"/>
      <c r="F120" s="124"/>
      <c r="G120" s="125">
        <f t="shared" si="331"/>
        <v>0</v>
      </c>
      <c r="H120" s="123"/>
      <c r="I120" s="124"/>
      <c r="J120" s="125">
        <f t="shared" si="332"/>
        <v>0</v>
      </c>
      <c r="K120" s="123"/>
      <c r="L120" s="124"/>
      <c r="M120" s="125">
        <f t="shared" si="333"/>
        <v>0</v>
      </c>
      <c r="N120" s="123"/>
      <c r="O120" s="124"/>
      <c r="P120" s="125">
        <f t="shared" si="334"/>
        <v>0</v>
      </c>
      <c r="Q120" s="123"/>
      <c r="R120" s="124"/>
      <c r="S120" s="125">
        <f t="shared" si="335"/>
        <v>0</v>
      </c>
      <c r="T120" s="123"/>
      <c r="U120" s="124"/>
      <c r="V120" s="231">
        <f t="shared" si="336"/>
        <v>0</v>
      </c>
      <c r="W120" s="236">
        <f t="shared" si="337"/>
        <v>0</v>
      </c>
      <c r="X120" s="127">
        <f t="shared" si="338"/>
        <v>0</v>
      </c>
      <c r="Y120" s="127">
        <f t="shared" si="339"/>
        <v>0</v>
      </c>
      <c r="Z120" s="128" t="e">
        <f t="shared" si="340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32" t="s">
        <v>70</v>
      </c>
      <c r="B121" s="120" t="s">
        <v>232</v>
      </c>
      <c r="C121" s="163" t="s">
        <v>233</v>
      </c>
      <c r="D121" s="122" t="s">
        <v>105</v>
      </c>
      <c r="E121" s="135"/>
      <c r="F121" s="136"/>
      <c r="G121" s="125">
        <f t="shared" si="331"/>
        <v>0</v>
      </c>
      <c r="H121" s="135"/>
      <c r="I121" s="136"/>
      <c r="J121" s="125">
        <f t="shared" si="332"/>
        <v>0</v>
      </c>
      <c r="K121" s="123"/>
      <c r="L121" s="124"/>
      <c r="M121" s="125">
        <f t="shared" si="333"/>
        <v>0</v>
      </c>
      <c r="N121" s="123"/>
      <c r="O121" s="124"/>
      <c r="P121" s="125">
        <f t="shared" si="334"/>
        <v>0</v>
      </c>
      <c r="Q121" s="123"/>
      <c r="R121" s="124"/>
      <c r="S121" s="125">
        <f t="shared" si="335"/>
        <v>0</v>
      </c>
      <c r="T121" s="123"/>
      <c r="U121" s="124"/>
      <c r="V121" s="231">
        <f t="shared" si="336"/>
        <v>0</v>
      </c>
      <c r="W121" s="236">
        <f t="shared" si="337"/>
        <v>0</v>
      </c>
      <c r="X121" s="127">
        <f t="shared" si="338"/>
        <v>0</v>
      </c>
      <c r="Y121" s="127">
        <f t="shared" si="339"/>
        <v>0</v>
      </c>
      <c r="Z121" s="128" t="e">
        <f t="shared" si="340"/>
        <v>#DIV/0!</v>
      </c>
      <c r="AA121" s="13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32" t="s">
        <v>70</v>
      </c>
      <c r="B122" s="120" t="s">
        <v>234</v>
      </c>
      <c r="C122" s="371" t="s">
        <v>235</v>
      </c>
      <c r="D122" s="134" t="s">
        <v>105</v>
      </c>
      <c r="E122" s="123"/>
      <c r="F122" s="124"/>
      <c r="G122" s="125">
        <f t="shared" si="331"/>
        <v>0</v>
      </c>
      <c r="H122" s="123"/>
      <c r="I122" s="124"/>
      <c r="J122" s="125">
        <f t="shared" si="332"/>
        <v>0</v>
      </c>
      <c r="K122" s="364">
        <v>1840</v>
      </c>
      <c r="L122" s="365">
        <v>4.891305</v>
      </c>
      <c r="M122" s="125">
        <f t="shared" si="333"/>
        <v>9000.0012000000006</v>
      </c>
      <c r="N122" s="123">
        <v>300</v>
      </c>
      <c r="O122" s="124">
        <v>30</v>
      </c>
      <c r="P122" s="125">
        <f t="shared" si="334"/>
        <v>9000</v>
      </c>
      <c r="Q122" s="123"/>
      <c r="R122" s="124"/>
      <c r="S122" s="125">
        <f t="shared" si="335"/>
        <v>0</v>
      </c>
      <c r="T122" s="123"/>
      <c r="U122" s="124"/>
      <c r="V122" s="231">
        <f t="shared" si="336"/>
        <v>0</v>
      </c>
      <c r="W122" s="236">
        <f t="shared" si="337"/>
        <v>9000.0012000000006</v>
      </c>
      <c r="X122" s="127">
        <f t="shared" si="338"/>
        <v>9000</v>
      </c>
      <c r="Y122" s="127">
        <f t="shared" si="339"/>
        <v>1.2000000006082701E-3</v>
      </c>
      <c r="Z122" s="128">
        <f t="shared" si="340"/>
        <v>1.3333331562314348E-7</v>
      </c>
      <c r="AA122" s="366" t="s">
        <v>376</v>
      </c>
      <c r="AB122" s="131"/>
      <c r="AC122" s="131"/>
      <c r="AD122" s="131"/>
      <c r="AE122" s="131"/>
      <c r="AF122" s="131"/>
      <c r="AG122" s="131"/>
    </row>
    <row r="123" spans="1:33" ht="30" customHeight="1" thickBot="1" x14ac:dyDescent="0.3">
      <c r="A123" s="132" t="s">
        <v>70</v>
      </c>
      <c r="B123" s="120" t="s">
        <v>236</v>
      </c>
      <c r="C123" s="237" t="s">
        <v>237</v>
      </c>
      <c r="D123" s="134"/>
      <c r="E123" s="135"/>
      <c r="F123" s="136">
        <v>0.22</v>
      </c>
      <c r="G123" s="137">
        <f t="shared" si="331"/>
        <v>0</v>
      </c>
      <c r="H123" s="135"/>
      <c r="I123" s="136">
        <v>0.22</v>
      </c>
      <c r="J123" s="137">
        <f t="shared" si="332"/>
        <v>0</v>
      </c>
      <c r="K123" s="135"/>
      <c r="L123" s="136">
        <v>0.22</v>
      </c>
      <c r="M123" s="137">
        <f t="shared" si="333"/>
        <v>0</v>
      </c>
      <c r="N123" s="135"/>
      <c r="O123" s="136">
        <v>0.22</v>
      </c>
      <c r="P123" s="137">
        <f t="shared" si="334"/>
        <v>0</v>
      </c>
      <c r="Q123" s="135"/>
      <c r="R123" s="136">
        <v>0.22</v>
      </c>
      <c r="S123" s="137">
        <f t="shared" si="335"/>
        <v>0</v>
      </c>
      <c r="T123" s="135"/>
      <c r="U123" s="136">
        <v>0.22</v>
      </c>
      <c r="V123" s="238">
        <f t="shared" si="336"/>
        <v>0</v>
      </c>
      <c r="W123" s="239">
        <f t="shared" si="337"/>
        <v>0</v>
      </c>
      <c r="X123" s="240">
        <f t="shared" si="338"/>
        <v>0</v>
      </c>
      <c r="Y123" s="240">
        <f t="shared" si="339"/>
        <v>0</v>
      </c>
      <c r="Z123" s="241" t="e">
        <f t="shared" si="340"/>
        <v>#DIV/0!</v>
      </c>
      <c r="AA123" s="152"/>
      <c r="AB123" s="7"/>
      <c r="AC123" s="7"/>
      <c r="AD123" s="7"/>
      <c r="AE123" s="7"/>
      <c r="AF123" s="7"/>
      <c r="AG123" s="7"/>
    </row>
    <row r="124" spans="1:33" ht="30" customHeight="1" x14ac:dyDescent="0.25">
      <c r="A124" s="166" t="s">
        <v>238</v>
      </c>
      <c r="B124" s="242"/>
      <c r="C124" s="168"/>
      <c r="D124" s="169"/>
      <c r="E124" s="173">
        <f>SUM(E113:E122)</f>
        <v>1</v>
      </c>
      <c r="F124" s="189"/>
      <c r="G124" s="172">
        <f>SUM(G113:G123)</f>
        <v>26000</v>
      </c>
      <c r="H124" s="173">
        <f>SUM(H113:H122)</f>
        <v>1</v>
      </c>
      <c r="I124" s="189"/>
      <c r="J124" s="172">
        <f>SUM(J113:J123)</f>
        <v>26000</v>
      </c>
      <c r="K124" s="190">
        <f>SUM(K113:K122)</f>
        <v>1840</v>
      </c>
      <c r="L124" s="189"/>
      <c r="M124" s="172">
        <f>SUM(M113:M123)</f>
        <v>9000.0012000000006</v>
      </c>
      <c r="N124" s="190">
        <f>SUM(N113:N122)</f>
        <v>300</v>
      </c>
      <c r="O124" s="189"/>
      <c r="P124" s="172">
        <f>SUM(P113:P123)</f>
        <v>9000</v>
      </c>
      <c r="Q124" s="190">
        <f>SUM(Q113:Q122)</f>
        <v>0</v>
      </c>
      <c r="R124" s="189"/>
      <c r="S124" s="172">
        <f>SUM(S113:S123)</f>
        <v>0</v>
      </c>
      <c r="T124" s="190">
        <f>SUM(T113:T122)</f>
        <v>0</v>
      </c>
      <c r="U124" s="189"/>
      <c r="V124" s="174">
        <f t="shared" ref="V124:X124" si="341">SUM(V113:V123)</f>
        <v>0</v>
      </c>
      <c r="W124" s="226">
        <f t="shared" si="341"/>
        <v>35000.001199999999</v>
      </c>
      <c r="X124" s="227">
        <f t="shared" si="341"/>
        <v>35000</v>
      </c>
      <c r="Y124" s="227">
        <f t="shared" si="339"/>
        <v>1.1999999987892807E-3</v>
      </c>
      <c r="Z124" s="227">
        <f t="shared" si="340"/>
        <v>3.4285713075612141E-8</v>
      </c>
      <c r="AA124" s="228"/>
      <c r="AB124" s="7"/>
      <c r="AC124" s="7"/>
      <c r="AD124" s="7"/>
      <c r="AE124" s="7"/>
      <c r="AF124" s="7"/>
      <c r="AG124" s="7"/>
    </row>
    <row r="125" spans="1:33" ht="30" customHeight="1" x14ac:dyDescent="0.25">
      <c r="A125" s="243" t="s">
        <v>65</v>
      </c>
      <c r="B125" s="210">
        <v>8</v>
      </c>
      <c r="C125" s="244" t="s">
        <v>239</v>
      </c>
      <c r="D125" s="181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229"/>
      <c r="X125" s="229"/>
      <c r="Y125" s="182"/>
      <c r="Z125" s="229"/>
      <c r="AA125" s="230"/>
      <c r="AB125" s="118"/>
      <c r="AC125" s="118"/>
      <c r="AD125" s="118"/>
      <c r="AE125" s="118"/>
      <c r="AF125" s="118"/>
      <c r="AG125" s="118"/>
    </row>
    <row r="126" spans="1:33" ht="30" customHeight="1" x14ac:dyDescent="0.25">
      <c r="A126" s="119" t="s">
        <v>70</v>
      </c>
      <c r="B126" s="120" t="s">
        <v>240</v>
      </c>
      <c r="C126" s="187" t="s">
        <v>241</v>
      </c>
      <c r="D126" s="122" t="s">
        <v>242</v>
      </c>
      <c r="E126" s="123"/>
      <c r="F126" s="124"/>
      <c r="G126" s="125">
        <f t="shared" ref="G126:G131" si="342">E126*F126</f>
        <v>0</v>
      </c>
      <c r="H126" s="123"/>
      <c r="I126" s="124"/>
      <c r="J126" s="125">
        <f t="shared" ref="J126:J131" si="343">H126*I126</f>
        <v>0</v>
      </c>
      <c r="K126" s="123"/>
      <c r="L126" s="124"/>
      <c r="M126" s="125">
        <f t="shared" ref="M126:M131" si="344">K126*L126</f>
        <v>0</v>
      </c>
      <c r="N126" s="123"/>
      <c r="O126" s="124"/>
      <c r="P126" s="125">
        <f t="shared" ref="P126:P131" si="345">N126*O126</f>
        <v>0</v>
      </c>
      <c r="Q126" s="123"/>
      <c r="R126" s="124"/>
      <c r="S126" s="125">
        <f t="shared" ref="S126:S131" si="346">Q126*R126</f>
        <v>0</v>
      </c>
      <c r="T126" s="123"/>
      <c r="U126" s="124"/>
      <c r="V126" s="231">
        <f t="shared" ref="V126:V131" si="347">T126*U126</f>
        <v>0</v>
      </c>
      <c r="W126" s="232">
        <f t="shared" ref="W126:W131" si="348">G126+M126+S126</f>
        <v>0</v>
      </c>
      <c r="X126" s="233">
        <f t="shared" ref="X126:X131" si="349">J126+P126+V126</f>
        <v>0</v>
      </c>
      <c r="Y126" s="233">
        <f t="shared" ref="Y126:Y132" si="350">W126-X126</f>
        <v>0</v>
      </c>
      <c r="Z126" s="234" t="e">
        <f t="shared" ref="Z126:Z132" si="351">Y126/W126</f>
        <v>#DIV/0!</v>
      </c>
      <c r="AA126" s="235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70</v>
      </c>
      <c r="B127" s="120" t="s">
        <v>243</v>
      </c>
      <c r="C127" s="187" t="s">
        <v>244</v>
      </c>
      <c r="D127" s="122" t="s">
        <v>242</v>
      </c>
      <c r="E127" s="123"/>
      <c r="F127" s="124"/>
      <c r="G127" s="125">
        <f t="shared" si="342"/>
        <v>0</v>
      </c>
      <c r="H127" s="123"/>
      <c r="I127" s="124"/>
      <c r="J127" s="125">
        <f t="shared" si="343"/>
        <v>0</v>
      </c>
      <c r="K127" s="123"/>
      <c r="L127" s="124"/>
      <c r="M127" s="125">
        <f t="shared" si="344"/>
        <v>0</v>
      </c>
      <c r="N127" s="123"/>
      <c r="O127" s="124"/>
      <c r="P127" s="125">
        <f t="shared" si="345"/>
        <v>0</v>
      </c>
      <c r="Q127" s="123"/>
      <c r="R127" s="124"/>
      <c r="S127" s="125">
        <f t="shared" si="346"/>
        <v>0</v>
      </c>
      <c r="T127" s="123"/>
      <c r="U127" s="124"/>
      <c r="V127" s="231">
        <f t="shared" si="347"/>
        <v>0</v>
      </c>
      <c r="W127" s="236">
        <f t="shared" si="348"/>
        <v>0</v>
      </c>
      <c r="X127" s="127">
        <f t="shared" si="349"/>
        <v>0</v>
      </c>
      <c r="Y127" s="127">
        <f t="shared" si="350"/>
        <v>0</v>
      </c>
      <c r="Z127" s="128" t="e">
        <f t="shared" si="351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42" customHeight="1" x14ac:dyDescent="0.25">
      <c r="A128" s="119" t="s">
        <v>70</v>
      </c>
      <c r="B128" s="120" t="s">
        <v>245</v>
      </c>
      <c r="C128" s="358" t="s">
        <v>369</v>
      </c>
      <c r="D128" s="122" t="s">
        <v>246</v>
      </c>
      <c r="E128" s="245">
        <v>200</v>
      </c>
      <c r="F128" s="246">
        <v>247.5</v>
      </c>
      <c r="G128" s="125">
        <f t="shared" si="342"/>
        <v>49500</v>
      </c>
      <c r="H128" s="245">
        <v>200</v>
      </c>
      <c r="I128" s="246">
        <v>247.5</v>
      </c>
      <c r="J128" s="125">
        <f t="shared" si="343"/>
        <v>49500</v>
      </c>
      <c r="K128" s="123"/>
      <c r="L128" s="124"/>
      <c r="M128" s="125">
        <f t="shared" si="344"/>
        <v>0</v>
      </c>
      <c r="N128" s="123"/>
      <c r="O128" s="124"/>
      <c r="P128" s="125">
        <f t="shared" si="345"/>
        <v>0</v>
      </c>
      <c r="Q128" s="123"/>
      <c r="R128" s="124"/>
      <c r="S128" s="125">
        <f t="shared" si="346"/>
        <v>0</v>
      </c>
      <c r="T128" s="123"/>
      <c r="U128" s="124"/>
      <c r="V128" s="231">
        <f t="shared" si="347"/>
        <v>0</v>
      </c>
      <c r="W128" s="247">
        <f t="shared" si="348"/>
        <v>49500</v>
      </c>
      <c r="X128" s="127">
        <f t="shared" si="349"/>
        <v>49500</v>
      </c>
      <c r="Y128" s="127">
        <f t="shared" si="350"/>
        <v>0</v>
      </c>
      <c r="Z128" s="128">
        <f t="shared" si="351"/>
        <v>0</v>
      </c>
      <c r="AA128" s="359" t="s">
        <v>370</v>
      </c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19" t="s">
        <v>70</v>
      </c>
      <c r="B129" s="120" t="s">
        <v>247</v>
      </c>
      <c r="C129" s="187" t="s">
        <v>248</v>
      </c>
      <c r="D129" s="122" t="s">
        <v>246</v>
      </c>
      <c r="E129" s="123"/>
      <c r="F129" s="124"/>
      <c r="G129" s="125">
        <f t="shared" si="342"/>
        <v>0</v>
      </c>
      <c r="H129" s="123"/>
      <c r="I129" s="124"/>
      <c r="J129" s="125">
        <f t="shared" si="343"/>
        <v>0</v>
      </c>
      <c r="K129" s="245"/>
      <c r="L129" s="246"/>
      <c r="M129" s="125">
        <f t="shared" si="344"/>
        <v>0</v>
      </c>
      <c r="N129" s="245"/>
      <c r="O129" s="246"/>
      <c r="P129" s="125">
        <f t="shared" si="345"/>
        <v>0</v>
      </c>
      <c r="Q129" s="245"/>
      <c r="R129" s="246"/>
      <c r="S129" s="125">
        <f t="shared" si="346"/>
        <v>0</v>
      </c>
      <c r="T129" s="245"/>
      <c r="U129" s="246"/>
      <c r="V129" s="231">
        <f t="shared" si="347"/>
        <v>0</v>
      </c>
      <c r="W129" s="247">
        <f t="shared" si="348"/>
        <v>0</v>
      </c>
      <c r="X129" s="127">
        <f t="shared" si="349"/>
        <v>0</v>
      </c>
      <c r="Y129" s="127">
        <f t="shared" si="350"/>
        <v>0</v>
      </c>
      <c r="Z129" s="128" t="e">
        <f t="shared" si="351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70</v>
      </c>
      <c r="B130" s="120" t="s">
        <v>249</v>
      </c>
      <c r="C130" s="187" t="s">
        <v>250</v>
      </c>
      <c r="D130" s="122" t="s">
        <v>246</v>
      </c>
      <c r="E130" s="123"/>
      <c r="F130" s="124"/>
      <c r="G130" s="125">
        <f t="shared" si="342"/>
        <v>0</v>
      </c>
      <c r="H130" s="123"/>
      <c r="I130" s="124"/>
      <c r="J130" s="125">
        <f t="shared" si="343"/>
        <v>0</v>
      </c>
      <c r="K130" s="123"/>
      <c r="L130" s="124"/>
      <c r="M130" s="125">
        <f t="shared" si="344"/>
        <v>0</v>
      </c>
      <c r="N130" s="123"/>
      <c r="O130" s="124"/>
      <c r="P130" s="125">
        <f t="shared" si="345"/>
        <v>0</v>
      </c>
      <c r="Q130" s="123"/>
      <c r="R130" s="124"/>
      <c r="S130" s="125">
        <f t="shared" si="346"/>
        <v>0</v>
      </c>
      <c r="T130" s="123"/>
      <c r="U130" s="124"/>
      <c r="V130" s="231">
        <f t="shared" si="347"/>
        <v>0</v>
      </c>
      <c r="W130" s="236">
        <f t="shared" si="348"/>
        <v>0</v>
      </c>
      <c r="X130" s="127">
        <f t="shared" si="349"/>
        <v>0</v>
      </c>
      <c r="Y130" s="127">
        <f t="shared" si="350"/>
        <v>0</v>
      </c>
      <c r="Z130" s="128" t="e">
        <f t="shared" si="351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32" t="s">
        <v>70</v>
      </c>
      <c r="B131" s="154" t="s">
        <v>251</v>
      </c>
      <c r="C131" s="164" t="s">
        <v>252</v>
      </c>
      <c r="D131" s="134"/>
      <c r="E131" s="135"/>
      <c r="F131" s="136">
        <v>0.22</v>
      </c>
      <c r="G131" s="137">
        <f t="shared" si="342"/>
        <v>0</v>
      </c>
      <c r="H131" s="135"/>
      <c r="I131" s="136">
        <v>0.22</v>
      </c>
      <c r="J131" s="137">
        <f t="shared" si="343"/>
        <v>0</v>
      </c>
      <c r="K131" s="135"/>
      <c r="L131" s="136">
        <v>0.22</v>
      </c>
      <c r="M131" s="137">
        <f t="shared" si="344"/>
        <v>0</v>
      </c>
      <c r="N131" s="135"/>
      <c r="O131" s="136">
        <v>0.22</v>
      </c>
      <c r="P131" s="137">
        <f t="shared" si="345"/>
        <v>0</v>
      </c>
      <c r="Q131" s="135"/>
      <c r="R131" s="136">
        <v>0.22</v>
      </c>
      <c r="S131" s="137">
        <f t="shared" si="346"/>
        <v>0</v>
      </c>
      <c r="T131" s="135"/>
      <c r="U131" s="136">
        <v>0.22</v>
      </c>
      <c r="V131" s="238">
        <f t="shared" si="347"/>
        <v>0</v>
      </c>
      <c r="W131" s="239">
        <f t="shared" si="348"/>
        <v>0</v>
      </c>
      <c r="X131" s="240">
        <f t="shared" si="349"/>
        <v>0</v>
      </c>
      <c r="Y131" s="240">
        <f t="shared" si="350"/>
        <v>0</v>
      </c>
      <c r="Z131" s="241" t="e">
        <f t="shared" si="351"/>
        <v>#DIV/0!</v>
      </c>
      <c r="AA131" s="152"/>
      <c r="AB131" s="7"/>
      <c r="AC131" s="7"/>
      <c r="AD131" s="7"/>
      <c r="AE131" s="7"/>
      <c r="AF131" s="7"/>
      <c r="AG131" s="7"/>
    </row>
    <row r="132" spans="1:33" ht="30" customHeight="1" x14ac:dyDescent="0.25">
      <c r="A132" s="166" t="s">
        <v>253</v>
      </c>
      <c r="B132" s="248"/>
      <c r="C132" s="168"/>
      <c r="D132" s="169"/>
      <c r="E132" s="173">
        <f>SUM(E126:E130)</f>
        <v>200</v>
      </c>
      <c r="F132" s="189"/>
      <c r="G132" s="173">
        <f>SUM(G126:G131)</f>
        <v>49500</v>
      </c>
      <c r="H132" s="173">
        <f>SUM(H126:H130)</f>
        <v>200</v>
      </c>
      <c r="I132" s="189"/>
      <c r="J132" s="173">
        <f>SUM(J126:J131)</f>
        <v>49500</v>
      </c>
      <c r="K132" s="173">
        <f>SUM(K126:K130)</f>
        <v>0</v>
      </c>
      <c r="L132" s="189"/>
      <c r="M132" s="173">
        <f>SUM(M126:M131)</f>
        <v>0</v>
      </c>
      <c r="N132" s="173">
        <f>SUM(N126:N130)</f>
        <v>0</v>
      </c>
      <c r="O132" s="189"/>
      <c r="P132" s="173">
        <f>SUM(P126:P131)</f>
        <v>0</v>
      </c>
      <c r="Q132" s="173">
        <f>SUM(Q126:Q130)</f>
        <v>0</v>
      </c>
      <c r="R132" s="189"/>
      <c r="S132" s="173">
        <f>SUM(S126:S131)</f>
        <v>0</v>
      </c>
      <c r="T132" s="173">
        <f>SUM(T126:T130)</f>
        <v>0</v>
      </c>
      <c r="U132" s="189"/>
      <c r="V132" s="249">
        <f t="shared" ref="V132:X132" si="352">SUM(V126:V131)</f>
        <v>0</v>
      </c>
      <c r="W132" s="226">
        <f t="shared" si="352"/>
        <v>49500</v>
      </c>
      <c r="X132" s="227">
        <f t="shared" si="352"/>
        <v>49500</v>
      </c>
      <c r="Y132" s="227">
        <f t="shared" si="350"/>
        <v>0</v>
      </c>
      <c r="Z132" s="227">
        <f t="shared" si="351"/>
        <v>0</v>
      </c>
      <c r="AA132" s="228"/>
      <c r="AB132" s="7"/>
      <c r="AC132" s="7"/>
      <c r="AD132" s="7"/>
      <c r="AE132" s="7"/>
      <c r="AF132" s="7"/>
      <c r="AG132" s="7"/>
    </row>
    <row r="133" spans="1:33" ht="30" customHeight="1" x14ac:dyDescent="0.25">
      <c r="A133" s="178" t="s">
        <v>65</v>
      </c>
      <c r="B133" s="179">
        <v>9</v>
      </c>
      <c r="C133" s="180" t="s">
        <v>254</v>
      </c>
      <c r="D133" s="181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50"/>
      <c r="X133" s="250"/>
      <c r="Y133" s="212"/>
      <c r="Z133" s="250"/>
      <c r="AA133" s="251"/>
      <c r="AB133" s="7"/>
      <c r="AC133" s="7"/>
      <c r="AD133" s="7"/>
      <c r="AE133" s="7"/>
      <c r="AF133" s="7"/>
      <c r="AG133" s="7"/>
    </row>
    <row r="134" spans="1:33" ht="30" customHeight="1" x14ac:dyDescent="0.25">
      <c r="A134" s="252" t="s">
        <v>70</v>
      </c>
      <c r="B134" s="253">
        <v>43839</v>
      </c>
      <c r="C134" s="254" t="s">
        <v>255</v>
      </c>
      <c r="D134" s="255"/>
      <c r="E134" s="256"/>
      <c r="F134" s="257"/>
      <c r="G134" s="258">
        <f t="shared" ref="G134:G139" si="353">E134*F134</f>
        <v>0</v>
      </c>
      <c r="H134" s="256"/>
      <c r="I134" s="257"/>
      <c r="J134" s="258">
        <f t="shared" ref="J134:J139" si="354">H134*I134</f>
        <v>0</v>
      </c>
      <c r="K134" s="259"/>
      <c r="L134" s="257"/>
      <c r="M134" s="258">
        <f t="shared" ref="M134:M139" si="355">K134*L134</f>
        <v>0</v>
      </c>
      <c r="N134" s="259"/>
      <c r="O134" s="257"/>
      <c r="P134" s="258">
        <f t="shared" ref="P134:P139" si="356">N134*O134</f>
        <v>0</v>
      </c>
      <c r="Q134" s="259"/>
      <c r="R134" s="257"/>
      <c r="S134" s="258">
        <f t="shared" ref="S134:S139" si="357">Q134*R134</f>
        <v>0</v>
      </c>
      <c r="T134" s="259"/>
      <c r="U134" s="257"/>
      <c r="V134" s="258">
        <f t="shared" ref="V134:V139" si="358">T134*U134</f>
        <v>0</v>
      </c>
      <c r="W134" s="233">
        <f t="shared" ref="W134:W139" si="359">G134+M134+S134</f>
        <v>0</v>
      </c>
      <c r="X134" s="127">
        <f t="shared" ref="X134:X139" si="360">J134+P134+V134</f>
        <v>0</v>
      </c>
      <c r="Y134" s="127">
        <f t="shared" ref="Y134:Y140" si="361">W134-X134</f>
        <v>0</v>
      </c>
      <c r="Z134" s="128" t="e">
        <f t="shared" ref="Z134:Z140" si="362">Y134/W134</f>
        <v>#DIV/0!</v>
      </c>
      <c r="AA134" s="235"/>
      <c r="AB134" s="130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70</v>
      </c>
      <c r="B135" s="260">
        <v>43870</v>
      </c>
      <c r="C135" s="187" t="s">
        <v>256</v>
      </c>
      <c r="D135" s="261"/>
      <c r="E135" s="262"/>
      <c r="F135" s="124"/>
      <c r="G135" s="125">
        <f t="shared" si="353"/>
        <v>0</v>
      </c>
      <c r="H135" s="262"/>
      <c r="I135" s="124"/>
      <c r="J135" s="125">
        <f t="shared" si="354"/>
        <v>0</v>
      </c>
      <c r="K135" s="123"/>
      <c r="L135" s="124"/>
      <c r="M135" s="125">
        <f t="shared" si="355"/>
        <v>0</v>
      </c>
      <c r="N135" s="123"/>
      <c r="O135" s="124"/>
      <c r="P135" s="125">
        <f t="shared" si="356"/>
        <v>0</v>
      </c>
      <c r="Q135" s="123"/>
      <c r="R135" s="124"/>
      <c r="S135" s="125">
        <f t="shared" si="357"/>
        <v>0</v>
      </c>
      <c r="T135" s="123"/>
      <c r="U135" s="124"/>
      <c r="V135" s="125">
        <f t="shared" si="358"/>
        <v>0</v>
      </c>
      <c r="W135" s="126">
        <f t="shared" si="359"/>
        <v>0</v>
      </c>
      <c r="X135" s="127">
        <f t="shared" si="360"/>
        <v>0</v>
      </c>
      <c r="Y135" s="127">
        <f t="shared" si="361"/>
        <v>0</v>
      </c>
      <c r="Z135" s="128" t="e">
        <f t="shared" si="362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70</v>
      </c>
      <c r="B136" s="260">
        <v>43899</v>
      </c>
      <c r="C136" s="187" t="s">
        <v>257</v>
      </c>
      <c r="D136" s="261"/>
      <c r="E136" s="262"/>
      <c r="F136" s="124"/>
      <c r="G136" s="125">
        <f t="shared" si="353"/>
        <v>0</v>
      </c>
      <c r="H136" s="262"/>
      <c r="I136" s="124"/>
      <c r="J136" s="125">
        <f t="shared" si="354"/>
        <v>0</v>
      </c>
      <c r="K136" s="123"/>
      <c r="L136" s="124"/>
      <c r="M136" s="125">
        <f t="shared" si="355"/>
        <v>0</v>
      </c>
      <c r="N136" s="123"/>
      <c r="O136" s="124"/>
      <c r="P136" s="125">
        <f t="shared" si="356"/>
        <v>0</v>
      </c>
      <c r="Q136" s="123"/>
      <c r="R136" s="124"/>
      <c r="S136" s="125">
        <f t="shared" si="357"/>
        <v>0</v>
      </c>
      <c r="T136" s="123"/>
      <c r="U136" s="124"/>
      <c r="V136" s="125">
        <f t="shared" si="358"/>
        <v>0</v>
      </c>
      <c r="W136" s="126">
        <f t="shared" si="359"/>
        <v>0</v>
      </c>
      <c r="X136" s="127">
        <f t="shared" si="360"/>
        <v>0</v>
      </c>
      <c r="Y136" s="127">
        <f t="shared" si="361"/>
        <v>0</v>
      </c>
      <c r="Z136" s="128" t="e">
        <f t="shared" si="362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19" t="s">
        <v>70</v>
      </c>
      <c r="B137" s="260">
        <v>43930</v>
      </c>
      <c r="C137" s="187" t="s">
        <v>258</v>
      </c>
      <c r="D137" s="261"/>
      <c r="E137" s="262"/>
      <c r="F137" s="124"/>
      <c r="G137" s="125">
        <f t="shared" si="353"/>
        <v>0</v>
      </c>
      <c r="H137" s="262"/>
      <c r="I137" s="124"/>
      <c r="J137" s="125">
        <f t="shared" si="354"/>
        <v>0</v>
      </c>
      <c r="K137" s="123"/>
      <c r="L137" s="124"/>
      <c r="M137" s="125">
        <f t="shared" si="355"/>
        <v>0</v>
      </c>
      <c r="N137" s="123"/>
      <c r="O137" s="124"/>
      <c r="P137" s="125">
        <f t="shared" si="356"/>
        <v>0</v>
      </c>
      <c r="Q137" s="123"/>
      <c r="R137" s="124"/>
      <c r="S137" s="125">
        <f t="shared" si="357"/>
        <v>0</v>
      </c>
      <c r="T137" s="123"/>
      <c r="U137" s="124"/>
      <c r="V137" s="125">
        <f t="shared" si="358"/>
        <v>0</v>
      </c>
      <c r="W137" s="126">
        <f t="shared" si="359"/>
        <v>0</v>
      </c>
      <c r="X137" s="127">
        <f t="shared" si="360"/>
        <v>0</v>
      </c>
      <c r="Y137" s="127">
        <f t="shared" si="361"/>
        <v>0</v>
      </c>
      <c r="Z137" s="128" t="e">
        <f t="shared" si="362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32" t="s">
        <v>70</v>
      </c>
      <c r="B138" s="260">
        <v>43960</v>
      </c>
      <c r="C138" s="163" t="s">
        <v>259</v>
      </c>
      <c r="D138" s="263"/>
      <c r="E138" s="264"/>
      <c r="F138" s="136"/>
      <c r="G138" s="137">
        <f t="shared" si="353"/>
        <v>0</v>
      </c>
      <c r="H138" s="264"/>
      <c r="I138" s="136"/>
      <c r="J138" s="137">
        <f t="shared" si="354"/>
        <v>0</v>
      </c>
      <c r="K138" s="135"/>
      <c r="L138" s="136"/>
      <c r="M138" s="137">
        <f t="shared" si="355"/>
        <v>0</v>
      </c>
      <c r="N138" s="135"/>
      <c r="O138" s="136"/>
      <c r="P138" s="137">
        <f t="shared" si="356"/>
        <v>0</v>
      </c>
      <c r="Q138" s="135"/>
      <c r="R138" s="136"/>
      <c r="S138" s="137">
        <f t="shared" si="357"/>
        <v>0</v>
      </c>
      <c r="T138" s="135"/>
      <c r="U138" s="136"/>
      <c r="V138" s="137">
        <f t="shared" si="358"/>
        <v>0</v>
      </c>
      <c r="W138" s="138">
        <f t="shared" si="359"/>
        <v>0</v>
      </c>
      <c r="X138" s="127">
        <f t="shared" si="360"/>
        <v>0</v>
      </c>
      <c r="Y138" s="127">
        <f t="shared" si="361"/>
        <v>0</v>
      </c>
      <c r="Z138" s="128" t="e">
        <f t="shared" si="362"/>
        <v>#DIV/0!</v>
      </c>
      <c r="AA138" s="13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32" t="s">
        <v>70</v>
      </c>
      <c r="B139" s="260">
        <v>43991</v>
      </c>
      <c r="C139" s="237" t="s">
        <v>260</v>
      </c>
      <c r="D139" s="148"/>
      <c r="E139" s="135"/>
      <c r="F139" s="136">
        <v>0.22</v>
      </c>
      <c r="G139" s="137">
        <f t="shared" si="353"/>
        <v>0</v>
      </c>
      <c r="H139" s="135"/>
      <c r="I139" s="136">
        <v>0.22</v>
      </c>
      <c r="J139" s="137">
        <f t="shared" si="354"/>
        <v>0</v>
      </c>
      <c r="K139" s="135"/>
      <c r="L139" s="136">
        <v>0.22</v>
      </c>
      <c r="M139" s="137">
        <f t="shared" si="355"/>
        <v>0</v>
      </c>
      <c r="N139" s="135"/>
      <c r="O139" s="136">
        <v>0.22</v>
      </c>
      <c r="P139" s="137">
        <f t="shared" si="356"/>
        <v>0</v>
      </c>
      <c r="Q139" s="135"/>
      <c r="R139" s="136">
        <v>0.22</v>
      </c>
      <c r="S139" s="137">
        <f t="shared" si="357"/>
        <v>0</v>
      </c>
      <c r="T139" s="135"/>
      <c r="U139" s="136">
        <v>0.22</v>
      </c>
      <c r="V139" s="137">
        <f t="shared" si="358"/>
        <v>0</v>
      </c>
      <c r="W139" s="138">
        <f t="shared" si="359"/>
        <v>0</v>
      </c>
      <c r="X139" s="165">
        <f t="shared" si="360"/>
        <v>0</v>
      </c>
      <c r="Y139" s="165">
        <f t="shared" si="361"/>
        <v>0</v>
      </c>
      <c r="Z139" s="225" t="e">
        <f t="shared" si="362"/>
        <v>#DIV/0!</v>
      </c>
      <c r="AA139" s="139"/>
      <c r="AB139" s="7"/>
      <c r="AC139" s="7"/>
      <c r="AD139" s="7"/>
      <c r="AE139" s="7"/>
      <c r="AF139" s="7"/>
      <c r="AG139" s="7"/>
    </row>
    <row r="140" spans="1:33" ht="30" customHeight="1" x14ac:dyDescent="0.25">
      <c r="A140" s="166" t="s">
        <v>261</v>
      </c>
      <c r="B140" s="167"/>
      <c r="C140" s="168"/>
      <c r="D140" s="169"/>
      <c r="E140" s="173">
        <f>SUM(E134:E138)</f>
        <v>0</v>
      </c>
      <c r="F140" s="189"/>
      <c r="G140" s="172">
        <f>SUM(G134:G139)</f>
        <v>0</v>
      </c>
      <c r="H140" s="173">
        <f>SUM(H134:H138)</f>
        <v>0</v>
      </c>
      <c r="I140" s="189"/>
      <c r="J140" s="172">
        <f>SUM(J134:J139)</f>
        <v>0</v>
      </c>
      <c r="K140" s="190">
        <f>SUM(K134:K138)</f>
        <v>0</v>
      </c>
      <c r="L140" s="189"/>
      <c r="M140" s="172">
        <f>SUM(M134:M139)</f>
        <v>0</v>
      </c>
      <c r="N140" s="190">
        <f>SUM(N134:N138)</f>
        <v>0</v>
      </c>
      <c r="O140" s="189"/>
      <c r="P140" s="172">
        <f>SUM(P134:P139)</f>
        <v>0</v>
      </c>
      <c r="Q140" s="190">
        <f>SUM(Q134:Q138)</f>
        <v>0</v>
      </c>
      <c r="R140" s="189"/>
      <c r="S140" s="172">
        <f>SUM(S134:S139)</f>
        <v>0</v>
      </c>
      <c r="T140" s="190">
        <f>SUM(T134:T138)</f>
        <v>0</v>
      </c>
      <c r="U140" s="189"/>
      <c r="V140" s="174">
        <f t="shared" ref="V140:X140" si="363">SUM(V134:V139)</f>
        <v>0</v>
      </c>
      <c r="W140" s="226">
        <f t="shared" si="363"/>
        <v>0</v>
      </c>
      <c r="X140" s="227">
        <f t="shared" si="363"/>
        <v>0</v>
      </c>
      <c r="Y140" s="227">
        <f t="shared" si="361"/>
        <v>0</v>
      </c>
      <c r="Z140" s="227" t="e">
        <f t="shared" si="362"/>
        <v>#DIV/0!</v>
      </c>
      <c r="AA140" s="228"/>
      <c r="AB140" s="7"/>
      <c r="AC140" s="7"/>
      <c r="AD140" s="7"/>
      <c r="AE140" s="7"/>
      <c r="AF140" s="7"/>
      <c r="AG140" s="7"/>
    </row>
    <row r="141" spans="1:33" ht="30" customHeight="1" x14ac:dyDescent="0.25">
      <c r="A141" s="178" t="s">
        <v>65</v>
      </c>
      <c r="B141" s="210">
        <v>10</v>
      </c>
      <c r="C141" s="265" t="s">
        <v>262</v>
      </c>
      <c r="D141" s="181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29"/>
      <c r="X141" s="229"/>
      <c r="Y141" s="182"/>
      <c r="Z141" s="229"/>
      <c r="AA141" s="230"/>
      <c r="AB141" s="7"/>
      <c r="AC141" s="7"/>
      <c r="AD141" s="7"/>
      <c r="AE141" s="7"/>
      <c r="AF141" s="7"/>
      <c r="AG141" s="7"/>
    </row>
    <row r="142" spans="1:33" ht="30" customHeight="1" x14ac:dyDescent="0.25">
      <c r="A142" s="119" t="s">
        <v>70</v>
      </c>
      <c r="B142" s="260">
        <v>43840</v>
      </c>
      <c r="C142" s="266" t="s">
        <v>263</v>
      </c>
      <c r="D142" s="255"/>
      <c r="E142" s="267"/>
      <c r="F142" s="160"/>
      <c r="G142" s="161">
        <f t="shared" ref="G142:G146" si="364">E142*F142</f>
        <v>0</v>
      </c>
      <c r="H142" s="267"/>
      <c r="I142" s="160"/>
      <c r="J142" s="161">
        <f t="shared" ref="J142:J146" si="365">H142*I142</f>
        <v>0</v>
      </c>
      <c r="K142" s="159"/>
      <c r="L142" s="160"/>
      <c r="M142" s="161">
        <f t="shared" ref="M142:M146" si="366">K142*L142</f>
        <v>0</v>
      </c>
      <c r="N142" s="159"/>
      <c r="O142" s="160"/>
      <c r="P142" s="161">
        <f t="shared" ref="P142:P146" si="367">N142*O142</f>
        <v>0</v>
      </c>
      <c r="Q142" s="159"/>
      <c r="R142" s="160"/>
      <c r="S142" s="161">
        <f t="shared" ref="S142:S146" si="368">Q142*R142</f>
        <v>0</v>
      </c>
      <c r="T142" s="159"/>
      <c r="U142" s="160"/>
      <c r="V142" s="268">
        <f t="shared" ref="V142:V146" si="369">T142*U142</f>
        <v>0</v>
      </c>
      <c r="W142" s="269">
        <f t="shared" ref="W142:W146" si="370">G142+M142+S142</f>
        <v>0</v>
      </c>
      <c r="X142" s="233">
        <f t="shared" ref="X142:X146" si="371">J142+P142+V142</f>
        <v>0</v>
      </c>
      <c r="Y142" s="233">
        <f t="shared" ref="Y142:Y147" si="372">W142-X142</f>
        <v>0</v>
      </c>
      <c r="Z142" s="234" t="e">
        <f t="shared" ref="Z142:Z147" si="373">Y142/W142</f>
        <v>#DIV/0!</v>
      </c>
      <c r="AA142" s="270"/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19" t="s">
        <v>70</v>
      </c>
      <c r="B143" s="260">
        <v>43871</v>
      </c>
      <c r="C143" s="266" t="s">
        <v>263</v>
      </c>
      <c r="D143" s="261"/>
      <c r="E143" s="262"/>
      <c r="F143" s="124"/>
      <c r="G143" s="125">
        <f t="shared" si="364"/>
        <v>0</v>
      </c>
      <c r="H143" s="262"/>
      <c r="I143" s="124"/>
      <c r="J143" s="125">
        <f t="shared" si="365"/>
        <v>0</v>
      </c>
      <c r="K143" s="123"/>
      <c r="L143" s="124"/>
      <c r="M143" s="125">
        <f t="shared" si="366"/>
        <v>0</v>
      </c>
      <c r="N143" s="123"/>
      <c r="O143" s="124"/>
      <c r="P143" s="125">
        <f t="shared" si="367"/>
        <v>0</v>
      </c>
      <c r="Q143" s="123"/>
      <c r="R143" s="124"/>
      <c r="S143" s="125">
        <f t="shared" si="368"/>
        <v>0</v>
      </c>
      <c r="T143" s="123"/>
      <c r="U143" s="124"/>
      <c r="V143" s="231">
        <f t="shared" si="369"/>
        <v>0</v>
      </c>
      <c r="W143" s="236">
        <f t="shared" si="370"/>
        <v>0</v>
      </c>
      <c r="X143" s="127">
        <f t="shared" si="371"/>
        <v>0</v>
      </c>
      <c r="Y143" s="127">
        <f t="shared" si="372"/>
        <v>0</v>
      </c>
      <c r="Z143" s="128" t="e">
        <f t="shared" si="373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5">
      <c r="A144" s="119" t="s">
        <v>70</v>
      </c>
      <c r="B144" s="260">
        <v>43900</v>
      </c>
      <c r="C144" s="266" t="s">
        <v>263</v>
      </c>
      <c r="D144" s="261"/>
      <c r="E144" s="262"/>
      <c r="F144" s="124"/>
      <c r="G144" s="125">
        <f t="shared" si="364"/>
        <v>0</v>
      </c>
      <c r="H144" s="262"/>
      <c r="I144" s="124"/>
      <c r="J144" s="125">
        <f t="shared" si="365"/>
        <v>0</v>
      </c>
      <c r="K144" s="123"/>
      <c r="L144" s="124"/>
      <c r="M144" s="125">
        <f t="shared" si="366"/>
        <v>0</v>
      </c>
      <c r="N144" s="123"/>
      <c r="O144" s="124"/>
      <c r="P144" s="125">
        <f t="shared" si="367"/>
        <v>0</v>
      </c>
      <c r="Q144" s="123"/>
      <c r="R144" s="124"/>
      <c r="S144" s="125">
        <f t="shared" si="368"/>
        <v>0</v>
      </c>
      <c r="T144" s="123"/>
      <c r="U144" s="124"/>
      <c r="V144" s="231">
        <f t="shared" si="369"/>
        <v>0</v>
      </c>
      <c r="W144" s="236">
        <f t="shared" si="370"/>
        <v>0</v>
      </c>
      <c r="X144" s="127">
        <f t="shared" si="371"/>
        <v>0</v>
      </c>
      <c r="Y144" s="127">
        <f t="shared" si="372"/>
        <v>0</v>
      </c>
      <c r="Z144" s="128" t="e">
        <f t="shared" si="373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32" t="s">
        <v>70</v>
      </c>
      <c r="B145" s="271">
        <v>43931</v>
      </c>
      <c r="C145" s="163" t="s">
        <v>264</v>
      </c>
      <c r="D145" s="263" t="s">
        <v>73</v>
      </c>
      <c r="E145" s="264"/>
      <c r="F145" s="136"/>
      <c r="G145" s="125">
        <f t="shared" si="364"/>
        <v>0</v>
      </c>
      <c r="H145" s="264"/>
      <c r="I145" s="136"/>
      <c r="J145" s="125">
        <f t="shared" si="365"/>
        <v>0</v>
      </c>
      <c r="K145" s="135"/>
      <c r="L145" s="136"/>
      <c r="M145" s="137">
        <f t="shared" si="366"/>
        <v>0</v>
      </c>
      <c r="N145" s="135"/>
      <c r="O145" s="136"/>
      <c r="P145" s="137">
        <f t="shared" si="367"/>
        <v>0</v>
      </c>
      <c r="Q145" s="135"/>
      <c r="R145" s="136"/>
      <c r="S145" s="137">
        <f t="shared" si="368"/>
        <v>0</v>
      </c>
      <c r="T145" s="135"/>
      <c r="U145" s="136"/>
      <c r="V145" s="238">
        <f t="shared" si="369"/>
        <v>0</v>
      </c>
      <c r="W145" s="272">
        <f t="shared" si="370"/>
        <v>0</v>
      </c>
      <c r="X145" s="127">
        <f t="shared" si="371"/>
        <v>0</v>
      </c>
      <c r="Y145" s="127">
        <f t="shared" si="372"/>
        <v>0</v>
      </c>
      <c r="Z145" s="128" t="e">
        <f t="shared" si="373"/>
        <v>#DIV/0!</v>
      </c>
      <c r="AA145" s="222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132" t="s">
        <v>70</v>
      </c>
      <c r="B146" s="273">
        <v>43961</v>
      </c>
      <c r="C146" s="237" t="s">
        <v>265</v>
      </c>
      <c r="D146" s="274"/>
      <c r="E146" s="135"/>
      <c r="F146" s="136">
        <v>0.22</v>
      </c>
      <c r="G146" s="137">
        <f t="shared" si="364"/>
        <v>0</v>
      </c>
      <c r="H146" s="135"/>
      <c r="I146" s="136">
        <v>0.22</v>
      </c>
      <c r="J146" s="137">
        <f t="shared" si="365"/>
        <v>0</v>
      </c>
      <c r="K146" s="135"/>
      <c r="L146" s="136">
        <v>0.22</v>
      </c>
      <c r="M146" s="137">
        <f t="shared" si="366"/>
        <v>0</v>
      </c>
      <c r="N146" s="135"/>
      <c r="O146" s="136">
        <v>0.22</v>
      </c>
      <c r="P146" s="137">
        <f t="shared" si="367"/>
        <v>0</v>
      </c>
      <c r="Q146" s="135"/>
      <c r="R146" s="136">
        <v>0.22</v>
      </c>
      <c r="S146" s="137">
        <f t="shared" si="368"/>
        <v>0</v>
      </c>
      <c r="T146" s="135"/>
      <c r="U146" s="136">
        <v>0.22</v>
      </c>
      <c r="V146" s="238">
        <f t="shared" si="369"/>
        <v>0</v>
      </c>
      <c r="W146" s="239">
        <f t="shared" si="370"/>
        <v>0</v>
      </c>
      <c r="X146" s="240">
        <f t="shared" si="371"/>
        <v>0</v>
      </c>
      <c r="Y146" s="240">
        <f t="shared" si="372"/>
        <v>0</v>
      </c>
      <c r="Z146" s="241" t="e">
        <f t="shared" si="373"/>
        <v>#DIV/0!</v>
      </c>
      <c r="AA146" s="275"/>
      <c r="AB146" s="7"/>
      <c r="AC146" s="7"/>
      <c r="AD146" s="7"/>
      <c r="AE146" s="7"/>
      <c r="AF146" s="7"/>
      <c r="AG146" s="7"/>
    </row>
    <row r="147" spans="1:33" ht="30" customHeight="1" x14ac:dyDescent="0.25">
      <c r="A147" s="166" t="s">
        <v>266</v>
      </c>
      <c r="B147" s="167"/>
      <c r="C147" s="168"/>
      <c r="D147" s="169"/>
      <c r="E147" s="173">
        <f>SUM(E142:E145)</f>
        <v>0</v>
      </c>
      <c r="F147" s="189"/>
      <c r="G147" s="172">
        <f>SUM(G142:G146)</f>
        <v>0</v>
      </c>
      <c r="H147" s="173">
        <f>SUM(H142:H145)</f>
        <v>0</v>
      </c>
      <c r="I147" s="189"/>
      <c r="J147" s="172">
        <f>SUM(J142:J146)</f>
        <v>0</v>
      </c>
      <c r="K147" s="190">
        <f>SUM(K142:K145)</f>
        <v>0</v>
      </c>
      <c r="L147" s="189"/>
      <c r="M147" s="172">
        <f>SUM(M142:M146)</f>
        <v>0</v>
      </c>
      <c r="N147" s="190">
        <f>SUM(N142:N145)</f>
        <v>0</v>
      </c>
      <c r="O147" s="189"/>
      <c r="P147" s="172">
        <f>SUM(P142:P146)</f>
        <v>0</v>
      </c>
      <c r="Q147" s="190">
        <f>SUM(Q142:Q145)</f>
        <v>0</v>
      </c>
      <c r="R147" s="189"/>
      <c r="S147" s="172">
        <f>SUM(S142:S146)</f>
        <v>0</v>
      </c>
      <c r="T147" s="190">
        <f>SUM(T142:T145)</f>
        <v>0</v>
      </c>
      <c r="U147" s="189"/>
      <c r="V147" s="174">
        <f t="shared" ref="V147:X147" si="374">SUM(V142:V146)</f>
        <v>0</v>
      </c>
      <c r="W147" s="226">
        <f t="shared" si="374"/>
        <v>0</v>
      </c>
      <c r="X147" s="227">
        <f t="shared" si="374"/>
        <v>0</v>
      </c>
      <c r="Y147" s="227">
        <f t="shared" si="372"/>
        <v>0</v>
      </c>
      <c r="Z147" s="227" t="e">
        <f t="shared" si="373"/>
        <v>#DIV/0!</v>
      </c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178" t="s">
        <v>65</v>
      </c>
      <c r="B148" s="210">
        <v>11</v>
      </c>
      <c r="C148" s="180" t="s">
        <v>267</v>
      </c>
      <c r="D148" s="181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9"/>
      <c r="X148" s="229"/>
      <c r="Y148" s="182"/>
      <c r="Z148" s="229"/>
      <c r="AA148" s="230"/>
      <c r="AB148" s="7"/>
      <c r="AC148" s="7"/>
      <c r="AD148" s="7"/>
      <c r="AE148" s="7"/>
      <c r="AF148" s="7"/>
      <c r="AG148" s="7"/>
    </row>
    <row r="149" spans="1:33" ht="30" customHeight="1" x14ac:dyDescent="0.25">
      <c r="A149" s="276" t="s">
        <v>70</v>
      </c>
      <c r="B149" s="260">
        <v>43841</v>
      </c>
      <c r="C149" s="266" t="s">
        <v>268</v>
      </c>
      <c r="D149" s="158" t="s">
        <v>105</v>
      </c>
      <c r="E149" s="159"/>
      <c r="F149" s="160"/>
      <c r="G149" s="161">
        <f t="shared" ref="G149:G150" si="375">E149*F149</f>
        <v>0</v>
      </c>
      <c r="H149" s="159"/>
      <c r="I149" s="160"/>
      <c r="J149" s="161">
        <f t="shared" ref="J149:J150" si="376">H149*I149</f>
        <v>0</v>
      </c>
      <c r="K149" s="159"/>
      <c r="L149" s="160"/>
      <c r="M149" s="161">
        <f t="shared" ref="M149:M150" si="377">K149*L149</f>
        <v>0</v>
      </c>
      <c r="N149" s="159"/>
      <c r="O149" s="160"/>
      <c r="P149" s="161">
        <f t="shared" ref="P149:P150" si="378">N149*O149</f>
        <v>0</v>
      </c>
      <c r="Q149" s="159"/>
      <c r="R149" s="160"/>
      <c r="S149" s="161">
        <f t="shared" ref="S149:S150" si="379">Q149*R149</f>
        <v>0</v>
      </c>
      <c r="T149" s="159"/>
      <c r="U149" s="160"/>
      <c r="V149" s="268">
        <f t="shared" ref="V149:V150" si="380">T149*U149</f>
        <v>0</v>
      </c>
      <c r="W149" s="269">
        <f t="shared" ref="W149:W150" si="381">G149+M149+S149</f>
        <v>0</v>
      </c>
      <c r="X149" s="233">
        <f t="shared" ref="X149:X150" si="382">J149+P149+V149</f>
        <v>0</v>
      </c>
      <c r="Y149" s="233">
        <f t="shared" ref="Y149:Y151" si="383">W149-X149</f>
        <v>0</v>
      </c>
      <c r="Z149" s="234" t="e">
        <f t="shared" ref="Z149:Z151" si="384">Y149/W149</f>
        <v>#DIV/0!</v>
      </c>
      <c r="AA149" s="270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277" t="s">
        <v>70</v>
      </c>
      <c r="B150" s="260">
        <v>43872</v>
      </c>
      <c r="C150" s="163" t="s">
        <v>268</v>
      </c>
      <c r="D150" s="134" t="s">
        <v>105</v>
      </c>
      <c r="E150" s="135"/>
      <c r="F150" s="136"/>
      <c r="G150" s="125">
        <f t="shared" si="375"/>
        <v>0</v>
      </c>
      <c r="H150" s="135"/>
      <c r="I150" s="136"/>
      <c r="J150" s="125">
        <f t="shared" si="376"/>
        <v>0</v>
      </c>
      <c r="K150" s="135"/>
      <c r="L150" s="136"/>
      <c r="M150" s="137">
        <f t="shared" si="377"/>
        <v>0</v>
      </c>
      <c r="N150" s="135"/>
      <c r="O150" s="136"/>
      <c r="P150" s="137">
        <f t="shared" si="378"/>
        <v>0</v>
      </c>
      <c r="Q150" s="135"/>
      <c r="R150" s="136"/>
      <c r="S150" s="137">
        <f t="shared" si="379"/>
        <v>0</v>
      </c>
      <c r="T150" s="135"/>
      <c r="U150" s="136"/>
      <c r="V150" s="238">
        <f t="shared" si="380"/>
        <v>0</v>
      </c>
      <c r="W150" s="278">
        <f t="shared" si="381"/>
        <v>0</v>
      </c>
      <c r="X150" s="240">
        <f t="shared" si="382"/>
        <v>0</v>
      </c>
      <c r="Y150" s="240">
        <f t="shared" si="383"/>
        <v>0</v>
      </c>
      <c r="Z150" s="241" t="e">
        <f t="shared" si="384"/>
        <v>#DIV/0!</v>
      </c>
      <c r="AA150" s="275"/>
      <c r="AB150" s="130"/>
      <c r="AC150" s="131"/>
      <c r="AD150" s="131"/>
      <c r="AE150" s="131"/>
      <c r="AF150" s="131"/>
      <c r="AG150" s="131"/>
    </row>
    <row r="151" spans="1:33" ht="30" customHeight="1" x14ac:dyDescent="0.25">
      <c r="A151" s="398" t="s">
        <v>269</v>
      </c>
      <c r="B151" s="399"/>
      <c r="C151" s="399"/>
      <c r="D151" s="400"/>
      <c r="E151" s="173">
        <f>SUM(E149:E150)</f>
        <v>0</v>
      </c>
      <c r="F151" s="189"/>
      <c r="G151" s="172">
        <f t="shared" ref="G151:H151" si="385">SUM(G149:G150)</f>
        <v>0</v>
      </c>
      <c r="H151" s="173">
        <f t="shared" si="385"/>
        <v>0</v>
      </c>
      <c r="I151" s="189"/>
      <c r="J151" s="172">
        <f t="shared" ref="J151:K151" si="386">SUM(J149:J150)</f>
        <v>0</v>
      </c>
      <c r="K151" s="190">
        <f t="shared" si="386"/>
        <v>0</v>
      </c>
      <c r="L151" s="189"/>
      <c r="M151" s="172">
        <f t="shared" ref="M151:N151" si="387">SUM(M149:M150)</f>
        <v>0</v>
      </c>
      <c r="N151" s="190">
        <f t="shared" si="387"/>
        <v>0</v>
      </c>
      <c r="O151" s="189"/>
      <c r="P151" s="172">
        <f t="shared" ref="P151:Q151" si="388">SUM(P149:P150)</f>
        <v>0</v>
      </c>
      <c r="Q151" s="190">
        <f t="shared" si="388"/>
        <v>0</v>
      </c>
      <c r="R151" s="189"/>
      <c r="S151" s="172">
        <f t="shared" ref="S151:T151" si="389">SUM(S149:S150)</f>
        <v>0</v>
      </c>
      <c r="T151" s="190">
        <f t="shared" si="389"/>
        <v>0</v>
      </c>
      <c r="U151" s="189"/>
      <c r="V151" s="174">
        <f t="shared" ref="V151:X151" si="390">SUM(V149:V150)</f>
        <v>0</v>
      </c>
      <c r="W151" s="226">
        <f t="shared" si="390"/>
        <v>0</v>
      </c>
      <c r="X151" s="227">
        <f t="shared" si="390"/>
        <v>0</v>
      </c>
      <c r="Y151" s="227">
        <f t="shared" si="383"/>
        <v>0</v>
      </c>
      <c r="Z151" s="227" t="e">
        <f t="shared" si="384"/>
        <v>#DIV/0!</v>
      </c>
      <c r="AA151" s="228"/>
      <c r="AB151" s="7"/>
      <c r="AC151" s="7"/>
      <c r="AD151" s="7"/>
      <c r="AE151" s="7"/>
      <c r="AF151" s="7"/>
      <c r="AG151" s="7"/>
    </row>
    <row r="152" spans="1:33" ht="30" customHeight="1" x14ac:dyDescent="0.25">
      <c r="A152" s="209" t="s">
        <v>65</v>
      </c>
      <c r="B152" s="210">
        <v>12</v>
      </c>
      <c r="C152" s="374" t="s">
        <v>270</v>
      </c>
      <c r="D152" s="27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9"/>
      <c r="X152" s="229"/>
      <c r="Y152" s="182"/>
      <c r="Z152" s="229"/>
      <c r="AA152" s="230"/>
      <c r="AB152" s="7"/>
      <c r="AC152" s="7"/>
      <c r="AD152" s="7"/>
      <c r="AE152" s="7"/>
      <c r="AF152" s="7"/>
      <c r="AG152" s="7"/>
    </row>
    <row r="153" spans="1:33" ht="30" customHeight="1" x14ac:dyDescent="0.25">
      <c r="A153" s="156" t="s">
        <v>70</v>
      </c>
      <c r="B153" s="280">
        <v>43842</v>
      </c>
      <c r="C153" s="281" t="s">
        <v>271</v>
      </c>
      <c r="D153" s="255" t="s">
        <v>272</v>
      </c>
      <c r="E153" s="267"/>
      <c r="F153" s="160"/>
      <c r="G153" s="161">
        <f t="shared" ref="G153:G156" si="391">E153*F153</f>
        <v>0</v>
      </c>
      <c r="H153" s="267"/>
      <c r="I153" s="160"/>
      <c r="J153" s="161">
        <f t="shared" ref="J153:J156" si="392">H153*I153</f>
        <v>0</v>
      </c>
      <c r="K153" s="159"/>
      <c r="L153" s="160"/>
      <c r="M153" s="161">
        <f t="shared" ref="M153:M156" si="393">K153*L153</f>
        <v>0</v>
      </c>
      <c r="N153" s="159"/>
      <c r="O153" s="160"/>
      <c r="P153" s="161">
        <f t="shared" ref="P153:P156" si="394">N153*O153</f>
        <v>0</v>
      </c>
      <c r="Q153" s="159"/>
      <c r="R153" s="160"/>
      <c r="S153" s="161">
        <f t="shared" ref="S153:S156" si="395">Q153*R153</f>
        <v>0</v>
      </c>
      <c r="T153" s="159"/>
      <c r="U153" s="160"/>
      <c r="V153" s="268">
        <f t="shared" ref="V153:V156" si="396">T153*U153</f>
        <v>0</v>
      </c>
      <c r="W153" s="269">
        <f t="shared" ref="W153:W156" si="397">G153+M153+S153</f>
        <v>0</v>
      </c>
      <c r="X153" s="233">
        <f t="shared" ref="X153:X156" si="398">J153+P153+V153</f>
        <v>0</v>
      </c>
      <c r="Y153" s="233">
        <f t="shared" ref="Y153:Y157" si="399">W153-X153</f>
        <v>0</v>
      </c>
      <c r="Z153" s="234" t="e">
        <f t="shared" ref="Z153:Z157" si="400">Y153/W153</f>
        <v>#DIV/0!</v>
      </c>
      <c r="AA153" s="282"/>
      <c r="AB153" s="130"/>
      <c r="AC153" s="131"/>
      <c r="AD153" s="131"/>
      <c r="AE153" s="131"/>
      <c r="AF153" s="131"/>
      <c r="AG153" s="131"/>
    </row>
    <row r="154" spans="1:33" ht="30" customHeight="1" x14ac:dyDescent="0.25">
      <c r="A154" s="119" t="s">
        <v>70</v>
      </c>
      <c r="B154" s="260">
        <v>43873</v>
      </c>
      <c r="C154" s="187" t="s">
        <v>273</v>
      </c>
      <c r="D154" s="261" t="s">
        <v>242</v>
      </c>
      <c r="E154" s="262">
        <v>25</v>
      </c>
      <c r="F154" s="124">
        <v>240</v>
      </c>
      <c r="G154" s="125">
        <f t="shared" si="391"/>
        <v>6000</v>
      </c>
      <c r="H154" s="262">
        <v>25</v>
      </c>
      <c r="I154" s="124">
        <v>240</v>
      </c>
      <c r="J154" s="125">
        <f t="shared" si="392"/>
        <v>6000</v>
      </c>
      <c r="K154" s="123"/>
      <c r="L154" s="124"/>
      <c r="M154" s="125">
        <f t="shared" si="393"/>
        <v>0</v>
      </c>
      <c r="N154" s="123"/>
      <c r="O154" s="124"/>
      <c r="P154" s="125">
        <f t="shared" si="394"/>
        <v>0</v>
      </c>
      <c r="Q154" s="123"/>
      <c r="R154" s="124"/>
      <c r="S154" s="125">
        <f t="shared" si="395"/>
        <v>0</v>
      </c>
      <c r="T154" s="123"/>
      <c r="U154" s="124"/>
      <c r="V154" s="231">
        <f t="shared" si="396"/>
        <v>0</v>
      </c>
      <c r="W154" s="283">
        <f t="shared" si="397"/>
        <v>6000</v>
      </c>
      <c r="X154" s="127">
        <f t="shared" si="398"/>
        <v>6000</v>
      </c>
      <c r="Y154" s="127">
        <f t="shared" si="399"/>
        <v>0</v>
      </c>
      <c r="Z154" s="128">
        <f t="shared" si="400"/>
        <v>0</v>
      </c>
      <c r="AA154" s="360" t="s">
        <v>371</v>
      </c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32" t="s">
        <v>70</v>
      </c>
      <c r="B155" s="271">
        <v>43902</v>
      </c>
      <c r="C155" s="163" t="s">
        <v>274</v>
      </c>
      <c r="D155" s="263" t="s">
        <v>242</v>
      </c>
      <c r="E155" s="264">
        <v>45</v>
      </c>
      <c r="F155" s="136">
        <v>88.888800000000003</v>
      </c>
      <c r="G155" s="137">
        <f t="shared" si="391"/>
        <v>3999.9960000000001</v>
      </c>
      <c r="H155" s="264">
        <v>45</v>
      </c>
      <c r="I155" s="136">
        <v>88.888800000000003</v>
      </c>
      <c r="J155" s="137">
        <f t="shared" si="392"/>
        <v>3999.9960000000001</v>
      </c>
      <c r="K155" s="135"/>
      <c r="L155" s="136"/>
      <c r="M155" s="137">
        <f t="shared" si="393"/>
        <v>0</v>
      </c>
      <c r="N155" s="135"/>
      <c r="O155" s="136"/>
      <c r="P155" s="137">
        <f t="shared" si="394"/>
        <v>0</v>
      </c>
      <c r="Q155" s="135"/>
      <c r="R155" s="136"/>
      <c r="S155" s="137">
        <f t="shared" si="395"/>
        <v>0</v>
      </c>
      <c r="T155" s="135"/>
      <c r="U155" s="136"/>
      <c r="V155" s="238">
        <f t="shared" si="396"/>
        <v>0</v>
      </c>
      <c r="W155" s="272">
        <f t="shared" si="397"/>
        <v>3999.9960000000001</v>
      </c>
      <c r="X155" s="127">
        <f t="shared" si="398"/>
        <v>3999.9960000000001</v>
      </c>
      <c r="Y155" s="127">
        <f t="shared" si="399"/>
        <v>0</v>
      </c>
      <c r="Z155" s="128">
        <f t="shared" si="400"/>
        <v>0</v>
      </c>
      <c r="AA155" s="360" t="s">
        <v>372</v>
      </c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32" t="s">
        <v>70</v>
      </c>
      <c r="B156" s="271">
        <v>43933</v>
      </c>
      <c r="C156" s="237" t="s">
        <v>275</v>
      </c>
      <c r="D156" s="274"/>
      <c r="E156" s="264"/>
      <c r="F156" s="136">
        <v>0.22</v>
      </c>
      <c r="G156" s="137">
        <f t="shared" si="391"/>
        <v>0</v>
      </c>
      <c r="H156" s="264"/>
      <c r="I156" s="136">
        <v>0.22</v>
      </c>
      <c r="J156" s="137">
        <f t="shared" si="392"/>
        <v>0</v>
      </c>
      <c r="K156" s="135"/>
      <c r="L156" s="136">
        <v>0.22</v>
      </c>
      <c r="M156" s="137">
        <f t="shared" si="393"/>
        <v>0</v>
      </c>
      <c r="N156" s="135"/>
      <c r="O156" s="136">
        <v>0.22</v>
      </c>
      <c r="P156" s="137">
        <f t="shared" si="394"/>
        <v>0</v>
      </c>
      <c r="Q156" s="135"/>
      <c r="R156" s="136">
        <v>0.22</v>
      </c>
      <c r="S156" s="137">
        <f t="shared" si="395"/>
        <v>0</v>
      </c>
      <c r="T156" s="135"/>
      <c r="U156" s="136">
        <v>0.22</v>
      </c>
      <c r="V156" s="238">
        <f t="shared" si="396"/>
        <v>0</v>
      </c>
      <c r="W156" s="239">
        <f t="shared" si="397"/>
        <v>0</v>
      </c>
      <c r="X156" s="240">
        <f t="shared" si="398"/>
        <v>0</v>
      </c>
      <c r="Y156" s="240">
        <f t="shared" si="399"/>
        <v>0</v>
      </c>
      <c r="Z156" s="241" t="e">
        <f t="shared" si="400"/>
        <v>#DIV/0!</v>
      </c>
      <c r="AA156" s="152"/>
      <c r="AB156" s="7"/>
      <c r="AC156" s="7"/>
      <c r="AD156" s="7"/>
      <c r="AE156" s="7"/>
      <c r="AF156" s="7"/>
      <c r="AG156" s="7"/>
    </row>
    <row r="157" spans="1:33" ht="30" customHeight="1" x14ac:dyDescent="0.25">
      <c r="A157" s="166" t="s">
        <v>276</v>
      </c>
      <c r="B157" s="167"/>
      <c r="C157" s="168"/>
      <c r="D157" s="286"/>
      <c r="E157" s="173">
        <f>SUM(E153:E155)</f>
        <v>70</v>
      </c>
      <c r="F157" s="189"/>
      <c r="G157" s="172">
        <f>SUM(G153:G156)</f>
        <v>9999.9959999999992</v>
      </c>
      <c r="H157" s="173">
        <f>SUM(H153:H155)</f>
        <v>70</v>
      </c>
      <c r="I157" s="189"/>
      <c r="J157" s="172">
        <f>SUM(J153:J156)</f>
        <v>9999.9959999999992</v>
      </c>
      <c r="K157" s="190">
        <f>SUM(K153:K155)</f>
        <v>0</v>
      </c>
      <c r="L157" s="189"/>
      <c r="M157" s="172">
        <f>SUM(M153:M156)</f>
        <v>0</v>
      </c>
      <c r="N157" s="190">
        <f>SUM(N153:N155)</f>
        <v>0</v>
      </c>
      <c r="O157" s="189"/>
      <c r="P157" s="172">
        <f>SUM(P153:P156)</f>
        <v>0</v>
      </c>
      <c r="Q157" s="190">
        <f>SUM(Q153:Q155)</f>
        <v>0</v>
      </c>
      <c r="R157" s="189"/>
      <c r="S157" s="172">
        <f>SUM(S153:S156)</f>
        <v>0</v>
      </c>
      <c r="T157" s="190">
        <f>SUM(T153:T155)</f>
        <v>0</v>
      </c>
      <c r="U157" s="189"/>
      <c r="V157" s="174">
        <f t="shared" ref="V157:X157" si="401">SUM(V153:V156)</f>
        <v>0</v>
      </c>
      <c r="W157" s="226">
        <f t="shared" si="401"/>
        <v>9999.9959999999992</v>
      </c>
      <c r="X157" s="227">
        <f t="shared" si="401"/>
        <v>9999.9959999999992</v>
      </c>
      <c r="Y157" s="227">
        <f t="shared" si="399"/>
        <v>0</v>
      </c>
      <c r="Z157" s="227">
        <f t="shared" si="400"/>
        <v>0</v>
      </c>
      <c r="AA157" s="228"/>
      <c r="AB157" s="7"/>
      <c r="AC157" s="7"/>
      <c r="AD157" s="7"/>
      <c r="AE157" s="7"/>
      <c r="AF157" s="7"/>
      <c r="AG157" s="7"/>
    </row>
    <row r="158" spans="1:33" ht="30" customHeight="1" x14ac:dyDescent="0.25">
      <c r="A158" s="209" t="s">
        <v>65</v>
      </c>
      <c r="B158" s="287">
        <v>13</v>
      </c>
      <c r="C158" s="211" t="s">
        <v>277</v>
      </c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9"/>
      <c r="X158" s="229"/>
      <c r="Y158" s="182"/>
      <c r="Z158" s="229"/>
      <c r="AA158" s="230"/>
      <c r="AB158" s="6"/>
      <c r="AC158" s="7"/>
      <c r="AD158" s="7"/>
      <c r="AE158" s="7"/>
      <c r="AF158" s="7"/>
      <c r="AG158" s="7"/>
    </row>
    <row r="159" spans="1:33" ht="30" customHeight="1" x14ac:dyDescent="0.25">
      <c r="A159" s="108" t="s">
        <v>67</v>
      </c>
      <c r="B159" s="288" t="s">
        <v>278</v>
      </c>
      <c r="C159" s="289" t="s">
        <v>279</v>
      </c>
      <c r="D159" s="141"/>
      <c r="E159" s="142">
        <f>SUM(E160:E162)</f>
        <v>0</v>
      </c>
      <c r="F159" s="143"/>
      <c r="G159" s="144">
        <f>SUM(G160:G163)</f>
        <v>0</v>
      </c>
      <c r="H159" s="142">
        <f>SUM(H160:H162)</f>
        <v>0</v>
      </c>
      <c r="I159" s="143"/>
      <c r="J159" s="144">
        <f>SUM(J160:J163)</f>
        <v>0</v>
      </c>
      <c r="K159" s="142">
        <f>SUM(K160:K162)</f>
        <v>1</v>
      </c>
      <c r="L159" s="143"/>
      <c r="M159" s="144">
        <f>SUM(M160:M163)</f>
        <v>0</v>
      </c>
      <c r="N159" s="142">
        <f>SUM(N160:N162)</f>
        <v>1</v>
      </c>
      <c r="O159" s="143"/>
      <c r="P159" s="144">
        <f>SUM(P160:P163)</f>
        <v>0</v>
      </c>
      <c r="Q159" s="142">
        <f>SUM(Q160:Q162)</f>
        <v>0</v>
      </c>
      <c r="R159" s="143"/>
      <c r="S159" s="144">
        <f>SUM(S160:S163)</f>
        <v>0</v>
      </c>
      <c r="T159" s="142">
        <f>SUM(T160:T162)</f>
        <v>0</v>
      </c>
      <c r="U159" s="143"/>
      <c r="V159" s="290">
        <f t="shared" ref="V159:X159" si="402">SUM(V160:V163)</f>
        <v>0</v>
      </c>
      <c r="W159" s="291">
        <f t="shared" si="402"/>
        <v>0</v>
      </c>
      <c r="X159" s="144">
        <f t="shared" si="402"/>
        <v>0</v>
      </c>
      <c r="Y159" s="144">
        <f t="shared" ref="Y159:Y182" si="403">W159-X159</f>
        <v>0</v>
      </c>
      <c r="Z159" s="144" t="e">
        <f t="shared" ref="Z159:Z183" si="404">Y159/W159</f>
        <v>#DIV/0!</v>
      </c>
      <c r="AA159" s="146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70</v>
      </c>
      <c r="B160" s="120" t="s">
        <v>280</v>
      </c>
      <c r="C160" s="292" t="s">
        <v>281</v>
      </c>
      <c r="D160" s="122" t="s">
        <v>136</v>
      </c>
      <c r="E160" s="123"/>
      <c r="F160" s="124"/>
      <c r="G160" s="125">
        <f t="shared" ref="G160:G163" si="405">E160*F160</f>
        <v>0</v>
      </c>
      <c r="H160" s="123"/>
      <c r="I160" s="124"/>
      <c r="J160" s="125">
        <f t="shared" ref="J160:J163" si="406">H160*I160</f>
        <v>0</v>
      </c>
      <c r="K160" s="123"/>
      <c r="L160" s="124"/>
      <c r="M160" s="125">
        <f t="shared" ref="M160:M163" si="407">K160*L160</f>
        <v>0</v>
      </c>
      <c r="N160" s="123"/>
      <c r="O160" s="124"/>
      <c r="P160" s="125">
        <f t="shared" ref="P160:P163" si="408">N160*O160</f>
        <v>0</v>
      </c>
      <c r="Q160" s="123"/>
      <c r="R160" s="124"/>
      <c r="S160" s="125">
        <f t="shared" ref="S160:S163" si="409">Q160*R160</f>
        <v>0</v>
      </c>
      <c r="T160" s="123"/>
      <c r="U160" s="124"/>
      <c r="V160" s="231">
        <f t="shared" ref="V160:V163" si="410">T160*U160</f>
        <v>0</v>
      </c>
      <c r="W160" s="236">
        <f t="shared" ref="W160:W163" si="411">G160+M160+S160</f>
        <v>0</v>
      </c>
      <c r="X160" s="127">
        <f t="shared" ref="X160:X163" si="412">J160+P160+V160</f>
        <v>0</v>
      </c>
      <c r="Y160" s="127">
        <f t="shared" si="403"/>
        <v>0</v>
      </c>
      <c r="Z160" s="128" t="e">
        <f t="shared" si="404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70</v>
      </c>
      <c r="B161" s="120" t="s">
        <v>282</v>
      </c>
      <c r="C161" s="293" t="s">
        <v>283</v>
      </c>
      <c r="D161" s="122" t="s">
        <v>136</v>
      </c>
      <c r="E161" s="123"/>
      <c r="F161" s="124"/>
      <c r="G161" s="125">
        <f t="shared" si="405"/>
        <v>0</v>
      </c>
      <c r="H161" s="123"/>
      <c r="I161" s="124"/>
      <c r="J161" s="125">
        <f t="shared" si="406"/>
        <v>0</v>
      </c>
      <c r="K161" s="123"/>
      <c r="L161" s="124"/>
      <c r="M161" s="125">
        <f t="shared" si="407"/>
        <v>0</v>
      </c>
      <c r="N161" s="123"/>
      <c r="O161" s="124"/>
      <c r="P161" s="125">
        <f t="shared" si="408"/>
        <v>0</v>
      </c>
      <c r="Q161" s="123"/>
      <c r="R161" s="124"/>
      <c r="S161" s="125">
        <f t="shared" si="409"/>
        <v>0</v>
      </c>
      <c r="T161" s="123"/>
      <c r="U161" s="124"/>
      <c r="V161" s="231">
        <f t="shared" si="410"/>
        <v>0</v>
      </c>
      <c r="W161" s="236">
        <f t="shared" si="411"/>
        <v>0</v>
      </c>
      <c r="X161" s="127">
        <f t="shared" si="412"/>
        <v>0</v>
      </c>
      <c r="Y161" s="127">
        <f t="shared" si="403"/>
        <v>0</v>
      </c>
      <c r="Z161" s="128" t="e">
        <f t="shared" si="404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19" t="s">
        <v>70</v>
      </c>
      <c r="B162" s="120" t="s">
        <v>284</v>
      </c>
      <c r="C162" s="375" t="s">
        <v>285</v>
      </c>
      <c r="D162" s="122" t="s">
        <v>136</v>
      </c>
      <c r="E162" s="123"/>
      <c r="F162" s="124"/>
      <c r="G162" s="125">
        <f t="shared" si="405"/>
        <v>0</v>
      </c>
      <c r="H162" s="123"/>
      <c r="I162" s="124"/>
      <c r="J162" s="125">
        <f t="shared" si="406"/>
        <v>0</v>
      </c>
      <c r="K162" s="123">
        <v>1</v>
      </c>
      <c r="L162" s="124"/>
      <c r="M162" s="125">
        <f t="shared" si="407"/>
        <v>0</v>
      </c>
      <c r="N162" s="123">
        <v>1</v>
      </c>
      <c r="O162" s="124"/>
      <c r="P162" s="125">
        <f t="shared" si="408"/>
        <v>0</v>
      </c>
      <c r="Q162" s="123"/>
      <c r="R162" s="124"/>
      <c r="S162" s="125">
        <f t="shared" si="409"/>
        <v>0</v>
      </c>
      <c r="T162" s="123"/>
      <c r="U162" s="124"/>
      <c r="V162" s="231">
        <f t="shared" si="410"/>
        <v>0</v>
      </c>
      <c r="W162" s="236">
        <f t="shared" si="411"/>
        <v>0</v>
      </c>
      <c r="X162" s="127">
        <f t="shared" si="412"/>
        <v>0</v>
      </c>
      <c r="Y162" s="127">
        <f t="shared" si="403"/>
        <v>0</v>
      </c>
      <c r="Z162" s="128" t="e">
        <f t="shared" si="404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47" t="s">
        <v>70</v>
      </c>
      <c r="B163" s="154" t="s">
        <v>286</v>
      </c>
      <c r="C163" s="293" t="s">
        <v>287</v>
      </c>
      <c r="D163" s="148"/>
      <c r="E163" s="149"/>
      <c r="F163" s="150">
        <v>0.22</v>
      </c>
      <c r="G163" s="151">
        <f t="shared" si="405"/>
        <v>0</v>
      </c>
      <c r="H163" s="149"/>
      <c r="I163" s="150">
        <v>0.22</v>
      </c>
      <c r="J163" s="151">
        <f t="shared" si="406"/>
        <v>0</v>
      </c>
      <c r="K163" s="149"/>
      <c r="L163" s="150">
        <v>0.22</v>
      </c>
      <c r="M163" s="151">
        <f t="shared" si="407"/>
        <v>0</v>
      </c>
      <c r="N163" s="149"/>
      <c r="O163" s="150">
        <v>0.22</v>
      </c>
      <c r="P163" s="151">
        <f t="shared" si="408"/>
        <v>0</v>
      </c>
      <c r="Q163" s="149"/>
      <c r="R163" s="150">
        <v>0.22</v>
      </c>
      <c r="S163" s="151">
        <f t="shared" si="409"/>
        <v>0</v>
      </c>
      <c r="T163" s="149"/>
      <c r="U163" s="150">
        <v>0.22</v>
      </c>
      <c r="V163" s="294">
        <f t="shared" si="410"/>
        <v>0</v>
      </c>
      <c r="W163" s="239">
        <f t="shared" si="411"/>
        <v>0</v>
      </c>
      <c r="X163" s="240">
        <f t="shared" si="412"/>
        <v>0</v>
      </c>
      <c r="Y163" s="240">
        <f t="shared" si="403"/>
        <v>0</v>
      </c>
      <c r="Z163" s="241" t="e">
        <f t="shared" si="404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295" t="s">
        <v>67</v>
      </c>
      <c r="B164" s="296" t="s">
        <v>288</v>
      </c>
      <c r="C164" s="224" t="s">
        <v>289</v>
      </c>
      <c r="D164" s="111"/>
      <c r="E164" s="112">
        <f>SUM(E165:E167)</f>
        <v>8</v>
      </c>
      <c r="F164" s="113"/>
      <c r="G164" s="114">
        <f>SUM(G165:G168)</f>
        <v>48000</v>
      </c>
      <c r="H164" s="112">
        <f>SUM(H165:H167)</f>
        <v>8</v>
      </c>
      <c r="I164" s="113"/>
      <c r="J164" s="114">
        <f>SUM(J165:J168)</f>
        <v>48000</v>
      </c>
      <c r="K164" s="112">
        <f>SUM(K165:K167)</f>
        <v>0</v>
      </c>
      <c r="L164" s="113"/>
      <c r="M164" s="114">
        <f>SUM(M165:M168)</f>
        <v>0</v>
      </c>
      <c r="N164" s="112">
        <f>SUM(N165:N167)</f>
        <v>0</v>
      </c>
      <c r="O164" s="113"/>
      <c r="P164" s="114">
        <f>SUM(P165:P168)</f>
        <v>0</v>
      </c>
      <c r="Q164" s="112">
        <f>SUM(Q165:Q167)</f>
        <v>0</v>
      </c>
      <c r="R164" s="113"/>
      <c r="S164" s="114">
        <f>SUM(S165:S168)</f>
        <v>0</v>
      </c>
      <c r="T164" s="112">
        <f>SUM(T165:T167)</f>
        <v>0</v>
      </c>
      <c r="U164" s="113"/>
      <c r="V164" s="114">
        <f t="shared" ref="V164:X164" si="413">SUM(V165:V168)</f>
        <v>0</v>
      </c>
      <c r="W164" s="114">
        <f t="shared" si="413"/>
        <v>48000</v>
      </c>
      <c r="X164" s="114">
        <f t="shared" si="413"/>
        <v>48000</v>
      </c>
      <c r="Y164" s="114">
        <f t="shared" si="403"/>
        <v>0</v>
      </c>
      <c r="Z164" s="114">
        <f t="shared" si="404"/>
        <v>0</v>
      </c>
      <c r="AA164" s="114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70</v>
      </c>
      <c r="B165" s="120" t="s">
        <v>290</v>
      </c>
      <c r="C165" s="358" t="s">
        <v>374</v>
      </c>
      <c r="D165" s="361" t="s">
        <v>373</v>
      </c>
      <c r="E165" s="362">
        <v>8</v>
      </c>
      <c r="F165" s="363">
        <v>6000</v>
      </c>
      <c r="G165" s="125">
        <f t="shared" ref="G165:G168" si="414">E165*F165</f>
        <v>48000</v>
      </c>
      <c r="H165" s="123">
        <v>8</v>
      </c>
      <c r="I165" s="124">
        <v>6000</v>
      </c>
      <c r="J165" s="125">
        <f t="shared" ref="J165:J168" si="415">H165*I165</f>
        <v>48000</v>
      </c>
      <c r="K165" s="123"/>
      <c r="L165" s="124"/>
      <c r="M165" s="125">
        <f t="shared" ref="M165:M168" si="416">K165*L165</f>
        <v>0</v>
      </c>
      <c r="N165" s="123"/>
      <c r="O165" s="124"/>
      <c r="P165" s="125">
        <f t="shared" ref="P165:P168" si="417">N165*O165</f>
        <v>0</v>
      </c>
      <c r="Q165" s="123"/>
      <c r="R165" s="124"/>
      <c r="S165" s="125">
        <f t="shared" ref="S165:S168" si="418">Q165*R165</f>
        <v>0</v>
      </c>
      <c r="T165" s="123"/>
      <c r="U165" s="124"/>
      <c r="V165" s="125">
        <f t="shared" ref="V165:V168" si="419">T165*U165</f>
        <v>0</v>
      </c>
      <c r="W165" s="126">
        <f t="shared" ref="W165:W168" si="420">G165+M165+S165</f>
        <v>48000</v>
      </c>
      <c r="X165" s="127">
        <f t="shared" ref="X165:X168" si="421">J165+P165+V165</f>
        <v>48000</v>
      </c>
      <c r="Y165" s="127">
        <f t="shared" si="403"/>
        <v>0</v>
      </c>
      <c r="Z165" s="128">
        <f t="shared" si="404"/>
        <v>0</v>
      </c>
      <c r="AA165" s="129" t="s">
        <v>375</v>
      </c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70</v>
      </c>
      <c r="B166" s="120" t="s">
        <v>292</v>
      </c>
      <c r="C166" s="187" t="s">
        <v>291</v>
      </c>
      <c r="D166" s="122"/>
      <c r="E166" s="123"/>
      <c r="F166" s="124"/>
      <c r="G166" s="125">
        <f t="shared" si="414"/>
        <v>0</v>
      </c>
      <c r="H166" s="123"/>
      <c r="I166" s="124"/>
      <c r="J166" s="125">
        <f t="shared" si="415"/>
        <v>0</v>
      </c>
      <c r="K166" s="123"/>
      <c r="L166" s="124"/>
      <c r="M166" s="125">
        <f t="shared" si="416"/>
        <v>0</v>
      </c>
      <c r="N166" s="123"/>
      <c r="O166" s="124"/>
      <c r="P166" s="125">
        <f t="shared" si="417"/>
        <v>0</v>
      </c>
      <c r="Q166" s="123"/>
      <c r="R166" s="124"/>
      <c r="S166" s="125">
        <f t="shared" si="418"/>
        <v>0</v>
      </c>
      <c r="T166" s="123"/>
      <c r="U166" s="124"/>
      <c r="V166" s="125">
        <f t="shared" si="419"/>
        <v>0</v>
      </c>
      <c r="W166" s="126">
        <f t="shared" si="420"/>
        <v>0</v>
      </c>
      <c r="X166" s="127">
        <f t="shared" si="421"/>
        <v>0</v>
      </c>
      <c r="Y166" s="127">
        <f t="shared" si="403"/>
        <v>0</v>
      </c>
      <c r="Z166" s="128" t="e">
        <f t="shared" si="404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70</v>
      </c>
      <c r="B167" s="133" t="s">
        <v>293</v>
      </c>
      <c r="C167" s="187" t="s">
        <v>291</v>
      </c>
      <c r="D167" s="134"/>
      <c r="E167" s="135"/>
      <c r="F167" s="136"/>
      <c r="G167" s="137">
        <f t="shared" si="414"/>
        <v>0</v>
      </c>
      <c r="H167" s="135"/>
      <c r="I167" s="136"/>
      <c r="J167" s="137">
        <f t="shared" si="415"/>
        <v>0</v>
      </c>
      <c r="K167" s="135"/>
      <c r="L167" s="136"/>
      <c r="M167" s="137">
        <f t="shared" si="416"/>
        <v>0</v>
      </c>
      <c r="N167" s="135"/>
      <c r="O167" s="136"/>
      <c r="P167" s="137">
        <f t="shared" si="417"/>
        <v>0</v>
      </c>
      <c r="Q167" s="135"/>
      <c r="R167" s="136"/>
      <c r="S167" s="137">
        <f t="shared" si="418"/>
        <v>0</v>
      </c>
      <c r="T167" s="135"/>
      <c r="U167" s="136"/>
      <c r="V167" s="137">
        <f t="shared" si="419"/>
        <v>0</v>
      </c>
      <c r="W167" s="138">
        <f t="shared" si="420"/>
        <v>0</v>
      </c>
      <c r="X167" s="127">
        <f t="shared" si="421"/>
        <v>0</v>
      </c>
      <c r="Y167" s="127">
        <f t="shared" si="403"/>
        <v>0</v>
      </c>
      <c r="Z167" s="128" t="e">
        <f t="shared" si="404"/>
        <v>#DIV/0!</v>
      </c>
      <c r="AA167" s="139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32" t="s">
        <v>70</v>
      </c>
      <c r="B168" s="133" t="s">
        <v>294</v>
      </c>
      <c r="C168" s="188" t="s">
        <v>295</v>
      </c>
      <c r="D168" s="148"/>
      <c r="E168" s="135"/>
      <c r="F168" s="136">
        <v>0.22</v>
      </c>
      <c r="G168" s="137">
        <f t="shared" si="414"/>
        <v>0</v>
      </c>
      <c r="H168" s="135"/>
      <c r="I168" s="136">
        <v>0.22</v>
      </c>
      <c r="J168" s="137">
        <f t="shared" si="415"/>
        <v>0</v>
      </c>
      <c r="K168" s="135"/>
      <c r="L168" s="136">
        <v>0.22</v>
      </c>
      <c r="M168" s="137">
        <f t="shared" si="416"/>
        <v>0</v>
      </c>
      <c r="N168" s="135"/>
      <c r="O168" s="136">
        <v>0.22</v>
      </c>
      <c r="P168" s="137">
        <f t="shared" si="417"/>
        <v>0</v>
      </c>
      <c r="Q168" s="135"/>
      <c r="R168" s="136">
        <v>0.22</v>
      </c>
      <c r="S168" s="137">
        <f t="shared" si="418"/>
        <v>0</v>
      </c>
      <c r="T168" s="135"/>
      <c r="U168" s="136">
        <v>0.22</v>
      </c>
      <c r="V168" s="137">
        <f t="shared" si="419"/>
        <v>0</v>
      </c>
      <c r="W168" s="138">
        <f t="shared" si="420"/>
        <v>0</v>
      </c>
      <c r="X168" s="127">
        <f t="shared" si="421"/>
        <v>0</v>
      </c>
      <c r="Y168" s="127">
        <f t="shared" si="403"/>
        <v>0</v>
      </c>
      <c r="Z168" s="128" t="e">
        <f t="shared" si="404"/>
        <v>#DIV/0!</v>
      </c>
      <c r="AA168" s="152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08" t="s">
        <v>67</v>
      </c>
      <c r="B169" s="155" t="s">
        <v>296</v>
      </c>
      <c r="C169" s="224" t="s">
        <v>297</v>
      </c>
      <c r="D169" s="141"/>
      <c r="E169" s="142">
        <f>SUM(E170:E172)</f>
        <v>0</v>
      </c>
      <c r="F169" s="143"/>
      <c r="G169" s="144">
        <f t="shared" ref="G169:H169" si="422">SUM(G170:G172)</f>
        <v>0</v>
      </c>
      <c r="H169" s="142">
        <f t="shared" si="422"/>
        <v>0</v>
      </c>
      <c r="I169" s="143"/>
      <c r="J169" s="144">
        <f t="shared" ref="J169:K169" si="423">SUM(J170:J172)</f>
        <v>0</v>
      </c>
      <c r="K169" s="142">
        <f t="shared" si="423"/>
        <v>0</v>
      </c>
      <c r="L169" s="143"/>
      <c r="M169" s="144">
        <f t="shared" ref="M169:N169" si="424">SUM(M170:M172)</f>
        <v>0</v>
      </c>
      <c r="N169" s="142">
        <f t="shared" si="424"/>
        <v>0</v>
      </c>
      <c r="O169" s="143"/>
      <c r="P169" s="144">
        <f t="shared" ref="P169:Q169" si="425">SUM(P170:P172)</f>
        <v>0</v>
      </c>
      <c r="Q169" s="142">
        <f t="shared" si="425"/>
        <v>0</v>
      </c>
      <c r="R169" s="143"/>
      <c r="S169" s="144">
        <f t="shared" ref="S169:T169" si="426">SUM(S170:S172)</f>
        <v>0</v>
      </c>
      <c r="T169" s="142">
        <f t="shared" si="426"/>
        <v>0</v>
      </c>
      <c r="U169" s="143"/>
      <c r="V169" s="144">
        <f t="shared" ref="V169:X169" si="427">SUM(V170:V172)</f>
        <v>0</v>
      </c>
      <c r="W169" s="144">
        <f t="shared" si="427"/>
        <v>0</v>
      </c>
      <c r="X169" s="144">
        <f t="shared" si="427"/>
        <v>0</v>
      </c>
      <c r="Y169" s="144">
        <f t="shared" si="403"/>
        <v>0</v>
      </c>
      <c r="Z169" s="144" t="e">
        <f t="shared" si="404"/>
        <v>#DIV/0!</v>
      </c>
      <c r="AA169" s="297"/>
      <c r="AB169" s="118"/>
      <c r="AC169" s="118"/>
      <c r="AD169" s="118"/>
      <c r="AE169" s="118"/>
      <c r="AF169" s="118"/>
      <c r="AG169" s="118"/>
    </row>
    <row r="170" spans="1:33" ht="30" customHeight="1" x14ac:dyDescent="0.25">
      <c r="A170" s="119" t="s">
        <v>70</v>
      </c>
      <c r="B170" s="120" t="s">
        <v>298</v>
      </c>
      <c r="C170" s="187" t="s">
        <v>299</v>
      </c>
      <c r="D170" s="122"/>
      <c r="E170" s="123"/>
      <c r="F170" s="124"/>
      <c r="G170" s="125">
        <f t="shared" ref="G170:G172" si="428">E170*F170</f>
        <v>0</v>
      </c>
      <c r="H170" s="123"/>
      <c r="I170" s="124"/>
      <c r="J170" s="125">
        <f t="shared" ref="J170:J172" si="429">H170*I170</f>
        <v>0</v>
      </c>
      <c r="K170" s="123"/>
      <c r="L170" s="124"/>
      <c r="M170" s="125">
        <f t="shared" ref="M170:M172" si="430">K170*L170</f>
        <v>0</v>
      </c>
      <c r="N170" s="123"/>
      <c r="O170" s="124"/>
      <c r="P170" s="125">
        <f t="shared" ref="P170:P172" si="431">N170*O170</f>
        <v>0</v>
      </c>
      <c r="Q170" s="123"/>
      <c r="R170" s="124"/>
      <c r="S170" s="125">
        <f t="shared" ref="S170:S172" si="432">Q170*R170</f>
        <v>0</v>
      </c>
      <c r="T170" s="123"/>
      <c r="U170" s="124"/>
      <c r="V170" s="125">
        <f t="shared" ref="V170:V172" si="433">T170*U170</f>
        <v>0</v>
      </c>
      <c r="W170" s="126">
        <f t="shared" ref="W170:W172" si="434">G170+M170+S170</f>
        <v>0</v>
      </c>
      <c r="X170" s="127">
        <f t="shared" ref="X170:X172" si="435">J170+P170+V170</f>
        <v>0</v>
      </c>
      <c r="Y170" s="127">
        <f t="shared" si="403"/>
        <v>0</v>
      </c>
      <c r="Z170" s="128" t="e">
        <f t="shared" si="404"/>
        <v>#DIV/0!</v>
      </c>
      <c r="AA170" s="284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70</v>
      </c>
      <c r="B171" s="120" t="s">
        <v>300</v>
      </c>
      <c r="C171" s="187" t="s">
        <v>299</v>
      </c>
      <c r="D171" s="122"/>
      <c r="E171" s="123"/>
      <c r="F171" s="124"/>
      <c r="G171" s="125">
        <f t="shared" si="428"/>
        <v>0</v>
      </c>
      <c r="H171" s="123"/>
      <c r="I171" s="124"/>
      <c r="J171" s="125">
        <f t="shared" si="429"/>
        <v>0</v>
      </c>
      <c r="K171" s="123"/>
      <c r="L171" s="124"/>
      <c r="M171" s="125">
        <f t="shared" si="430"/>
        <v>0</v>
      </c>
      <c r="N171" s="123"/>
      <c r="O171" s="124"/>
      <c r="P171" s="125">
        <f t="shared" si="431"/>
        <v>0</v>
      </c>
      <c r="Q171" s="123"/>
      <c r="R171" s="124"/>
      <c r="S171" s="125">
        <f t="shared" si="432"/>
        <v>0</v>
      </c>
      <c r="T171" s="123"/>
      <c r="U171" s="124"/>
      <c r="V171" s="125">
        <f t="shared" si="433"/>
        <v>0</v>
      </c>
      <c r="W171" s="126">
        <f t="shared" si="434"/>
        <v>0</v>
      </c>
      <c r="X171" s="127">
        <f t="shared" si="435"/>
        <v>0</v>
      </c>
      <c r="Y171" s="127">
        <f t="shared" si="403"/>
        <v>0</v>
      </c>
      <c r="Z171" s="128" t="e">
        <f t="shared" si="404"/>
        <v>#DIV/0!</v>
      </c>
      <c r="AA171" s="284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32" t="s">
        <v>70</v>
      </c>
      <c r="B172" s="133" t="s">
        <v>301</v>
      </c>
      <c r="C172" s="163" t="s">
        <v>299</v>
      </c>
      <c r="D172" s="134"/>
      <c r="E172" s="135"/>
      <c r="F172" s="136"/>
      <c r="G172" s="137">
        <f t="shared" si="428"/>
        <v>0</v>
      </c>
      <c r="H172" s="135"/>
      <c r="I172" s="136"/>
      <c r="J172" s="137">
        <f t="shared" si="429"/>
        <v>0</v>
      </c>
      <c r="K172" s="135"/>
      <c r="L172" s="136"/>
      <c r="M172" s="137">
        <f t="shared" si="430"/>
        <v>0</v>
      </c>
      <c r="N172" s="135"/>
      <c r="O172" s="136"/>
      <c r="P172" s="137">
        <f t="shared" si="431"/>
        <v>0</v>
      </c>
      <c r="Q172" s="135"/>
      <c r="R172" s="136"/>
      <c r="S172" s="137">
        <f t="shared" si="432"/>
        <v>0</v>
      </c>
      <c r="T172" s="135"/>
      <c r="U172" s="136"/>
      <c r="V172" s="137">
        <f t="shared" si="433"/>
        <v>0</v>
      </c>
      <c r="W172" s="138">
        <f t="shared" si="434"/>
        <v>0</v>
      </c>
      <c r="X172" s="127">
        <f t="shared" si="435"/>
        <v>0</v>
      </c>
      <c r="Y172" s="127">
        <f t="shared" si="403"/>
        <v>0</v>
      </c>
      <c r="Z172" s="128" t="e">
        <f t="shared" si="404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08" t="s">
        <v>67</v>
      </c>
      <c r="B173" s="155" t="s">
        <v>302</v>
      </c>
      <c r="C173" s="298" t="s">
        <v>277</v>
      </c>
      <c r="D173" s="141"/>
      <c r="E173" s="142">
        <f>SUM(E174:E180)</f>
        <v>0</v>
      </c>
      <c r="F173" s="143"/>
      <c r="G173" s="144">
        <f>SUM(G174:G181)</f>
        <v>0</v>
      </c>
      <c r="H173" s="142">
        <f>SUM(H174:H180)</f>
        <v>0</v>
      </c>
      <c r="I173" s="143"/>
      <c r="J173" s="144">
        <f>SUM(J174:J181)</f>
        <v>0</v>
      </c>
      <c r="K173" s="142">
        <f>SUM(K174:K180)</f>
        <v>0</v>
      </c>
      <c r="L173" s="143"/>
      <c r="M173" s="144">
        <f>SUM(M174:M181)</f>
        <v>0</v>
      </c>
      <c r="N173" s="142">
        <f>SUM(N174:N180)</f>
        <v>0</v>
      </c>
      <c r="O173" s="143"/>
      <c r="P173" s="144">
        <f>SUM(P174:P181)</f>
        <v>0</v>
      </c>
      <c r="Q173" s="142">
        <f>SUM(Q174:Q180)</f>
        <v>0</v>
      </c>
      <c r="R173" s="143"/>
      <c r="S173" s="144">
        <f>SUM(S174:S181)</f>
        <v>0</v>
      </c>
      <c r="T173" s="142">
        <f>SUM(T174:T180)</f>
        <v>0</v>
      </c>
      <c r="U173" s="143"/>
      <c r="V173" s="144">
        <f t="shared" ref="V173:X173" si="436">SUM(V174:V181)</f>
        <v>0</v>
      </c>
      <c r="W173" s="144">
        <f t="shared" si="436"/>
        <v>0</v>
      </c>
      <c r="X173" s="144">
        <f t="shared" si="436"/>
        <v>0</v>
      </c>
      <c r="Y173" s="144">
        <f t="shared" si="403"/>
        <v>0</v>
      </c>
      <c r="Z173" s="144" t="e">
        <f t="shared" si="404"/>
        <v>#DIV/0!</v>
      </c>
      <c r="AA173" s="297"/>
      <c r="AB173" s="118"/>
      <c r="AC173" s="118"/>
      <c r="AD173" s="118"/>
      <c r="AE173" s="118"/>
      <c r="AF173" s="118"/>
      <c r="AG173" s="118"/>
    </row>
    <row r="174" spans="1:33" ht="30" customHeight="1" x14ac:dyDescent="0.25">
      <c r="A174" s="119" t="s">
        <v>70</v>
      </c>
      <c r="B174" s="120" t="s">
        <v>303</v>
      </c>
      <c r="C174" s="187" t="s">
        <v>304</v>
      </c>
      <c r="D174" s="122"/>
      <c r="E174" s="123"/>
      <c r="F174" s="124"/>
      <c r="G174" s="125">
        <f t="shared" ref="G174:G181" si="437">E174*F174</f>
        <v>0</v>
      </c>
      <c r="H174" s="123"/>
      <c r="I174" s="124"/>
      <c r="J174" s="125">
        <f t="shared" ref="J174:J181" si="438">H174*I174</f>
        <v>0</v>
      </c>
      <c r="K174" s="123"/>
      <c r="L174" s="124"/>
      <c r="M174" s="125">
        <f t="shared" ref="M174:M181" si="439">K174*L174</f>
        <v>0</v>
      </c>
      <c r="N174" s="123"/>
      <c r="O174" s="124"/>
      <c r="P174" s="125">
        <f t="shared" ref="P174:P181" si="440">N174*O174</f>
        <v>0</v>
      </c>
      <c r="Q174" s="123"/>
      <c r="R174" s="124"/>
      <c r="S174" s="125">
        <f t="shared" ref="S174:S181" si="441">Q174*R174</f>
        <v>0</v>
      </c>
      <c r="T174" s="123"/>
      <c r="U174" s="124"/>
      <c r="V174" s="125">
        <f t="shared" ref="V174:V181" si="442">T174*U174</f>
        <v>0</v>
      </c>
      <c r="W174" s="126">
        <f t="shared" ref="W174:W181" si="443">G174+M174+S174</f>
        <v>0</v>
      </c>
      <c r="X174" s="127">
        <f t="shared" ref="X174:X181" si="444">J174+P174+V174</f>
        <v>0</v>
      </c>
      <c r="Y174" s="127">
        <f t="shared" si="403"/>
        <v>0</v>
      </c>
      <c r="Z174" s="128" t="e">
        <f t="shared" si="404"/>
        <v>#DIV/0!</v>
      </c>
      <c r="AA174" s="284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70</v>
      </c>
      <c r="B175" s="120" t="s">
        <v>305</v>
      </c>
      <c r="C175" s="187" t="s">
        <v>306</v>
      </c>
      <c r="D175" s="122"/>
      <c r="E175" s="123"/>
      <c r="F175" s="124"/>
      <c r="G175" s="125">
        <f t="shared" si="437"/>
        <v>0</v>
      </c>
      <c r="H175" s="123"/>
      <c r="I175" s="124"/>
      <c r="J175" s="125">
        <f t="shared" si="438"/>
        <v>0</v>
      </c>
      <c r="K175" s="123"/>
      <c r="L175" s="124"/>
      <c r="M175" s="125">
        <f t="shared" si="439"/>
        <v>0</v>
      </c>
      <c r="N175" s="123"/>
      <c r="O175" s="124"/>
      <c r="P175" s="125">
        <f t="shared" si="440"/>
        <v>0</v>
      </c>
      <c r="Q175" s="123"/>
      <c r="R175" s="124"/>
      <c r="S175" s="125">
        <f t="shared" si="441"/>
        <v>0</v>
      </c>
      <c r="T175" s="123"/>
      <c r="U175" s="124"/>
      <c r="V175" s="125">
        <f t="shared" si="442"/>
        <v>0</v>
      </c>
      <c r="W175" s="138">
        <f t="shared" si="443"/>
        <v>0</v>
      </c>
      <c r="X175" s="127">
        <f t="shared" si="444"/>
        <v>0</v>
      </c>
      <c r="Y175" s="127">
        <f t="shared" si="403"/>
        <v>0</v>
      </c>
      <c r="Z175" s="128" t="e">
        <f t="shared" si="404"/>
        <v>#DIV/0!</v>
      </c>
      <c r="AA175" s="284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70</v>
      </c>
      <c r="B176" s="120" t="s">
        <v>307</v>
      </c>
      <c r="C176" s="187" t="s">
        <v>308</v>
      </c>
      <c r="D176" s="122"/>
      <c r="E176" s="123"/>
      <c r="F176" s="124"/>
      <c r="G176" s="125">
        <f t="shared" si="437"/>
        <v>0</v>
      </c>
      <c r="H176" s="123"/>
      <c r="I176" s="124"/>
      <c r="J176" s="125">
        <f t="shared" si="438"/>
        <v>0</v>
      </c>
      <c r="K176" s="123"/>
      <c r="L176" s="124"/>
      <c r="M176" s="125">
        <f t="shared" si="439"/>
        <v>0</v>
      </c>
      <c r="N176" s="123"/>
      <c r="O176" s="124"/>
      <c r="P176" s="125">
        <f t="shared" si="440"/>
        <v>0</v>
      </c>
      <c r="Q176" s="123"/>
      <c r="R176" s="124"/>
      <c r="S176" s="125">
        <f t="shared" si="441"/>
        <v>0</v>
      </c>
      <c r="T176" s="123"/>
      <c r="U176" s="124"/>
      <c r="V176" s="125">
        <f t="shared" si="442"/>
        <v>0</v>
      </c>
      <c r="W176" s="138">
        <f t="shared" si="443"/>
        <v>0</v>
      </c>
      <c r="X176" s="127">
        <f t="shared" si="444"/>
        <v>0</v>
      </c>
      <c r="Y176" s="127">
        <f t="shared" si="403"/>
        <v>0</v>
      </c>
      <c r="Z176" s="128" t="e">
        <f t="shared" si="404"/>
        <v>#DIV/0!</v>
      </c>
      <c r="AA176" s="284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19" t="s">
        <v>70</v>
      </c>
      <c r="B177" s="120" t="s">
        <v>309</v>
      </c>
      <c r="C177" s="187" t="s">
        <v>310</v>
      </c>
      <c r="D177" s="122"/>
      <c r="E177" s="123"/>
      <c r="F177" s="124"/>
      <c r="G177" s="125">
        <f t="shared" si="437"/>
        <v>0</v>
      </c>
      <c r="H177" s="123"/>
      <c r="I177" s="124"/>
      <c r="J177" s="125">
        <f t="shared" si="438"/>
        <v>0</v>
      </c>
      <c r="K177" s="123"/>
      <c r="L177" s="124"/>
      <c r="M177" s="125">
        <f t="shared" si="439"/>
        <v>0</v>
      </c>
      <c r="N177" s="123"/>
      <c r="O177" s="124"/>
      <c r="P177" s="125">
        <f t="shared" si="440"/>
        <v>0</v>
      </c>
      <c r="Q177" s="123"/>
      <c r="R177" s="124"/>
      <c r="S177" s="125">
        <f t="shared" si="441"/>
        <v>0</v>
      </c>
      <c r="T177" s="123"/>
      <c r="U177" s="124"/>
      <c r="V177" s="125">
        <f t="shared" si="442"/>
        <v>0</v>
      </c>
      <c r="W177" s="138">
        <f t="shared" si="443"/>
        <v>0</v>
      </c>
      <c r="X177" s="127">
        <f t="shared" si="444"/>
        <v>0</v>
      </c>
      <c r="Y177" s="127">
        <f t="shared" si="403"/>
        <v>0</v>
      </c>
      <c r="Z177" s="128" t="e">
        <f t="shared" si="404"/>
        <v>#DIV/0!</v>
      </c>
      <c r="AA177" s="284"/>
      <c r="AB177" s="131"/>
      <c r="AC177" s="131"/>
      <c r="AD177" s="131"/>
      <c r="AE177" s="131"/>
      <c r="AF177" s="131"/>
      <c r="AG177" s="131"/>
    </row>
    <row r="178" spans="1:33" ht="30" customHeight="1" x14ac:dyDescent="0.25">
      <c r="A178" s="119" t="s">
        <v>70</v>
      </c>
      <c r="B178" s="120" t="s">
        <v>311</v>
      </c>
      <c r="C178" s="163" t="s">
        <v>312</v>
      </c>
      <c r="D178" s="122"/>
      <c r="E178" s="123"/>
      <c r="F178" s="124"/>
      <c r="G178" s="125">
        <f t="shared" si="437"/>
        <v>0</v>
      </c>
      <c r="H178" s="123"/>
      <c r="I178" s="124"/>
      <c r="J178" s="125">
        <f t="shared" si="438"/>
        <v>0</v>
      </c>
      <c r="K178" s="123"/>
      <c r="L178" s="124"/>
      <c r="M178" s="125">
        <f t="shared" si="439"/>
        <v>0</v>
      </c>
      <c r="N178" s="123"/>
      <c r="O178" s="124"/>
      <c r="P178" s="125">
        <f t="shared" si="440"/>
        <v>0</v>
      </c>
      <c r="Q178" s="123"/>
      <c r="R178" s="124"/>
      <c r="S178" s="125">
        <f t="shared" si="441"/>
        <v>0</v>
      </c>
      <c r="T178" s="123"/>
      <c r="U178" s="124"/>
      <c r="V178" s="125">
        <f t="shared" si="442"/>
        <v>0</v>
      </c>
      <c r="W178" s="138">
        <f t="shared" si="443"/>
        <v>0</v>
      </c>
      <c r="X178" s="127">
        <f t="shared" si="444"/>
        <v>0</v>
      </c>
      <c r="Y178" s="127">
        <f t="shared" si="403"/>
        <v>0</v>
      </c>
      <c r="Z178" s="128" t="e">
        <f t="shared" si="404"/>
        <v>#DIV/0!</v>
      </c>
      <c r="AA178" s="284"/>
      <c r="AB178" s="130"/>
      <c r="AC178" s="131"/>
      <c r="AD178" s="131"/>
      <c r="AE178" s="131"/>
      <c r="AF178" s="131"/>
      <c r="AG178" s="131"/>
    </row>
    <row r="179" spans="1:33" ht="30" customHeight="1" x14ac:dyDescent="0.25">
      <c r="A179" s="119" t="s">
        <v>70</v>
      </c>
      <c r="B179" s="120" t="s">
        <v>313</v>
      </c>
      <c r="C179" s="163" t="s">
        <v>312</v>
      </c>
      <c r="D179" s="122"/>
      <c r="E179" s="123"/>
      <c r="F179" s="124"/>
      <c r="G179" s="125">
        <f t="shared" si="437"/>
        <v>0</v>
      </c>
      <c r="H179" s="123"/>
      <c r="I179" s="124"/>
      <c r="J179" s="125">
        <f t="shared" si="438"/>
        <v>0</v>
      </c>
      <c r="K179" s="123"/>
      <c r="L179" s="124"/>
      <c r="M179" s="125">
        <f t="shared" si="439"/>
        <v>0</v>
      </c>
      <c r="N179" s="123"/>
      <c r="O179" s="124"/>
      <c r="P179" s="125">
        <f t="shared" si="440"/>
        <v>0</v>
      </c>
      <c r="Q179" s="123"/>
      <c r="R179" s="124"/>
      <c r="S179" s="125">
        <f t="shared" si="441"/>
        <v>0</v>
      </c>
      <c r="T179" s="123"/>
      <c r="U179" s="124"/>
      <c r="V179" s="125">
        <f t="shared" si="442"/>
        <v>0</v>
      </c>
      <c r="W179" s="138">
        <f t="shared" si="443"/>
        <v>0</v>
      </c>
      <c r="X179" s="127">
        <f t="shared" si="444"/>
        <v>0</v>
      </c>
      <c r="Y179" s="127">
        <f t="shared" si="403"/>
        <v>0</v>
      </c>
      <c r="Z179" s="128" t="e">
        <f t="shared" si="404"/>
        <v>#DIV/0!</v>
      </c>
      <c r="AA179" s="284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70</v>
      </c>
      <c r="B180" s="133" t="s">
        <v>314</v>
      </c>
      <c r="C180" s="163" t="s">
        <v>312</v>
      </c>
      <c r="D180" s="134"/>
      <c r="E180" s="135"/>
      <c r="F180" s="136"/>
      <c r="G180" s="137">
        <f t="shared" si="437"/>
        <v>0</v>
      </c>
      <c r="H180" s="135"/>
      <c r="I180" s="136"/>
      <c r="J180" s="137">
        <f t="shared" si="438"/>
        <v>0</v>
      </c>
      <c r="K180" s="135"/>
      <c r="L180" s="136"/>
      <c r="M180" s="137">
        <f t="shared" si="439"/>
        <v>0</v>
      </c>
      <c r="N180" s="135"/>
      <c r="O180" s="136"/>
      <c r="P180" s="137">
        <f t="shared" si="440"/>
        <v>0</v>
      </c>
      <c r="Q180" s="135"/>
      <c r="R180" s="136"/>
      <c r="S180" s="137">
        <f t="shared" si="441"/>
        <v>0</v>
      </c>
      <c r="T180" s="135"/>
      <c r="U180" s="136"/>
      <c r="V180" s="137">
        <f t="shared" si="442"/>
        <v>0</v>
      </c>
      <c r="W180" s="138">
        <f t="shared" si="443"/>
        <v>0</v>
      </c>
      <c r="X180" s="127">
        <f t="shared" si="444"/>
        <v>0</v>
      </c>
      <c r="Y180" s="127">
        <f t="shared" si="403"/>
        <v>0</v>
      </c>
      <c r="Z180" s="128" t="e">
        <f t="shared" si="404"/>
        <v>#DIV/0!</v>
      </c>
      <c r="AA180" s="285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32" t="s">
        <v>70</v>
      </c>
      <c r="B181" s="154" t="s">
        <v>315</v>
      </c>
      <c r="C181" s="188" t="s">
        <v>316</v>
      </c>
      <c r="D181" s="148"/>
      <c r="E181" s="135"/>
      <c r="F181" s="136">
        <v>0.22</v>
      </c>
      <c r="G181" s="137">
        <f t="shared" si="437"/>
        <v>0</v>
      </c>
      <c r="H181" s="135"/>
      <c r="I181" s="136">
        <v>0.22</v>
      </c>
      <c r="J181" s="137">
        <f t="shared" si="438"/>
        <v>0</v>
      </c>
      <c r="K181" s="135"/>
      <c r="L181" s="136">
        <v>0.22</v>
      </c>
      <c r="M181" s="137">
        <f t="shared" si="439"/>
        <v>0</v>
      </c>
      <c r="N181" s="135"/>
      <c r="O181" s="136">
        <v>0.22</v>
      </c>
      <c r="P181" s="137">
        <f t="shared" si="440"/>
        <v>0</v>
      </c>
      <c r="Q181" s="135"/>
      <c r="R181" s="136">
        <v>0.22</v>
      </c>
      <c r="S181" s="137">
        <f t="shared" si="441"/>
        <v>0</v>
      </c>
      <c r="T181" s="135"/>
      <c r="U181" s="136">
        <v>0.22</v>
      </c>
      <c r="V181" s="137">
        <f t="shared" si="442"/>
        <v>0</v>
      </c>
      <c r="W181" s="138">
        <f t="shared" si="443"/>
        <v>0</v>
      </c>
      <c r="X181" s="127">
        <f t="shared" si="444"/>
        <v>0</v>
      </c>
      <c r="Y181" s="127">
        <f t="shared" si="403"/>
        <v>0</v>
      </c>
      <c r="Z181" s="128" t="e">
        <f t="shared" si="404"/>
        <v>#DIV/0!</v>
      </c>
      <c r="AA181" s="152"/>
      <c r="AB181" s="7"/>
      <c r="AC181" s="7"/>
      <c r="AD181" s="7"/>
      <c r="AE181" s="7"/>
      <c r="AF181" s="7"/>
      <c r="AG181" s="7"/>
    </row>
    <row r="182" spans="1:33" ht="30" customHeight="1" x14ac:dyDescent="0.25">
      <c r="A182" s="299" t="s">
        <v>317</v>
      </c>
      <c r="B182" s="300"/>
      <c r="C182" s="301"/>
      <c r="D182" s="302"/>
      <c r="E182" s="173">
        <f>E173+E169+E164+E159</f>
        <v>8</v>
      </c>
      <c r="F182" s="189"/>
      <c r="G182" s="303">
        <f t="shared" ref="G182:H182" si="445">G173+G169+G164+G159</f>
        <v>48000</v>
      </c>
      <c r="H182" s="173">
        <f t="shared" si="445"/>
        <v>8</v>
      </c>
      <c r="I182" s="189"/>
      <c r="J182" s="303">
        <f t="shared" ref="J182:K182" si="446">J173+J169+J164+J159</f>
        <v>48000</v>
      </c>
      <c r="K182" s="173">
        <f t="shared" si="446"/>
        <v>1</v>
      </c>
      <c r="L182" s="189"/>
      <c r="M182" s="303">
        <f t="shared" ref="M182:N182" si="447">M173+M169+M164+M159</f>
        <v>0</v>
      </c>
      <c r="N182" s="173">
        <f t="shared" si="447"/>
        <v>1</v>
      </c>
      <c r="O182" s="189"/>
      <c r="P182" s="303">
        <f t="shared" ref="P182:Q182" si="448">P173+P169+P164+P159</f>
        <v>0</v>
      </c>
      <c r="Q182" s="173">
        <f t="shared" si="448"/>
        <v>0</v>
      </c>
      <c r="R182" s="189"/>
      <c r="S182" s="303">
        <f t="shared" ref="S182:T182" si="449">S173+S169+S164+S159</f>
        <v>0</v>
      </c>
      <c r="T182" s="173">
        <f t="shared" si="449"/>
        <v>0</v>
      </c>
      <c r="U182" s="189"/>
      <c r="V182" s="303">
        <f>V173+V169+V164+V159</f>
        <v>0</v>
      </c>
      <c r="W182" s="227">
        <f>W173+W159+W169+W164</f>
        <v>48000</v>
      </c>
      <c r="X182" s="227">
        <f t="shared" ref="X182" si="450">X173+X159+X169+X164</f>
        <v>48000</v>
      </c>
      <c r="Y182" s="227">
        <f t="shared" si="403"/>
        <v>0</v>
      </c>
      <c r="Z182" s="227">
        <f t="shared" si="404"/>
        <v>0</v>
      </c>
      <c r="AA182" s="228"/>
      <c r="AB182" s="7"/>
      <c r="AC182" s="7"/>
      <c r="AD182" s="7"/>
      <c r="AE182" s="7"/>
      <c r="AF182" s="7"/>
      <c r="AG182" s="7"/>
    </row>
    <row r="183" spans="1:33" ht="30" customHeight="1" x14ac:dyDescent="0.25">
      <c r="A183" s="304" t="s">
        <v>318</v>
      </c>
      <c r="B183" s="305"/>
      <c r="C183" s="306"/>
      <c r="D183" s="307"/>
      <c r="E183" s="308"/>
      <c r="F183" s="309"/>
      <c r="G183" s="310">
        <f>G38+G52+G61+G83+G97+G111+G124+G132+G140+G147+G151+G157+G182</f>
        <v>262331.99599999998</v>
      </c>
      <c r="H183" s="308"/>
      <c r="I183" s="309"/>
      <c r="J183" s="310">
        <f>J38+J52+J61+J83+J97+J111+J124+J132+J140+J147+J151+J157+J182</f>
        <v>262331.99599999998</v>
      </c>
      <c r="K183" s="308"/>
      <c r="L183" s="309"/>
      <c r="M183" s="310">
        <f>M38+M52+M61+M83+M97+M111+M124+M132+M140+M147+M151+M157+M182</f>
        <v>9000.0012000000006</v>
      </c>
      <c r="N183" s="308"/>
      <c r="O183" s="309"/>
      <c r="P183" s="310">
        <f>P38+P52+P61+P83+P97+P111+P124+P132+P140+P147+P151+P157+P182</f>
        <v>9000</v>
      </c>
      <c r="Q183" s="308"/>
      <c r="R183" s="309"/>
      <c r="S183" s="310">
        <f>S38+S52+S61+S83+S97+S111+S124+S132+S140+S147+S151+S157+S182</f>
        <v>0</v>
      </c>
      <c r="T183" s="308"/>
      <c r="U183" s="309"/>
      <c r="V183" s="310">
        <f t="shared" ref="V183:Y183" si="451">V38+V52+V61+V83+V97+V111+V124+V132+V140+V147+V151+V157+V182</f>
        <v>0</v>
      </c>
      <c r="W183" s="310">
        <f t="shared" si="451"/>
        <v>271331.99719999998</v>
      </c>
      <c r="X183" s="310">
        <f t="shared" si="451"/>
        <v>271331.99599999998</v>
      </c>
      <c r="Y183" s="310">
        <f t="shared" si="451"/>
        <v>1.1999999987892807E-3</v>
      </c>
      <c r="Z183" s="311">
        <f t="shared" si="404"/>
        <v>4.4226261965880695E-9</v>
      </c>
      <c r="AA183" s="312"/>
      <c r="AB183" s="7"/>
      <c r="AC183" s="7"/>
      <c r="AD183" s="7"/>
      <c r="AE183" s="7"/>
      <c r="AF183" s="7"/>
      <c r="AG183" s="7"/>
    </row>
    <row r="184" spans="1:33" ht="15" customHeight="1" x14ac:dyDescent="0.25">
      <c r="A184" s="401"/>
      <c r="B184" s="377"/>
      <c r="C184" s="377"/>
      <c r="D184" s="74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313"/>
      <c r="X184" s="313"/>
      <c r="Y184" s="313"/>
      <c r="Z184" s="313"/>
      <c r="AA184" s="83"/>
      <c r="AB184" s="7"/>
      <c r="AC184" s="7"/>
      <c r="AD184" s="7"/>
      <c r="AE184" s="7"/>
      <c r="AF184" s="7"/>
      <c r="AG184" s="7"/>
    </row>
    <row r="185" spans="1:33" ht="30" customHeight="1" x14ac:dyDescent="0.25">
      <c r="A185" s="402" t="s">
        <v>319</v>
      </c>
      <c r="B185" s="389"/>
      <c r="C185" s="403"/>
      <c r="D185" s="314"/>
      <c r="E185" s="308"/>
      <c r="F185" s="309"/>
      <c r="G185" s="315">
        <f>Фінансування!C27-'Кошторис  витрат'!G183</f>
        <v>0</v>
      </c>
      <c r="H185" s="308"/>
      <c r="I185" s="309"/>
      <c r="J185" s="315">
        <f>Фінансування!C28-'Кошторис  витрат'!J183</f>
        <v>0</v>
      </c>
      <c r="K185" s="308"/>
      <c r="L185" s="309"/>
      <c r="M185" s="315">
        <f>Фінансування!J27-'Кошторис  витрат'!M183</f>
        <v>-1.2000000006082701E-3</v>
      </c>
      <c r="N185" s="308"/>
      <c r="O185" s="309"/>
      <c r="P185" s="315">
        <f>Фінансування!J28-'Кошторис  витрат'!P183</f>
        <v>0</v>
      </c>
      <c r="Q185" s="308"/>
      <c r="R185" s="309"/>
      <c r="S185" s="315">
        <f>Фінансування!L27-'Кошторис  витрат'!S183</f>
        <v>0</v>
      </c>
      <c r="T185" s="308"/>
      <c r="U185" s="309"/>
      <c r="V185" s="315">
        <f>Фінансування!L28-'Кошторис  витрат'!V183</f>
        <v>0</v>
      </c>
      <c r="W185" s="316">
        <f>Фінансування!N27-'Кошторис  витрат'!W183</f>
        <v>-1.1999999987892807E-3</v>
      </c>
      <c r="X185" s="316">
        <f>Фінансування!N28-'Кошторис  витрат'!X183</f>
        <v>0</v>
      </c>
      <c r="Y185" s="316"/>
      <c r="Z185" s="316"/>
      <c r="AA185" s="317"/>
      <c r="AB185" s="7"/>
      <c r="AC185" s="7"/>
      <c r="AD185" s="7"/>
      <c r="AE185" s="7"/>
      <c r="AF185" s="7"/>
      <c r="AG185" s="7"/>
    </row>
    <row r="186" spans="1:33" ht="15.75" customHeight="1" x14ac:dyDescent="0.25">
      <c r="A186" s="1"/>
      <c r="B186" s="318"/>
      <c r="C186" s="2"/>
      <c r="D186" s="31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8"/>
      <c r="C187" s="2"/>
      <c r="D187" s="31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8"/>
      <c r="C188" s="2"/>
      <c r="D188" s="31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320"/>
      <c r="B189" s="321"/>
      <c r="C189" s="322"/>
      <c r="D189" s="319"/>
      <c r="E189" s="323"/>
      <c r="F189" s="323"/>
      <c r="G189" s="70"/>
      <c r="H189" s="324"/>
      <c r="I189" s="320"/>
      <c r="J189" s="323"/>
      <c r="K189" s="325"/>
      <c r="L189" s="2"/>
      <c r="M189" s="70"/>
      <c r="N189" s="325"/>
      <c r="O189" s="2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2"/>
      <c r="AD189" s="1"/>
      <c r="AE189" s="1"/>
      <c r="AF189" s="1"/>
      <c r="AG189" s="1"/>
    </row>
    <row r="190" spans="1:33" ht="15.75" customHeight="1" x14ac:dyDescent="0.25">
      <c r="A190" s="326"/>
      <c r="B190" s="327"/>
      <c r="C190" s="328" t="s">
        <v>320</v>
      </c>
      <c r="D190" s="329"/>
      <c r="E190" s="330" t="s">
        <v>321</v>
      </c>
      <c r="F190" s="330"/>
      <c r="G190" s="331"/>
      <c r="H190" s="332"/>
      <c r="I190" s="333" t="s">
        <v>322</v>
      </c>
      <c r="J190" s="331"/>
      <c r="K190" s="332"/>
      <c r="L190" s="333"/>
      <c r="M190" s="331"/>
      <c r="N190" s="332"/>
      <c r="O190" s="333"/>
      <c r="P190" s="331"/>
      <c r="Q190" s="331"/>
      <c r="R190" s="331"/>
      <c r="S190" s="331"/>
      <c r="T190" s="331"/>
      <c r="U190" s="331"/>
      <c r="V190" s="331"/>
      <c r="W190" s="334"/>
      <c r="X190" s="334"/>
      <c r="Y190" s="334"/>
      <c r="Z190" s="334"/>
      <c r="AA190" s="335"/>
      <c r="AB190" s="336"/>
      <c r="AC190" s="335"/>
      <c r="AD190" s="336"/>
      <c r="AE190" s="336"/>
      <c r="AF190" s="336"/>
      <c r="AG190" s="336"/>
    </row>
    <row r="191" spans="1:33" ht="15.75" customHeight="1" x14ac:dyDescent="0.25">
      <c r="A191" s="1"/>
      <c r="B191" s="318"/>
      <c r="C191" s="2"/>
      <c r="D191" s="31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8"/>
      <c r="C192" s="2"/>
      <c r="D192" s="31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8"/>
      <c r="C193" s="2"/>
      <c r="D193" s="31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8"/>
      <c r="C194" s="2"/>
      <c r="D194" s="31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8"/>
      <c r="C195" s="2"/>
      <c r="D195" s="31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8"/>
      <c r="C196" s="2"/>
      <c r="D196" s="31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8"/>
      <c r="C197" s="2"/>
      <c r="D197" s="31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8"/>
      <c r="C198" s="2"/>
      <c r="D198" s="31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8"/>
      <c r="C199" s="2"/>
      <c r="D199" s="31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8"/>
      <c r="C203" s="2"/>
      <c r="D203" s="31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8"/>
      <c r="C204" s="2"/>
      <c r="D204" s="31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8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8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8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8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8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8"/>
      <c r="C381" s="2"/>
      <c r="D381" s="31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8"/>
      <c r="C382" s="2"/>
      <c r="D382" s="31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8"/>
      <c r="C383" s="2"/>
      <c r="D383" s="31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8"/>
      <c r="C384" s="2"/>
      <c r="D384" s="31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8"/>
      <c r="C385" s="2"/>
      <c r="D385" s="31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1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7"/>
      <c r="X386" s="337"/>
      <c r="Y386" s="337"/>
      <c r="Z386" s="33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1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7"/>
      <c r="X387" s="337"/>
      <c r="Y387" s="337"/>
      <c r="Z387" s="33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1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7"/>
      <c r="X388" s="337"/>
      <c r="Y388" s="337"/>
      <c r="Z388" s="33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1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7"/>
      <c r="X389" s="337"/>
      <c r="Y389" s="337"/>
      <c r="Z389" s="33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319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7"/>
      <c r="X390" s="337"/>
      <c r="Y390" s="337"/>
      <c r="Z390" s="337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1:D151"/>
    <mergeCell ref="A184:C184"/>
    <mergeCell ref="A185:C185"/>
    <mergeCell ref="K8:M8"/>
    <mergeCell ref="N8:P8"/>
    <mergeCell ref="E8:G8"/>
    <mergeCell ref="H8:J8"/>
    <mergeCell ref="E59:G60"/>
    <mergeCell ref="H59:J60"/>
    <mergeCell ref="A97:D9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B1" workbookViewId="0">
      <selection activeCell="J17" sqref="J17"/>
    </sheetView>
  </sheetViews>
  <sheetFormatPr defaultColWidth="12.59765625" defaultRowHeight="15" customHeight="1" x14ac:dyDescent="0.25"/>
  <cols>
    <col min="1" max="1" width="14.69921875" hidden="1" customWidth="1"/>
    <col min="2" max="2" width="12.09765625" customWidth="1"/>
    <col min="3" max="3" width="37.3984375" customWidth="1"/>
    <col min="4" max="4" width="14.3984375" customWidth="1"/>
    <col min="5" max="5" width="15.59765625" customWidth="1"/>
    <col min="6" max="6" width="14.3984375" customWidth="1"/>
    <col min="7" max="8" width="17.69921875" customWidth="1"/>
    <col min="9" max="9" width="12" customWidth="1"/>
    <col min="10" max="10" width="16.5" customWidth="1"/>
    <col min="11" max="26" width="7.59765625" customWidth="1"/>
  </cols>
  <sheetData>
    <row r="1" spans="1:26" ht="14.25" customHeight="1" x14ac:dyDescent="0.3">
      <c r="A1" s="338"/>
      <c r="B1" s="338"/>
      <c r="C1" s="338"/>
      <c r="D1" s="339"/>
      <c r="E1" s="338"/>
      <c r="F1" s="339"/>
      <c r="G1" s="338"/>
      <c r="H1" s="338"/>
      <c r="I1" s="5"/>
      <c r="J1" s="340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8"/>
      <c r="B2" s="338"/>
      <c r="C2" s="338"/>
      <c r="D2" s="339"/>
      <c r="E2" s="338"/>
      <c r="F2" s="339"/>
      <c r="G2" s="338"/>
      <c r="H2" s="423" t="s">
        <v>324</v>
      </c>
      <c r="I2" s="377"/>
      <c r="J2" s="37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5">
      <c r="A4" s="338"/>
      <c r="B4" s="424" t="s">
        <v>325</v>
      </c>
      <c r="C4" s="377"/>
      <c r="D4" s="377"/>
      <c r="E4" s="377"/>
      <c r="F4" s="377"/>
      <c r="G4" s="377"/>
      <c r="H4" s="377"/>
      <c r="I4" s="377"/>
      <c r="J4" s="37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5">
      <c r="A5" s="338"/>
      <c r="B5" s="425" t="s">
        <v>377</v>
      </c>
      <c r="C5" s="377"/>
      <c r="D5" s="377"/>
      <c r="E5" s="377"/>
      <c r="F5" s="377"/>
      <c r="G5" s="377"/>
      <c r="H5" s="377"/>
      <c r="I5" s="377"/>
      <c r="J5" s="37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38"/>
      <c r="B6" s="426" t="s">
        <v>326</v>
      </c>
      <c r="C6" s="377"/>
      <c r="D6" s="377"/>
      <c r="E6" s="377"/>
      <c r="F6" s="377"/>
      <c r="G6" s="377"/>
      <c r="H6" s="377"/>
      <c r="I6" s="377"/>
      <c r="J6" s="37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5">
      <c r="A7" s="338"/>
      <c r="B7" s="425" t="s">
        <v>378</v>
      </c>
      <c r="C7" s="377"/>
      <c r="D7" s="377"/>
      <c r="E7" s="377"/>
      <c r="F7" s="377"/>
      <c r="G7" s="377"/>
      <c r="H7" s="377"/>
      <c r="I7" s="377"/>
      <c r="J7" s="37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27" t="s">
        <v>327</v>
      </c>
      <c r="C9" s="422"/>
      <c r="D9" s="428"/>
      <c r="E9" s="429" t="s">
        <v>328</v>
      </c>
      <c r="F9" s="422"/>
      <c r="G9" s="422"/>
      <c r="H9" s="422"/>
      <c r="I9" s="422"/>
      <c r="J9" s="42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41" t="s">
        <v>329</v>
      </c>
      <c r="B10" s="341" t="s">
        <v>330</v>
      </c>
      <c r="C10" s="341" t="s">
        <v>41</v>
      </c>
      <c r="D10" s="342" t="s">
        <v>331</v>
      </c>
      <c r="E10" s="341" t="s">
        <v>332</v>
      </c>
      <c r="F10" s="342" t="s">
        <v>331</v>
      </c>
      <c r="G10" s="343" t="s">
        <v>333</v>
      </c>
      <c r="H10" s="343" t="s">
        <v>334</v>
      </c>
      <c r="I10" s="341" t="s">
        <v>335</v>
      </c>
      <c r="J10" s="341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1.25" customHeight="1" x14ac:dyDescent="0.25">
      <c r="A11" s="344"/>
      <c r="B11" s="344" t="s">
        <v>68</v>
      </c>
      <c r="C11" s="345" t="s">
        <v>69</v>
      </c>
      <c r="D11" s="346">
        <v>51200</v>
      </c>
      <c r="E11" s="368" t="s">
        <v>379</v>
      </c>
      <c r="F11" s="346">
        <v>51200</v>
      </c>
      <c r="G11" s="368" t="s">
        <v>380</v>
      </c>
      <c r="H11" s="345"/>
      <c r="I11" s="346">
        <v>51200</v>
      </c>
      <c r="J11" s="368" t="s">
        <v>381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4" customFormat="1" ht="41.25" customHeight="1" x14ac:dyDescent="0.25">
      <c r="A12" s="344"/>
      <c r="B12" s="369" t="s">
        <v>87</v>
      </c>
      <c r="C12" s="345" t="s">
        <v>88</v>
      </c>
      <c r="D12" s="346">
        <v>11264</v>
      </c>
      <c r="E12" s="368"/>
      <c r="F12" s="346">
        <v>11264</v>
      </c>
      <c r="G12" s="368" t="s">
        <v>380</v>
      </c>
      <c r="H12" s="345"/>
      <c r="I12" s="346">
        <v>11264</v>
      </c>
      <c r="J12" s="368" t="s">
        <v>382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9" customHeight="1" x14ac:dyDescent="0.25">
      <c r="A13" s="344"/>
      <c r="B13" s="369" t="s">
        <v>216</v>
      </c>
      <c r="C13" s="345" t="s">
        <v>217</v>
      </c>
      <c r="D13" s="346">
        <v>26000</v>
      </c>
      <c r="E13" s="368" t="s">
        <v>383</v>
      </c>
      <c r="F13" s="346">
        <v>26000</v>
      </c>
      <c r="G13" s="368" t="s">
        <v>384</v>
      </c>
      <c r="H13" s="368" t="s">
        <v>385</v>
      </c>
      <c r="I13" s="346">
        <v>26000</v>
      </c>
      <c r="J13" s="368" t="s">
        <v>386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44"/>
      <c r="B14" s="369" t="s">
        <v>245</v>
      </c>
      <c r="C14" s="345" t="s">
        <v>369</v>
      </c>
      <c r="D14" s="346">
        <v>49500</v>
      </c>
      <c r="E14" s="368" t="s">
        <v>391</v>
      </c>
      <c r="F14" s="346">
        <v>49500</v>
      </c>
      <c r="G14" s="368" t="s">
        <v>392</v>
      </c>
      <c r="H14" s="368" t="s">
        <v>393</v>
      </c>
      <c r="I14" s="373">
        <v>49500</v>
      </c>
      <c r="J14" s="368" t="s">
        <v>394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44"/>
      <c r="B15" s="369" t="s">
        <v>28</v>
      </c>
      <c r="C15" s="345" t="s">
        <v>270</v>
      </c>
      <c r="D15" s="346">
        <v>10000</v>
      </c>
      <c r="E15" s="368" t="s">
        <v>395</v>
      </c>
      <c r="F15" s="346">
        <v>10000</v>
      </c>
      <c r="G15" s="368" t="s">
        <v>396</v>
      </c>
      <c r="H15" s="368" t="s">
        <v>397</v>
      </c>
      <c r="I15" s="346">
        <v>10000</v>
      </c>
      <c r="J15" s="368" t="s">
        <v>398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44"/>
      <c r="B16" s="369" t="s">
        <v>401</v>
      </c>
      <c r="C16" s="345" t="s">
        <v>374</v>
      </c>
      <c r="D16" s="346">
        <v>48000</v>
      </c>
      <c r="E16" s="368" t="s">
        <v>402</v>
      </c>
      <c r="F16" s="346">
        <v>48000</v>
      </c>
      <c r="G16" s="368" t="s">
        <v>403</v>
      </c>
      <c r="H16" s="368" t="s">
        <v>404</v>
      </c>
      <c r="I16" s="346">
        <v>48000</v>
      </c>
      <c r="J16" s="368" t="s">
        <v>405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4"/>
      <c r="B17" s="344"/>
      <c r="C17" s="345"/>
      <c r="D17" s="346"/>
      <c r="E17" s="345"/>
      <c r="F17" s="346"/>
      <c r="G17" s="345"/>
      <c r="H17" s="345"/>
      <c r="I17" s="346"/>
      <c r="J17" s="34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">
      <c r="A18" s="347"/>
      <c r="B18" s="421" t="s">
        <v>337</v>
      </c>
      <c r="C18" s="422"/>
      <c r="D18" s="348">
        <f>SUM(D11:D17)</f>
        <v>195964</v>
      </c>
      <c r="E18" s="349"/>
      <c r="F18" s="348">
        <f>SUM(F11:F17)</f>
        <v>195964</v>
      </c>
      <c r="G18" s="349"/>
      <c r="H18" s="349"/>
      <c r="I18" s="348">
        <f>SUM(I11:I17)</f>
        <v>195964</v>
      </c>
      <c r="J18" s="349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</row>
    <row r="19" spans="1:26" ht="14.25" customHeight="1" x14ac:dyDescent="0.25">
      <c r="A19" s="338"/>
      <c r="B19" s="338"/>
      <c r="C19" s="338"/>
      <c r="D19" s="339"/>
      <c r="E19" s="338"/>
      <c r="F19" s="339"/>
      <c r="G19" s="338"/>
      <c r="H19" s="3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15"/>
      <c r="B20" s="427" t="s">
        <v>338</v>
      </c>
      <c r="C20" s="422"/>
      <c r="D20" s="428"/>
      <c r="E20" s="429" t="s">
        <v>328</v>
      </c>
      <c r="F20" s="422"/>
      <c r="G20" s="422"/>
      <c r="H20" s="422"/>
      <c r="I20" s="422"/>
      <c r="J20" s="42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41" t="s">
        <v>329</v>
      </c>
      <c r="B21" s="341" t="s">
        <v>330</v>
      </c>
      <c r="C21" s="341" t="s">
        <v>41</v>
      </c>
      <c r="D21" s="342" t="s">
        <v>331</v>
      </c>
      <c r="E21" s="341" t="s">
        <v>332</v>
      </c>
      <c r="F21" s="342" t="s">
        <v>331</v>
      </c>
      <c r="G21" s="343" t="s">
        <v>333</v>
      </c>
      <c r="H21" s="343" t="s">
        <v>334</v>
      </c>
      <c r="I21" s="341" t="s">
        <v>335</v>
      </c>
      <c r="J21" s="341" t="s">
        <v>336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3.75" customHeight="1" x14ac:dyDescent="0.25">
      <c r="A22" s="344"/>
      <c r="B22" s="369" t="s">
        <v>234</v>
      </c>
      <c r="C22" s="345" t="s">
        <v>235</v>
      </c>
      <c r="D22" s="346">
        <v>9000</v>
      </c>
      <c r="E22" s="368" t="s">
        <v>387</v>
      </c>
      <c r="F22" s="346">
        <v>9000</v>
      </c>
      <c r="G22" s="368" t="s">
        <v>388</v>
      </c>
      <c r="H22" s="368" t="s">
        <v>389</v>
      </c>
      <c r="I22" s="346"/>
      <c r="J22" s="372" t="s">
        <v>390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4.75" customHeight="1" x14ac:dyDescent="0.25">
      <c r="A23" s="344"/>
      <c r="B23" s="369" t="s">
        <v>284</v>
      </c>
      <c r="C23" s="345" t="s">
        <v>285</v>
      </c>
      <c r="D23" s="346">
        <v>17060</v>
      </c>
      <c r="E23" s="368" t="s">
        <v>399</v>
      </c>
      <c r="F23" s="346">
        <v>17060</v>
      </c>
      <c r="G23" s="368" t="s">
        <v>400</v>
      </c>
      <c r="H23" s="345"/>
      <c r="I23" s="346"/>
      <c r="J23" s="372" t="s">
        <v>390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44"/>
      <c r="B24" s="344" t="s">
        <v>108</v>
      </c>
      <c r="C24" s="345"/>
      <c r="D24" s="346"/>
      <c r="E24" s="345"/>
      <c r="F24" s="346"/>
      <c r="G24" s="345"/>
      <c r="H24" s="345"/>
      <c r="I24" s="346"/>
      <c r="J24" s="34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44"/>
      <c r="B25" s="344" t="s">
        <v>124</v>
      </c>
      <c r="C25" s="345"/>
      <c r="D25" s="346"/>
      <c r="E25" s="345"/>
      <c r="F25" s="346"/>
      <c r="G25" s="345"/>
      <c r="H25" s="345"/>
      <c r="I25" s="346"/>
      <c r="J25" s="34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44"/>
      <c r="B26" s="344" t="s">
        <v>142</v>
      </c>
      <c r="C26" s="345"/>
      <c r="D26" s="346"/>
      <c r="E26" s="345"/>
      <c r="F26" s="346"/>
      <c r="G26" s="345"/>
      <c r="H26" s="345"/>
      <c r="I26" s="346"/>
      <c r="J26" s="34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4"/>
      <c r="B27" s="344"/>
      <c r="C27" s="345"/>
      <c r="D27" s="346"/>
      <c r="E27" s="345"/>
      <c r="F27" s="346"/>
      <c r="G27" s="345"/>
      <c r="H27" s="345"/>
      <c r="I27" s="346"/>
      <c r="J27" s="34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">
      <c r="A28" s="347"/>
      <c r="B28" s="421" t="s">
        <v>337</v>
      </c>
      <c r="C28" s="422"/>
      <c r="D28" s="348">
        <f>SUM(D22:D27)</f>
        <v>26060</v>
      </c>
      <c r="E28" s="349"/>
      <c r="F28" s="348">
        <f>SUM(F22:F27)</f>
        <v>26060</v>
      </c>
      <c r="G28" s="349"/>
      <c r="H28" s="349"/>
      <c r="I28" s="348">
        <f>SUM(I22:I27)</f>
        <v>0</v>
      </c>
      <c r="J28" s="349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</row>
    <row r="29" spans="1:26" ht="14.25" customHeight="1" x14ac:dyDescent="0.25">
      <c r="A29" s="338"/>
      <c r="B29" s="338"/>
      <c r="C29" s="338"/>
      <c r="D29" s="339"/>
      <c r="E29" s="338"/>
      <c r="F29" s="339"/>
      <c r="G29" s="338"/>
      <c r="H29" s="33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15"/>
      <c r="B30" s="427" t="s">
        <v>339</v>
      </c>
      <c r="C30" s="422"/>
      <c r="D30" s="428"/>
      <c r="E30" s="429" t="s">
        <v>328</v>
      </c>
      <c r="F30" s="422"/>
      <c r="G30" s="422"/>
      <c r="H30" s="422"/>
      <c r="I30" s="422"/>
      <c r="J30" s="42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41" t="s">
        <v>329</v>
      </c>
      <c r="B31" s="341" t="s">
        <v>330</v>
      </c>
      <c r="C31" s="341" t="s">
        <v>41</v>
      </c>
      <c r="D31" s="342" t="s">
        <v>331</v>
      </c>
      <c r="E31" s="341" t="s">
        <v>332</v>
      </c>
      <c r="F31" s="342" t="s">
        <v>331</v>
      </c>
      <c r="G31" s="343" t="s">
        <v>333</v>
      </c>
      <c r="H31" s="343" t="s">
        <v>334</v>
      </c>
      <c r="I31" s="341" t="s">
        <v>335</v>
      </c>
      <c r="J31" s="341" t="s">
        <v>336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 x14ac:dyDescent="0.25">
      <c r="A32" s="344"/>
      <c r="B32" s="344" t="s">
        <v>68</v>
      </c>
      <c r="C32" s="345"/>
      <c r="D32" s="346"/>
      <c r="E32" s="345"/>
      <c r="F32" s="346"/>
      <c r="G32" s="345"/>
      <c r="H32" s="345"/>
      <c r="I32" s="346"/>
      <c r="J32" s="34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44"/>
      <c r="B33" s="344" t="s">
        <v>101</v>
      </c>
      <c r="C33" s="345"/>
      <c r="D33" s="346"/>
      <c r="E33" s="345"/>
      <c r="F33" s="346"/>
      <c r="G33" s="345"/>
      <c r="H33" s="345"/>
      <c r="I33" s="346"/>
      <c r="J33" s="34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44"/>
      <c r="B34" s="344" t="s">
        <v>108</v>
      </c>
      <c r="C34" s="345"/>
      <c r="D34" s="346"/>
      <c r="E34" s="345"/>
      <c r="F34" s="346"/>
      <c r="G34" s="345"/>
      <c r="H34" s="345"/>
      <c r="I34" s="346"/>
      <c r="J34" s="34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44"/>
      <c r="B35" s="344" t="s">
        <v>124</v>
      </c>
      <c r="C35" s="345"/>
      <c r="D35" s="346"/>
      <c r="E35" s="345"/>
      <c r="F35" s="346"/>
      <c r="G35" s="345"/>
      <c r="H35" s="345"/>
      <c r="I35" s="346"/>
      <c r="J35" s="34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44"/>
      <c r="B36" s="344" t="s">
        <v>142</v>
      </c>
      <c r="C36" s="345"/>
      <c r="D36" s="346"/>
      <c r="E36" s="345"/>
      <c r="F36" s="346"/>
      <c r="G36" s="345"/>
      <c r="H36" s="345"/>
      <c r="I36" s="346"/>
      <c r="J36" s="34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4"/>
      <c r="B37" s="344"/>
      <c r="C37" s="345"/>
      <c r="D37" s="346"/>
      <c r="E37" s="345"/>
      <c r="F37" s="346"/>
      <c r="G37" s="345"/>
      <c r="H37" s="345"/>
      <c r="I37" s="346"/>
      <c r="J37" s="34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347"/>
      <c r="B38" s="421" t="s">
        <v>337</v>
      </c>
      <c r="C38" s="422"/>
      <c r="D38" s="348">
        <f>SUM(D32:D37)</f>
        <v>0</v>
      </c>
      <c r="E38" s="349"/>
      <c r="F38" s="348">
        <f>SUM(F32:F37)</f>
        <v>0</v>
      </c>
      <c r="G38" s="349"/>
      <c r="H38" s="349"/>
      <c r="I38" s="348">
        <f>SUM(I32:I37)</f>
        <v>0</v>
      </c>
      <c r="J38" s="349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</row>
    <row r="39" spans="1:26" ht="14.25" customHeight="1" x14ac:dyDescent="0.25">
      <c r="A39" s="338"/>
      <c r="B39" s="338"/>
      <c r="C39" s="338"/>
      <c r="D39" s="339"/>
      <c r="E39" s="338"/>
      <c r="F39" s="339"/>
      <c r="G39" s="338"/>
      <c r="H39" s="33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351"/>
      <c r="B40" s="352" t="s">
        <v>340</v>
      </c>
      <c r="C40" s="351"/>
      <c r="D40" s="353"/>
      <c r="E40" s="351"/>
      <c r="F40" s="353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</row>
    <row r="41" spans="1:26" ht="14.25" customHeight="1" x14ac:dyDescent="0.25">
      <c r="A41" s="338"/>
      <c r="B41" s="338"/>
      <c r="C41" s="338"/>
      <c r="D41" s="339"/>
      <c r="E41" s="338"/>
      <c r="F41" s="339"/>
      <c r="G41" s="338"/>
      <c r="H41" s="33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8"/>
      <c r="B42" s="338"/>
      <c r="C42" s="338"/>
      <c r="D42" s="339"/>
      <c r="E42" s="338"/>
      <c r="F42" s="339"/>
      <c r="G42" s="338"/>
      <c r="H42" s="33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8"/>
      <c r="B43" s="338"/>
      <c r="C43" s="338"/>
      <c r="D43" s="339"/>
      <c r="E43" s="338"/>
      <c r="F43" s="339"/>
      <c r="G43" s="338"/>
      <c r="H43" s="33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8"/>
      <c r="B44" s="338"/>
      <c r="C44" s="338"/>
      <c r="D44" s="339"/>
      <c r="E44" s="338"/>
      <c r="F44" s="339"/>
      <c r="G44" s="338"/>
      <c r="H44" s="33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8"/>
      <c r="B45" s="338"/>
      <c r="C45" s="338"/>
      <c r="D45" s="339"/>
      <c r="E45" s="338"/>
      <c r="F45" s="339"/>
      <c r="G45" s="338"/>
      <c r="H45" s="33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8"/>
      <c r="B46" s="338"/>
      <c r="C46" s="338"/>
      <c r="D46" s="339"/>
      <c r="E46" s="338"/>
      <c r="F46" s="339"/>
      <c r="G46" s="338"/>
      <c r="H46" s="33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8"/>
      <c r="B47" s="338"/>
      <c r="C47" s="338"/>
      <c r="D47" s="339"/>
      <c r="E47" s="338"/>
      <c r="F47" s="339"/>
      <c r="G47" s="338"/>
      <c r="H47" s="33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8"/>
      <c r="B48" s="338"/>
      <c r="C48" s="338"/>
      <c r="D48" s="339"/>
      <c r="E48" s="338"/>
      <c r="F48" s="339"/>
      <c r="G48" s="338"/>
      <c r="H48" s="33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8"/>
      <c r="B49" s="338"/>
      <c r="C49" s="338"/>
      <c r="D49" s="339"/>
      <c r="E49" s="338"/>
      <c r="F49" s="339"/>
      <c r="G49" s="338"/>
      <c r="H49" s="33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8"/>
      <c r="B50" s="338"/>
      <c r="C50" s="338"/>
      <c r="D50" s="339"/>
      <c r="E50" s="338"/>
      <c r="F50" s="339"/>
      <c r="G50" s="338"/>
      <c r="H50" s="33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8"/>
      <c r="B51" s="338"/>
      <c r="C51" s="338"/>
      <c r="D51" s="339"/>
      <c r="E51" s="338"/>
      <c r="F51" s="339"/>
      <c r="G51" s="338"/>
      <c r="H51" s="33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8"/>
      <c r="B52" s="338"/>
      <c r="C52" s="338"/>
      <c r="D52" s="339"/>
      <c r="E52" s="338"/>
      <c r="F52" s="339"/>
      <c r="G52" s="338"/>
      <c r="H52" s="33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8"/>
      <c r="B53" s="338"/>
      <c r="C53" s="338"/>
      <c r="D53" s="339"/>
      <c r="E53" s="338"/>
      <c r="F53" s="339"/>
      <c r="G53" s="338"/>
      <c r="H53" s="33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8"/>
      <c r="B54" s="338"/>
      <c r="C54" s="338"/>
      <c r="D54" s="339"/>
      <c r="E54" s="338"/>
      <c r="F54" s="339"/>
      <c r="G54" s="338"/>
      <c r="H54" s="33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8"/>
      <c r="B55" s="338"/>
      <c r="C55" s="338"/>
      <c r="D55" s="339"/>
      <c r="E55" s="338"/>
      <c r="F55" s="339"/>
      <c r="G55" s="338"/>
      <c r="H55" s="33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8"/>
      <c r="B56" s="338"/>
      <c r="C56" s="338"/>
      <c r="D56" s="339"/>
      <c r="E56" s="338"/>
      <c r="F56" s="339"/>
      <c r="G56" s="338"/>
      <c r="H56" s="33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8"/>
      <c r="B57" s="338"/>
      <c r="C57" s="338"/>
      <c r="D57" s="339"/>
      <c r="E57" s="338"/>
      <c r="F57" s="339"/>
      <c r="G57" s="338"/>
      <c r="H57" s="33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8"/>
      <c r="B58" s="338"/>
      <c r="C58" s="338"/>
      <c r="D58" s="339"/>
      <c r="E58" s="338"/>
      <c r="F58" s="339"/>
      <c r="G58" s="338"/>
      <c r="H58" s="33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8"/>
      <c r="B59" s="338"/>
      <c r="C59" s="338"/>
      <c r="D59" s="339"/>
      <c r="E59" s="338"/>
      <c r="F59" s="339"/>
      <c r="G59" s="338"/>
      <c r="H59" s="33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8"/>
      <c r="B60" s="338"/>
      <c r="C60" s="338"/>
      <c r="D60" s="339"/>
      <c r="E60" s="338"/>
      <c r="F60" s="339"/>
      <c r="G60" s="338"/>
      <c r="H60" s="33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8"/>
      <c r="B61" s="338"/>
      <c r="C61" s="338"/>
      <c r="D61" s="339"/>
      <c r="E61" s="338"/>
      <c r="F61" s="339"/>
      <c r="G61" s="338"/>
      <c r="H61" s="33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8"/>
      <c r="B62" s="338"/>
      <c r="C62" s="338"/>
      <c r="D62" s="339"/>
      <c r="E62" s="338"/>
      <c r="F62" s="339"/>
      <c r="G62" s="338"/>
      <c r="H62" s="33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8"/>
      <c r="B63" s="338"/>
      <c r="C63" s="338"/>
      <c r="D63" s="339"/>
      <c r="E63" s="338"/>
      <c r="F63" s="339"/>
      <c r="G63" s="338"/>
      <c r="H63" s="33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8"/>
      <c r="B64" s="338"/>
      <c r="C64" s="338"/>
      <c r="D64" s="339"/>
      <c r="E64" s="338"/>
      <c r="F64" s="339"/>
      <c r="G64" s="338"/>
      <c r="H64" s="33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8"/>
      <c r="B65" s="338"/>
      <c r="C65" s="338"/>
      <c r="D65" s="339"/>
      <c r="E65" s="338"/>
      <c r="F65" s="339"/>
      <c r="G65" s="338"/>
      <c r="H65" s="33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8"/>
      <c r="B66" s="338"/>
      <c r="C66" s="338"/>
      <c r="D66" s="339"/>
      <c r="E66" s="338"/>
      <c r="F66" s="339"/>
      <c r="G66" s="338"/>
      <c r="H66" s="33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8"/>
      <c r="B67" s="338"/>
      <c r="C67" s="338"/>
      <c r="D67" s="339"/>
      <c r="E67" s="338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8"/>
      <c r="B68" s="338"/>
      <c r="C68" s="338"/>
      <c r="D68" s="339"/>
      <c r="E68" s="338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8"/>
      <c r="B69" s="338"/>
      <c r="C69" s="338"/>
      <c r="D69" s="339"/>
      <c r="E69" s="338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8"/>
      <c r="B70" s="338"/>
      <c r="C70" s="338"/>
      <c r="D70" s="339"/>
      <c r="E70" s="338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8"/>
      <c r="B71" s="338"/>
      <c r="C71" s="338"/>
      <c r="D71" s="339"/>
      <c r="E71" s="338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8"/>
      <c r="B72" s="338"/>
      <c r="C72" s="338"/>
      <c r="D72" s="339"/>
      <c r="E72" s="338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8"/>
      <c r="B73" s="338"/>
      <c r="C73" s="338"/>
      <c r="D73" s="339"/>
      <c r="E73" s="338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8"/>
      <c r="B74" s="338"/>
      <c r="C74" s="338"/>
      <c r="D74" s="339"/>
      <c r="E74" s="338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8"/>
      <c r="B75" s="338"/>
      <c r="C75" s="338"/>
      <c r="D75" s="339"/>
      <c r="E75" s="338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8"/>
      <c r="B76" s="338"/>
      <c r="C76" s="338"/>
      <c r="D76" s="339"/>
      <c r="E76" s="338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8"/>
      <c r="B77" s="338"/>
      <c r="C77" s="338"/>
      <c r="D77" s="339"/>
      <c r="E77" s="338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8"/>
      <c r="B78" s="338"/>
      <c r="C78" s="338"/>
      <c r="D78" s="339"/>
      <c r="E78" s="338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8"/>
      <c r="B79" s="338"/>
      <c r="C79" s="338"/>
      <c r="D79" s="339"/>
      <c r="E79" s="338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8"/>
      <c r="B80" s="338"/>
      <c r="C80" s="338"/>
      <c r="D80" s="339"/>
      <c r="E80" s="338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8"/>
      <c r="B81" s="338"/>
      <c r="C81" s="338"/>
      <c r="D81" s="339"/>
      <c r="E81" s="338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8"/>
      <c r="B83" s="338"/>
      <c r="C83" s="338"/>
      <c r="D83" s="339"/>
      <c r="E83" s="338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8"/>
      <c r="B84" s="338"/>
      <c r="C84" s="338"/>
      <c r="D84" s="339"/>
      <c r="E84" s="338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8"/>
      <c r="B85" s="338"/>
      <c r="C85" s="338"/>
      <c r="D85" s="339"/>
      <c r="E85" s="338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8"/>
      <c r="B86" s="338"/>
      <c r="C86" s="338"/>
      <c r="D86" s="339"/>
      <c r="E86" s="338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8"/>
      <c r="B87" s="338"/>
      <c r="C87" s="338"/>
      <c r="D87" s="339"/>
      <c r="E87" s="338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8"/>
      <c r="B88" s="338"/>
      <c r="C88" s="338"/>
      <c r="D88" s="339"/>
      <c r="E88" s="338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8"/>
      <c r="B89" s="338"/>
      <c r="C89" s="338"/>
      <c r="D89" s="339"/>
      <c r="E89" s="338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8"/>
      <c r="B90" s="338"/>
      <c r="C90" s="338"/>
      <c r="D90" s="339"/>
      <c r="E90" s="338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8"/>
      <c r="B91" s="338"/>
      <c r="C91" s="338"/>
      <c r="D91" s="339"/>
      <c r="E91" s="338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8"/>
      <c r="B92" s="338"/>
      <c r="C92" s="338"/>
      <c r="D92" s="339"/>
      <c r="E92" s="338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8"/>
      <c r="B93" s="338"/>
      <c r="C93" s="338"/>
      <c r="D93" s="339"/>
      <c r="E93" s="338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8"/>
      <c r="B95" s="338"/>
      <c r="C95" s="338"/>
      <c r="D95" s="339"/>
      <c r="E95" s="338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8"/>
      <c r="B96" s="338"/>
      <c r="C96" s="338"/>
      <c r="D96" s="339"/>
      <c r="E96" s="338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8"/>
      <c r="B97" s="338"/>
      <c r="C97" s="338"/>
      <c r="D97" s="339"/>
      <c r="E97" s="338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8"/>
      <c r="B98" s="338"/>
      <c r="C98" s="338"/>
      <c r="D98" s="339"/>
      <c r="E98" s="338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8"/>
      <c r="B99" s="338"/>
      <c r="C99" s="338"/>
      <c r="D99" s="339"/>
      <c r="E99" s="338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8"/>
      <c r="B100" s="338"/>
      <c r="C100" s="338"/>
      <c r="D100" s="339"/>
      <c r="E100" s="338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8"/>
      <c r="B101" s="338"/>
      <c r="C101" s="338"/>
      <c r="D101" s="339"/>
      <c r="E101" s="338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8"/>
      <c r="B102" s="338"/>
      <c r="C102" s="338"/>
      <c r="D102" s="339"/>
      <c r="E102" s="338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8"/>
      <c r="B103" s="338"/>
      <c r="C103" s="338"/>
      <c r="D103" s="339"/>
      <c r="E103" s="338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8"/>
      <c r="B105" s="338"/>
      <c r="C105" s="338"/>
      <c r="D105" s="339"/>
      <c r="E105" s="338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8"/>
      <c r="B982" s="338"/>
      <c r="C982" s="338"/>
      <c r="D982" s="339"/>
      <c r="E982" s="338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8"/>
      <c r="B983" s="338"/>
      <c r="C983" s="338"/>
      <c r="D983" s="339"/>
      <c r="E983" s="338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8"/>
      <c r="B984" s="338"/>
      <c r="C984" s="338"/>
      <c r="D984" s="339"/>
      <c r="E984" s="338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8"/>
      <c r="B985" s="338"/>
      <c r="C985" s="338"/>
      <c r="D985" s="339"/>
      <c r="E985" s="338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8"/>
      <c r="B986" s="338"/>
      <c r="C986" s="338"/>
      <c r="D986" s="339"/>
      <c r="E986" s="338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8"/>
      <c r="B987" s="338"/>
      <c r="C987" s="338"/>
      <c r="D987" s="339"/>
      <c r="E987" s="338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8"/>
      <c r="B988" s="338"/>
      <c r="C988" s="338"/>
      <c r="D988" s="339"/>
      <c r="E988" s="338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8"/>
      <c r="B989" s="338"/>
      <c r="C989" s="338"/>
      <c r="D989" s="339"/>
      <c r="E989" s="338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8"/>
      <c r="B990" s="338"/>
      <c r="C990" s="338"/>
      <c r="D990" s="339"/>
      <c r="E990" s="338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8"/>
      <c r="B991" s="338"/>
      <c r="C991" s="338"/>
      <c r="D991" s="339"/>
      <c r="E991" s="338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8"/>
      <c r="B992" s="338"/>
      <c r="C992" s="338"/>
      <c r="D992" s="339"/>
      <c r="E992" s="338"/>
      <c r="F992" s="339"/>
      <c r="G992" s="338"/>
      <c r="H992" s="33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8"/>
      <c r="B993" s="338"/>
      <c r="C993" s="338"/>
      <c r="D993" s="339"/>
      <c r="E993" s="338"/>
      <c r="F993" s="339"/>
      <c r="G993" s="338"/>
      <c r="H993" s="33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8"/>
      <c r="B994" s="338"/>
      <c r="C994" s="338"/>
      <c r="D994" s="339"/>
      <c r="E994" s="338"/>
      <c r="F994" s="339"/>
      <c r="G994" s="338"/>
      <c r="H994" s="33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8"/>
      <c r="B995" s="338"/>
      <c r="C995" s="338"/>
      <c r="D995" s="339"/>
      <c r="E995" s="338"/>
      <c r="F995" s="339"/>
      <c r="G995" s="338"/>
      <c r="H995" s="33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8"/>
      <c r="B996" s="338"/>
      <c r="C996" s="338"/>
      <c r="D996" s="339"/>
      <c r="E996" s="338"/>
      <c r="F996" s="339"/>
      <c r="G996" s="338"/>
      <c r="H996" s="33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8"/>
      <c r="B997" s="338"/>
      <c r="C997" s="338"/>
      <c r="D997" s="339"/>
      <c r="E997" s="338"/>
      <c r="F997" s="339"/>
      <c r="G997" s="338"/>
      <c r="H997" s="33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8"/>
      <c r="B998" s="338"/>
      <c r="C998" s="338"/>
      <c r="D998" s="339"/>
      <c r="E998" s="338"/>
      <c r="F998" s="339"/>
      <c r="G998" s="338"/>
      <c r="H998" s="33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8"/>
      <c r="B999" s="338"/>
      <c r="C999" s="338"/>
      <c r="D999" s="339"/>
      <c r="E999" s="338"/>
      <c r="F999" s="339"/>
      <c r="G999" s="338"/>
      <c r="H999" s="33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8"/>
      <c r="B1000" s="338"/>
      <c r="C1000" s="338"/>
      <c r="D1000" s="339"/>
      <c r="E1000" s="338"/>
      <c r="F1000" s="339"/>
      <c r="G1000" s="338"/>
      <c r="H1000" s="33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8"/>
      <c r="B1001" s="338"/>
      <c r="C1001" s="338"/>
      <c r="D1001" s="339"/>
      <c r="E1001" s="338"/>
      <c r="F1001" s="339"/>
      <c r="G1001" s="338"/>
      <c r="H1001" s="33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14">
    <mergeCell ref="B38:C38"/>
    <mergeCell ref="H2:J2"/>
    <mergeCell ref="B4:J4"/>
    <mergeCell ref="B5:J5"/>
    <mergeCell ref="B6:J6"/>
    <mergeCell ref="B7:J7"/>
    <mergeCell ref="B9:D9"/>
    <mergeCell ref="E9:J9"/>
    <mergeCell ref="B18:C18"/>
    <mergeCell ref="B20:D20"/>
    <mergeCell ref="E20:J20"/>
    <mergeCell ref="B28:C28"/>
    <mergeCell ref="B30:D30"/>
    <mergeCell ref="E30:J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EMPLOYEE</cp:lastModifiedBy>
  <dcterms:created xsi:type="dcterms:W3CDTF">2020-11-14T13:09:40Z</dcterms:created>
  <dcterms:modified xsi:type="dcterms:W3CDTF">2022-04-02T11:47:38Z</dcterms:modified>
</cp:coreProperties>
</file>