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KATE/Desktop/УКФ оплаты/Ключі від пекла фінал/"/>
    </mc:Choice>
  </mc:AlternateContent>
  <xr:revisionPtr revIDLastSave="0" documentId="13_ncr:1_{3D3AC619-3DFE-CD4A-81E3-F890F3448541}" xr6:coauthVersionLast="47" xr6:coauthVersionMax="47" xr10:uidLastSave="{00000000-0000-0000-0000-000000000000}"/>
  <bookViews>
    <workbookView xWindow="0" yWindow="460" windowWidth="28800" windowHeight="16500" activeTab="1" xr2:uid="{00000000-000D-0000-FFFF-FFFF00000000}"/>
  </bookViews>
  <sheets>
    <sheet name="Фінансування" sheetId="1" r:id="rId1"/>
    <sheet name="Кошторис  витрат" sheetId="2" r:id="rId2"/>
  </sheets>
  <externalReferences>
    <externalReference r:id="rId3"/>
  </externalReferences>
  <definedNames>
    <definedName name="_xlnm._FilterDatabase" localSheetId="1" hidden="1">'Кошторис  витрат'!$A$9:$AA$179</definedName>
    <definedName name="_xlnm.Print_Area" localSheetId="1">'Кошторис  витрат'!$A$1:$AA$184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9" i="2" l="1"/>
  <c r="P177" i="2"/>
  <c r="M179" i="2"/>
  <c r="A5" i="2"/>
  <c r="A4" i="2"/>
  <c r="A3" i="2"/>
  <c r="A2" i="2"/>
  <c r="J171" i="2" l="1"/>
  <c r="G171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9" i="1"/>
  <c r="M28" i="1" l="1"/>
  <c r="V175" i="2"/>
  <c r="V174" i="2"/>
  <c r="V173" i="2"/>
  <c r="V172" i="2"/>
  <c r="V171" i="2"/>
  <c r="V170" i="2"/>
  <c r="V169" i="2"/>
  <c r="V168" i="2"/>
  <c r="T167" i="2"/>
  <c r="V166" i="2"/>
  <c r="V165" i="2"/>
  <c r="V164" i="2"/>
  <c r="T163" i="2"/>
  <c r="V162" i="2"/>
  <c r="V161" i="2"/>
  <c r="V160" i="2"/>
  <c r="V159" i="2"/>
  <c r="T158" i="2"/>
  <c r="V157" i="2"/>
  <c r="V156" i="2"/>
  <c r="V155" i="2"/>
  <c r="V154" i="2"/>
  <c r="T153" i="2"/>
  <c r="T151" i="2"/>
  <c r="V150" i="2"/>
  <c r="V149" i="2"/>
  <c r="V148" i="2"/>
  <c r="V147" i="2"/>
  <c r="T145" i="2"/>
  <c r="V144" i="2"/>
  <c r="V143" i="2"/>
  <c r="T141" i="2"/>
  <c r="V140" i="2"/>
  <c r="V139" i="2"/>
  <c r="V138" i="2"/>
  <c r="V137" i="2"/>
  <c r="V136" i="2"/>
  <c r="T134" i="2"/>
  <c r="V133" i="2"/>
  <c r="V132" i="2"/>
  <c r="V131" i="2"/>
  <c r="V130" i="2"/>
  <c r="V129" i="2"/>
  <c r="V128" i="2"/>
  <c r="T126" i="2"/>
  <c r="V125" i="2"/>
  <c r="V124" i="2"/>
  <c r="V123" i="2"/>
  <c r="V122" i="2"/>
  <c r="V121" i="2"/>
  <c r="V120" i="2"/>
  <c r="T118" i="2"/>
  <c r="V117" i="2"/>
  <c r="V116" i="2"/>
  <c r="V115" i="2"/>
  <c r="V114" i="2"/>
  <c r="V113" i="2"/>
  <c r="V112" i="2"/>
  <c r="V111" i="2"/>
  <c r="V110" i="2"/>
  <c r="V109" i="2"/>
  <c r="V108" i="2"/>
  <c r="V107" i="2"/>
  <c r="V104" i="2"/>
  <c r="V103" i="2"/>
  <c r="V102" i="2"/>
  <c r="T101" i="2"/>
  <c r="V100" i="2"/>
  <c r="V99" i="2"/>
  <c r="V98" i="2"/>
  <c r="T97" i="2"/>
  <c r="V96" i="2"/>
  <c r="V95" i="2"/>
  <c r="V94" i="2"/>
  <c r="T93" i="2"/>
  <c r="V90" i="2"/>
  <c r="V89" i="2"/>
  <c r="V88" i="2"/>
  <c r="T87" i="2"/>
  <c r="V86" i="2"/>
  <c r="V85" i="2"/>
  <c r="V84" i="2"/>
  <c r="T83" i="2"/>
  <c r="V82" i="2"/>
  <c r="V81" i="2"/>
  <c r="V80" i="2"/>
  <c r="T79" i="2"/>
  <c r="V76" i="2"/>
  <c r="V75" i="2"/>
  <c r="V74" i="2"/>
  <c r="V73" i="2" s="1"/>
  <c r="T73" i="2"/>
  <c r="V72" i="2"/>
  <c r="V71" i="2"/>
  <c r="V70" i="2"/>
  <c r="T69" i="2"/>
  <c r="V68" i="2"/>
  <c r="V67" i="2"/>
  <c r="V66" i="2"/>
  <c r="T65" i="2"/>
  <c r="V64" i="2"/>
  <c r="V63" i="2"/>
  <c r="V62" i="2"/>
  <c r="T61" i="2"/>
  <c r="V60" i="2"/>
  <c r="V59" i="2"/>
  <c r="V58" i="2"/>
  <c r="T57" i="2"/>
  <c r="V54" i="2"/>
  <c r="V53" i="2"/>
  <c r="V52" i="2" s="1"/>
  <c r="T52" i="2"/>
  <c r="V51" i="2"/>
  <c r="V50" i="2"/>
  <c r="V49" i="2"/>
  <c r="V48" i="2" s="1"/>
  <c r="T48" i="2"/>
  <c r="V45" i="2"/>
  <c r="V44" i="2"/>
  <c r="V43" i="2"/>
  <c r="V42" i="2" s="1"/>
  <c r="T42" i="2"/>
  <c r="V41" i="2"/>
  <c r="V40" i="2"/>
  <c r="V39" i="2"/>
  <c r="T38" i="2"/>
  <c r="V37" i="2"/>
  <c r="V36" i="2"/>
  <c r="V35" i="2"/>
  <c r="V34" i="2" s="1"/>
  <c r="T34" i="2"/>
  <c r="V31" i="2"/>
  <c r="V30" i="2"/>
  <c r="V29" i="2"/>
  <c r="T28" i="2"/>
  <c r="V23" i="2"/>
  <c r="V22" i="2"/>
  <c r="V21" i="2"/>
  <c r="T20" i="2"/>
  <c r="V19" i="2"/>
  <c r="V18" i="2"/>
  <c r="V17" i="2"/>
  <c r="T16" i="2"/>
  <c r="V15" i="2"/>
  <c r="V14" i="2"/>
  <c r="V13" i="2"/>
  <c r="T12" i="2"/>
  <c r="P175" i="2"/>
  <c r="P174" i="2"/>
  <c r="P173" i="2"/>
  <c r="P172" i="2"/>
  <c r="P171" i="2"/>
  <c r="P170" i="2"/>
  <c r="P169" i="2"/>
  <c r="P168" i="2"/>
  <c r="N167" i="2"/>
  <c r="P166" i="2"/>
  <c r="P165" i="2"/>
  <c r="P164" i="2"/>
  <c r="N163" i="2"/>
  <c r="P162" i="2"/>
  <c r="P161" i="2"/>
  <c r="P160" i="2"/>
  <c r="P159" i="2"/>
  <c r="N158" i="2"/>
  <c r="P157" i="2"/>
  <c r="P156" i="2"/>
  <c r="P155" i="2"/>
  <c r="P154" i="2"/>
  <c r="N153" i="2"/>
  <c r="N151" i="2"/>
  <c r="P150" i="2"/>
  <c r="P149" i="2"/>
  <c r="P148" i="2"/>
  <c r="P147" i="2"/>
  <c r="N145" i="2"/>
  <c r="P144" i="2"/>
  <c r="P143" i="2"/>
  <c r="N141" i="2"/>
  <c r="P140" i="2"/>
  <c r="P139" i="2"/>
  <c r="P138" i="2"/>
  <c r="P137" i="2"/>
  <c r="P136" i="2"/>
  <c r="N134" i="2"/>
  <c r="P133" i="2"/>
  <c r="P132" i="2"/>
  <c r="P131" i="2"/>
  <c r="P130" i="2"/>
  <c r="P129" i="2"/>
  <c r="P128" i="2"/>
  <c r="N126" i="2"/>
  <c r="P125" i="2"/>
  <c r="P124" i="2"/>
  <c r="P123" i="2"/>
  <c r="P122" i="2"/>
  <c r="P121" i="2"/>
  <c r="P120" i="2"/>
  <c r="N118" i="2"/>
  <c r="P117" i="2"/>
  <c r="P116" i="2"/>
  <c r="P115" i="2"/>
  <c r="P114" i="2"/>
  <c r="P113" i="2"/>
  <c r="P112" i="2"/>
  <c r="P111" i="2"/>
  <c r="P110" i="2"/>
  <c r="P109" i="2"/>
  <c r="P108" i="2"/>
  <c r="P107" i="2"/>
  <c r="P104" i="2"/>
  <c r="P103" i="2"/>
  <c r="P102" i="2"/>
  <c r="N101" i="2"/>
  <c r="P100" i="2"/>
  <c r="P99" i="2"/>
  <c r="P98" i="2"/>
  <c r="N97" i="2"/>
  <c r="P96" i="2"/>
  <c r="P95" i="2"/>
  <c r="P94" i="2"/>
  <c r="N93" i="2"/>
  <c r="P90" i="2"/>
  <c r="P89" i="2"/>
  <c r="P88" i="2"/>
  <c r="N87" i="2"/>
  <c r="P86" i="2"/>
  <c r="P85" i="2"/>
  <c r="P84" i="2"/>
  <c r="N83" i="2"/>
  <c r="P82" i="2"/>
  <c r="P81" i="2"/>
  <c r="P80" i="2"/>
  <c r="N79" i="2"/>
  <c r="P76" i="2"/>
  <c r="P75" i="2"/>
  <c r="P74" i="2"/>
  <c r="N73" i="2"/>
  <c r="P72" i="2"/>
  <c r="P71" i="2"/>
  <c r="P70" i="2"/>
  <c r="N69" i="2"/>
  <c r="P68" i="2"/>
  <c r="P67" i="2"/>
  <c r="P66" i="2"/>
  <c r="N65" i="2"/>
  <c r="P64" i="2"/>
  <c r="P63" i="2"/>
  <c r="P62" i="2"/>
  <c r="N61" i="2"/>
  <c r="P60" i="2"/>
  <c r="P59" i="2"/>
  <c r="P58" i="2"/>
  <c r="N57" i="2"/>
  <c r="P54" i="2"/>
  <c r="P53" i="2"/>
  <c r="X53" i="2" s="1"/>
  <c r="N52" i="2"/>
  <c r="P51" i="2"/>
  <c r="P50" i="2"/>
  <c r="P49" i="2"/>
  <c r="N48" i="2"/>
  <c r="P45" i="2"/>
  <c r="P44" i="2"/>
  <c r="P43" i="2"/>
  <c r="P42" i="2" s="1"/>
  <c r="N42" i="2"/>
  <c r="P41" i="2"/>
  <c r="P40" i="2"/>
  <c r="P39" i="2"/>
  <c r="N38" i="2"/>
  <c r="P37" i="2"/>
  <c r="P36" i="2"/>
  <c r="P35" i="2"/>
  <c r="P34" i="2" s="1"/>
  <c r="N34" i="2"/>
  <c r="P31" i="2"/>
  <c r="P30" i="2"/>
  <c r="P29" i="2"/>
  <c r="N28" i="2"/>
  <c r="P23" i="2"/>
  <c r="P22" i="2"/>
  <c r="P21" i="2"/>
  <c r="N20" i="2"/>
  <c r="P19" i="2"/>
  <c r="P18" i="2"/>
  <c r="P17" i="2"/>
  <c r="N16" i="2"/>
  <c r="P15" i="2"/>
  <c r="P14" i="2"/>
  <c r="P13" i="2"/>
  <c r="N12" i="2"/>
  <c r="J175" i="2"/>
  <c r="J174" i="2"/>
  <c r="X174" i="2" s="1"/>
  <c r="J173" i="2"/>
  <c r="X173" i="2" s="1"/>
  <c r="J172" i="2"/>
  <c r="J170" i="2"/>
  <c r="J169" i="2"/>
  <c r="J168" i="2"/>
  <c r="H167" i="2"/>
  <c r="J166" i="2"/>
  <c r="J165" i="2"/>
  <c r="X165" i="2" s="1"/>
  <c r="J164" i="2"/>
  <c r="H163" i="2"/>
  <c r="J162" i="2"/>
  <c r="J161" i="2"/>
  <c r="J160" i="2"/>
  <c r="J159" i="2"/>
  <c r="J158" i="2" s="1"/>
  <c r="H158" i="2"/>
  <c r="J157" i="2"/>
  <c r="X157" i="2" s="1"/>
  <c r="J156" i="2"/>
  <c r="J155" i="2"/>
  <c r="J154" i="2"/>
  <c r="H153" i="2"/>
  <c r="H151" i="2"/>
  <c r="J150" i="2"/>
  <c r="J149" i="2"/>
  <c r="J148" i="2"/>
  <c r="X148" i="2" s="1"/>
  <c r="J147" i="2"/>
  <c r="H145" i="2"/>
  <c r="J144" i="2"/>
  <c r="J143" i="2"/>
  <c r="H141" i="2"/>
  <c r="J140" i="2"/>
  <c r="J139" i="2"/>
  <c r="J138" i="2"/>
  <c r="X138" i="2" s="1"/>
  <c r="J137" i="2"/>
  <c r="J136" i="2"/>
  <c r="H134" i="2"/>
  <c r="J133" i="2"/>
  <c r="X133" i="2" s="1"/>
  <c r="J132" i="2"/>
  <c r="J131" i="2"/>
  <c r="J130" i="2"/>
  <c r="J129" i="2"/>
  <c r="J128" i="2"/>
  <c r="H126" i="2"/>
  <c r="J125" i="2"/>
  <c r="J124" i="2"/>
  <c r="J123" i="2"/>
  <c r="J122" i="2"/>
  <c r="J121" i="2"/>
  <c r="J120" i="2"/>
  <c r="X120" i="2" s="1"/>
  <c r="H118" i="2"/>
  <c r="J117" i="2"/>
  <c r="J116" i="2"/>
  <c r="J115" i="2"/>
  <c r="X115" i="2" s="1"/>
  <c r="J114" i="2"/>
  <c r="J113" i="2"/>
  <c r="J112" i="2"/>
  <c r="J111" i="2"/>
  <c r="X111" i="2" s="1"/>
  <c r="J110" i="2"/>
  <c r="J109" i="2"/>
  <c r="J108" i="2"/>
  <c r="J107" i="2"/>
  <c r="J104" i="2"/>
  <c r="J103" i="2"/>
  <c r="J102" i="2"/>
  <c r="H101" i="2"/>
  <c r="J100" i="2"/>
  <c r="J99" i="2"/>
  <c r="J98" i="2"/>
  <c r="H97" i="2"/>
  <c r="J96" i="2"/>
  <c r="J95" i="2"/>
  <c r="J94" i="2"/>
  <c r="H93" i="2"/>
  <c r="J90" i="2"/>
  <c r="J89" i="2"/>
  <c r="J88" i="2"/>
  <c r="H87" i="2"/>
  <c r="J86" i="2"/>
  <c r="X86" i="2" s="1"/>
  <c r="J85" i="2"/>
  <c r="J84" i="2"/>
  <c r="H83" i="2"/>
  <c r="J82" i="2"/>
  <c r="J81" i="2"/>
  <c r="J80" i="2"/>
  <c r="H79" i="2"/>
  <c r="J76" i="2"/>
  <c r="X76" i="2" s="1"/>
  <c r="J75" i="2"/>
  <c r="J74" i="2"/>
  <c r="H73" i="2"/>
  <c r="J72" i="2"/>
  <c r="J71" i="2"/>
  <c r="J70" i="2"/>
  <c r="H69" i="2"/>
  <c r="J68" i="2"/>
  <c r="J67" i="2"/>
  <c r="X67" i="2" s="1"/>
  <c r="J66" i="2"/>
  <c r="H65" i="2"/>
  <c r="J64" i="2"/>
  <c r="J63" i="2"/>
  <c r="J62" i="2"/>
  <c r="H61" i="2"/>
  <c r="J60" i="2"/>
  <c r="X60" i="2" s="1"/>
  <c r="J59" i="2"/>
  <c r="X59" i="2" s="1"/>
  <c r="J58" i="2"/>
  <c r="X58" i="2" s="1"/>
  <c r="H57" i="2"/>
  <c r="J51" i="2"/>
  <c r="J50" i="2"/>
  <c r="X50" i="2" s="1"/>
  <c r="J49" i="2"/>
  <c r="H48" i="2"/>
  <c r="J45" i="2"/>
  <c r="X45" i="2" s="1"/>
  <c r="J44" i="2"/>
  <c r="X44" i="2" s="1"/>
  <c r="J43" i="2"/>
  <c r="H42" i="2"/>
  <c r="J41" i="2"/>
  <c r="J40" i="2"/>
  <c r="J39" i="2"/>
  <c r="H38" i="2"/>
  <c r="J37" i="2"/>
  <c r="X37" i="2" s="1"/>
  <c r="J36" i="2"/>
  <c r="X36" i="2" s="1"/>
  <c r="J35" i="2"/>
  <c r="H34" i="2"/>
  <c r="J31" i="2"/>
  <c r="J30" i="2"/>
  <c r="J29" i="2"/>
  <c r="X29" i="2" s="1"/>
  <c r="H28" i="2"/>
  <c r="J23" i="2"/>
  <c r="X23" i="2" s="1"/>
  <c r="J22" i="2"/>
  <c r="X22" i="2" s="1"/>
  <c r="J21" i="2"/>
  <c r="H20" i="2"/>
  <c r="J19" i="2"/>
  <c r="J18" i="2"/>
  <c r="J17" i="2"/>
  <c r="H16" i="2"/>
  <c r="J15" i="2"/>
  <c r="J14" i="2"/>
  <c r="X14" i="2" s="1"/>
  <c r="J13" i="2"/>
  <c r="H12" i="2"/>
  <c r="P52" i="2" l="1"/>
  <c r="P55" i="2" s="1"/>
  <c r="X171" i="2"/>
  <c r="X54" i="2"/>
  <c r="X70" i="2"/>
  <c r="X172" i="2"/>
  <c r="X124" i="2"/>
  <c r="X109" i="2"/>
  <c r="X72" i="2"/>
  <c r="X69" i="2" s="1"/>
  <c r="X82" i="2"/>
  <c r="X90" i="2"/>
  <c r="X100" i="2"/>
  <c r="X110" i="2"/>
  <c r="X128" i="2"/>
  <c r="X137" i="2"/>
  <c r="X147" i="2"/>
  <c r="X156" i="2"/>
  <c r="X164" i="2"/>
  <c r="P48" i="2"/>
  <c r="X161" i="2"/>
  <c r="X63" i="2"/>
  <c r="X117" i="2"/>
  <c r="X155" i="2"/>
  <c r="X75" i="2"/>
  <c r="X85" i="2"/>
  <c r="P158" i="2"/>
  <c r="X169" i="2"/>
  <c r="X88" i="2"/>
  <c r="X71" i="2"/>
  <c r="X35" i="2"/>
  <c r="X43" i="2"/>
  <c r="J65" i="2"/>
  <c r="X41" i="2"/>
  <c r="V97" i="2"/>
  <c r="X131" i="2"/>
  <c r="V57" i="2"/>
  <c r="X96" i="2"/>
  <c r="X104" i="2"/>
  <c r="X114" i="2"/>
  <c r="X123" i="2"/>
  <c r="X132" i="2"/>
  <c r="X160" i="2"/>
  <c r="P12" i="2"/>
  <c r="X21" i="2"/>
  <c r="X175" i="2"/>
  <c r="X103" i="2"/>
  <c r="X150" i="2"/>
  <c r="P57" i="2"/>
  <c r="J69" i="2"/>
  <c r="X108" i="2"/>
  <c r="X116" i="2"/>
  <c r="V153" i="2"/>
  <c r="X170" i="2"/>
  <c r="X112" i="2"/>
  <c r="X122" i="2"/>
  <c r="J79" i="2"/>
  <c r="X162" i="2"/>
  <c r="X89" i="2"/>
  <c r="P141" i="2"/>
  <c r="X113" i="2"/>
  <c r="X140" i="2"/>
  <c r="X39" i="2"/>
  <c r="X18" i="2"/>
  <c r="X30" i="2"/>
  <c r="X28" i="2" s="1"/>
  <c r="X40" i="2"/>
  <c r="X19" i="2"/>
  <c r="X31" i="2"/>
  <c r="X51" i="2"/>
  <c r="J141" i="2"/>
  <c r="X166" i="2"/>
  <c r="X74" i="2"/>
  <c r="X73" i="2" s="1"/>
  <c r="P16" i="2"/>
  <c r="N26" i="2" s="1"/>
  <c r="P26" i="2" s="1"/>
  <c r="P28" i="2"/>
  <c r="N46" i="2"/>
  <c r="V16" i="2"/>
  <c r="T26" i="2" s="1"/>
  <c r="V26" i="2" s="1"/>
  <c r="V28" i="2"/>
  <c r="T46" i="2"/>
  <c r="X20" i="2"/>
  <c r="X34" i="2"/>
  <c r="X38" i="2"/>
  <c r="X42" i="2"/>
  <c r="J48" i="2"/>
  <c r="J55" i="2" s="1"/>
  <c r="X49" i="2"/>
  <c r="X48" i="2" s="1"/>
  <c r="X57" i="2"/>
  <c r="J61" i="2"/>
  <c r="X62" i="2"/>
  <c r="X98" i="2"/>
  <c r="X154" i="2"/>
  <c r="X153" i="2" s="1"/>
  <c r="X15" i="2"/>
  <c r="J83" i="2"/>
  <c r="X84" i="2"/>
  <c r="J87" i="2"/>
  <c r="J167" i="2"/>
  <c r="X168" i="2"/>
  <c r="V141" i="2"/>
  <c r="V158" i="2"/>
  <c r="X17" i="2"/>
  <c r="X52" i="2"/>
  <c r="X55" i="2" s="1"/>
  <c r="X66" i="2"/>
  <c r="X64" i="2"/>
  <c r="X68" i="2"/>
  <c r="X81" i="2"/>
  <c r="X87" i="2"/>
  <c r="J93" i="2"/>
  <c r="J97" i="2"/>
  <c r="J101" i="2"/>
  <c r="J118" i="2"/>
  <c r="X107" i="2"/>
  <c r="J134" i="2"/>
  <c r="J145" i="2"/>
  <c r="X143" i="2"/>
  <c r="X80" i="2"/>
  <c r="X129" i="2"/>
  <c r="X159" i="2"/>
  <c r="X13" i="2"/>
  <c r="X12" i="2" s="1"/>
  <c r="J12" i="2"/>
  <c r="H25" i="2" s="1"/>
  <c r="J20" i="2"/>
  <c r="H27" i="2" s="1"/>
  <c r="J27" i="2" s="1"/>
  <c r="J28" i="2"/>
  <c r="J34" i="2"/>
  <c r="J38" i="2"/>
  <c r="H46" i="2"/>
  <c r="X95" i="2"/>
  <c r="X99" i="2"/>
  <c r="X102" i="2"/>
  <c r="X101" i="2" s="1"/>
  <c r="X121" i="2"/>
  <c r="X125" i="2"/>
  <c r="X130" i="2"/>
  <c r="X139" i="2"/>
  <c r="X144" i="2"/>
  <c r="X149" i="2"/>
  <c r="P73" i="2"/>
  <c r="P97" i="2"/>
  <c r="P153" i="2"/>
  <c r="X94" i="2"/>
  <c r="X136" i="2"/>
  <c r="X141" i="2" s="1"/>
  <c r="P65" i="2"/>
  <c r="P69" i="2"/>
  <c r="P163" i="2"/>
  <c r="P167" i="2"/>
  <c r="V65" i="2"/>
  <c r="V69" i="2"/>
  <c r="V163" i="2"/>
  <c r="V167" i="2"/>
  <c r="P83" i="2"/>
  <c r="P87" i="2"/>
  <c r="P93" i="2"/>
  <c r="N105" i="2"/>
  <c r="P118" i="2"/>
  <c r="P126" i="2"/>
  <c r="P151" i="2"/>
  <c r="V12" i="2"/>
  <c r="V83" i="2"/>
  <c r="V87" i="2"/>
  <c r="V93" i="2"/>
  <c r="T105" i="2"/>
  <c r="V118" i="2"/>
  <c r="V126" i="2"/>
  <c r="V151" i="2"/>
  <c r="H77" i="2"/>
  <c r="H176" i="2"/>
  <c r="J16" i="2"/>
  <c r="H26" i="2" s="1"/>
  <c r="J42" i="2"/>
  <c r="H55" i="2"/>
  <c r="J57" i="2"/>
  <c r="J73" i="2"/>
  <c r="H105" i="2"/>
  <c r="J126" i="2"/>
  <c r="J151" i="2"/>
  <c r="J153" i="2"/>
  <c r="J163" i="2"/>
  <c r="P20" i="2"/>
  <c r="N27" i="2" s="1"/>
  <c r="P27" i="2" s="1"/>
  <c r="P38" i="2"/>
  <c r="P46" i="2" s="1"/>
  <c r="N55" i="2"/>
  <c r="P61" i="2"/>
  <c r="N77" i="2"/>
  <c r="P79" i="2"/>
  <c r="P91" i="2" s="1"/>
  <c r="P101" i="2"/>
  <c r="P134" i="2"/>
  <c r="P145" i="2"/>
  <c r="N176" i="2"/>
  <c r="V20" i="2"/>
  <c r="T27" i="2" s="1"/>
  <c r="V27" i="2" s="1"/>
  <c r="V38" i="2"/>
  <c r="V46" i="2" s="1"/>
  <c r="T55" i="2"/>
  <c r="V61" i="2"/>
  <c r="T77" i="2"/>
  <c r="V79" i="2"/>
  <c r="V101" i="2"/>
  <c r="V134" i="2"/>
  <c r="V145" i="2"/>
  <c r="T176" i="2"/>
  <c r="T25" i="2"/>
  <c r="V55" i="2"/>
  <c r="N25" i="2"/>
  <c r="S144" i="2"/>
  <c r="M144" i="2"/>
  <c r="G144" i="2"/>
  <c r="G150" i="2"/>
  <c r="M150" i="2"/>
  <c r="E167" i="2"/>
  <c r="X163" i="2" l="1"/>
  <c r="X118" i="2"/>
  <c r="X126" i="2"/>
  <c r="P77" i="2"/>
  <c r="X83" i="2"/>
  <c r="X151" i="2"/>
  <c r="J105" i="2"/>
  <c r="P176" i="2"/>
  <c r="X61" i="2"/>
  <c r="X134" i="2"/>
  <c r="X16" i="2"/>
  <c r="P105" i="2"/>
  <c r="X158" i="2"/>
  <c r="X93" i="2"/>
  <c r="X105" i="2" s="1"/>
  <c r="X145" i="2"/>
  <c r="X65" i="2"/>
  <c r="X77" i="2" s="1"/>
  <c r="J91" i="2"/>
  <c r="V77" i="2"/>
  <c r="X167" i="2"/>
  <c r="X46" i="2"/>
  <c r="X97" i="2"/>
  <c r="V91" i="2"/>
  <c r="J46" i="2"/>
  <c r="V105" i="2"/>
  <c r="W144" i="2"/>
  <c r="Y144" i="2" s="1"/>
  <c r="Z144" i="2" s="1"/>
  <c r="J77" i="2"/>
  <c r="X27" i="2"/>
  <c r="V176" i="2"/>
  <c r="X79" i="2"/>
  <c r="X91" i="2" s="1"/>
  <c r="J176" i="2"/>
  <c r="J26" i="2"/>
  <c r="T24" i="2"/>
  <c r="V25" i="2"/>
  <c r="V24" i="2" s="1"/>
  <c r="V32" i="2" s="1"/>
  <c r="N24" i="2"/>
  <c r="P25" i="2"/>
  <c r="P24" i="2" s="1"/>
  <c r="P32" i="2" s="1"/>
  <c r="J25" i="2"/>
  <c r="X25" i="2" s="1"/>
  <c r="H24" i="2"/>
  <c r="E83" i="2"/>
  <c r="E87" i="2"/>
  <c r="E79" i="2"/>
  <c r="E48" i="2"/>
  <c r="E55" i="2" s="1"/>
  <c r="V177" i="2" l="1"/>
  <c r="V179" i="2" s="1"/>
  <c r="X176" i="2"/>
  <c r="X26" i="2"/>
  <c r="X24" i="2" s="1"/>
  <c r="J24" i="2"/>
  <c r="J32" i="2" s="1"/>
  <c r="J177" i="2" s="1"/>
  <c r="Q167" i="2"/>
  <c r="K167" i="2"/>
  <c r="Q163" i="2"/>
  <c r="K163" i="2"/>
  <c r="E163" i="2"/>
  <c r="Q158" i="2"/>
  <c r="K158" i="2"/>
  <c r="E158" i="2"/>
  <c r="Q153" i="2"/>
  <c r="K153" i="2"/>
  <c r="E153" i="2"/>
  <c r="G157" i="2"/>
  <c r="Q151" i="2"/>
  <c r="K151" i="2"/>
  <c r="E151" i="2"/>
  <c r="Q145" i="2"/>
  <c r="K145" i="2"/>
  <c r="E145" i="2"/>
  <c r="E141" i="2"/>
  <c r="Q134" i="2"/>
  <c r="K134" i="2"/>
  <c r="E134" i="2"/>
  <c r="Q126" i="2"/>
  <c r="K126" i="2"/>
  <c r="E126" i="2"/>
  <c r="Q118" i="2"/>
  <c r="K118" i="2"/>
  <c r="E118" i="2"/>
  <c r="Q101" i="2"/>
  <c r="K101" i="2"/>
  <c r="E101" i="2"/>
  <c r="Q97" i="2"/>
  <c r="K97" i="2"/>
  <c r="E97" i="2"/>
  <c r="Q93" i="2"/>
  <c r="K93" i="2"/>
  <c r="E93" i="2"/>
  <c r="Q87" i="2"/>
  <c r="K87" i="2"/>
  <c r="Q83" i="2"/>
  <c r="K83" i="2"/>
  <c r="Q79" i="2"/>
  <c r="K79" i="2"/>
  <c r="Q73" i="2"/>
  <c r="K73" i="2"/>
  <c r="E73" i="2"/>
  <c r="Q69" i="2"/>
  <c r="K69" i="2"/>
  <c r="E69" i="2"/>
  <c r="Q65" i="2"/>
  <c r="K65" i="2"/>
  <c r="E65" i="2"/>
  <c r="Q61" i="2"/>
  <c r="K61" i="2"/>
  <c r="E61" i="2"/>
  <c r="Q57" i="2"/>
  <c r="K57" i="2"/>
  <c r="E57" i="2"/>
  <c r="E42" i="2"/>
  <c r="K42" i="2"/>
  <c r="Q42" i="2"/>
  <c r="Q38" i="2"/>
  <c r="K38" i="2"/>
  <c r="E38" i="2"/>
  <c r="Q34" i="2"/>
  <c r="K34" i="2"/>
  <c r="E34" i="2"/>
  <c r="Q28" i="2"/>
  <c r="K28" i="2"/>
  <c r="E28" i="2"/>
  <c r="E20" i="2"/>
  <c r="K20" i="2"/>
  <c r="Q20" i="2"/>
  <c r="Q16" i="2"/>
  <c r="K16" i="2"/>
  <c r="E16" i="2"/>
  <c r="Q12" i="2"/>
  <c r="K12" i="2"/>
  <c r="E12" i="2"/>
  <c r="X32" i="2" l="1"/>
  <c r="X177" i="2" s="1"/>
  <c r="X179" i="2" s="1"/>
  <c r="J179" i="2"/>
  <c r="E176" i="2"/>
  <c r="K46" i="2"/>
  <c r="E77" i="2"/>
  <c r="K176" i="2"/>
  <c r="Q46" i="2"/>
  <c r="E46" i="2"/>
  <c r="Q176" i="2"/>
  <c r="M88" i="2" l="1"/>
  <c r="E105" i="2"/>
  <c r="Q105" i="2"/>
  <c r="K105" i="2"/>
  <c r="Q141" i="2"/>
  <c r="K141" i="2"/>
  <c r="K52" i="2"/>
  <c r="M175" i="2"/>
  <c r="G175" i="2"/>
  <c r="G174" i="2"/>
  <c r="Q52" i="2"/>
  <c r="S174" i="2" l="1"/>
  <c r="M174" i="2"/>
  <c r="W174" i="2" s="1"/>
  <c r="Y174" i="2" s="1"/>
  <c r="Z174" i="2" s="1"/>
  <c r="S173" i="2"/>
  <c r="M173" i="2"/>
  <c r="G173" i="2"/>
  <c r="S172" i="2"/>
  <c r="M172" i="2"/>
  <c r="G172" i="2"/>
  <c r="S171" i="2"/>
  <c r="M171" i="2"/>
  <c r="W171" i="2" s="1"/>
  <c r="Y171" i="2" s="1"/>
  <c r="Z171" i="2" s="1"/>
  <c r="S170" i="2"/>
  <c r="M170" i="2"/>
  <c r="G170" i="2"/>
  <c r="S169" i="2"/>
  <c r="M169" i="2"/>
  <c r="G169" i="2"/>
  <c r="S168" i="2"/>
  <c r="M168" i="2"/>
  <c r="G168" i="2"/>
  <c r="S166" i="2"/>
  <c r="M166" i="2"/>
  <c r="G166" i="2"/>
  <c r="S165" i="2"/>
  <c r="M165" i="2"/>
  <c r="G165" i="2"/>
  <c r="S164" i="2"/>
  <c r="M164" i="2"/>
  <c r="G164" i="2"/>
  <c r="S161" i="2"/>
  <c r="M161" i="2"/>
  <c r="G161" i="2"/>
  <c r="S160" i="2"/>
  <c r="M160" i="2"/>
  <c r="G160" i="2"/>
  <c r="S159" i="2"/>
  <c r="M159" i="2"/>
  <c r="G159" i="2"/>
  <c r="S157" i="2"/>
  <c r="M157" i="2"/>
  <c r="S156" i="2"/>
  <c r="M156" i="2"/>
  <c r="G156" i="2"/>
  <c r="S155" i="2"/>
  <c r="M155" i="2"/>
  <c r="G155" i="2"/>
  <c r="S154" i="2"/>
  <c r="M154" i="2"/>
  <c r="G154" i="2"/>
  <c r="S149" i="2"/>
  <c r="M149" i="2"/>
  <c r="G149" i="2"/>
  <c r="S148" i="2"/>
  <c r="M148" i="2"/>
  <c r="G148" i="2"/>
  <c r="S147" i="2"/>
  <c r="M147" i="2"/>
  <c r="G147" i="2"/>
  <c r="S143" i="2"/>
  <c r="M143" i="2"/>
  <c r="G143" i="2"/>
  <c r="S139" i="2"/>
  <c r="M139" i="2"/>
  <c r="G139" i="2"/>
  <c r="S138" i="2"/>
  <c r="M138" i="2"/>
  <c r="G138" i="2"/>
  <c r="S137" i="2"/>
  <c r="M137" i="2"/>
  <c r="G137" i="2"/>
  <c r="S136" i="2"/>
  <c r="M136" i="2"/>
  <c r="G136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8" i="2"/>
  <c r="M128" i="2"/>
  <c r="G128" i="2"/>
  <c r="S124" i="2"/>
  <c r="M124" i="2"/>
  <c r="G124" i="2"/>
  <c r="S123" i="2"/>
  <c r="M123" i="2"/>
  <c r="G123" i="2"/>
  <c r="S122" i="2"/>
  <c r="M122" i="2"/>
  <c r="G122" i="2"/>
  <c r="S121" i="2"/>
  <c r="M121" i="2"/>
  <c r="G121" i="2"/>
  <c r="S120" i="2"/>
  <c r="M120" i="2"/>
  <c r="G120" i="2"/>
  <c r="S117" i="2"/>
  <c r="S125" i="2" s="1"/>
  <c r="S116" i="2"/>
  <c r="M116" i="2"/>
  <c r="G116" i="2"/>
  <c r="S115" i="2"/>
  <c r="M115" i="2"/>
  <c r="G115" i="2"/>
  <c r="S114" i="2"/>
  <c r="M114" i="2"/>
  <c r="G114" i="2"/>
  <c r="S113" i="2"/>
  <c r="M113" i="2"/>
  <c r="G113" i="2"/>
  <c r="S112" i="2"/>
  <c r="M112" i="2"/>
  <c r="G112" i="2"/>
  <c r="S111" i="2"/>
  <c r="M111" i="2"/>
  <c r="G111" i="2"/>
  <c r="S110" i="2"/>
  <c r="M110" i="2"/>
  <c r="M117" i="2" s="1"/>
  <c r="G110" i="2"/>
  <c r="S109" i="2"/>
  <c r="M109" i="2"/>
  <c r="G109" i="2"/>
  <c r="S108" i="2"/>
  <c r="M108" i="2"/>
  <c r="G108" i="2"/>
  <c r="S107" i="2"/>
  <c r="M107" i="2"/>
  <c r="G107" i="2"/>
  <c r="S104" i="2"/>
  <c r="M104" i="2"/>
  <c r="G104" i="2"/>
  <c r="S103" i="2"/>
  <c r="M103" i="2"/>
  <c r="G103" i="2"/>
  <c r="S102" i="2"/>
  <c r="M102" i="2"/>
  <c r="G102" i="2"/>
  <c r="S100" i="2"/>
  <c r="M100" i="2"/>
  <c r="G100" i="2"/>
  <c r="S99" i="2"/>
  <c r="M99" i="2"/>
  <c r="G99" i="2"/>
  <c r="S98" i="2"/>
  <c r="M98" i="2"/>
  <c r="G98" i="2"/>
  <c r="S96" i="2"/>
  <c r="M96" i="2"/>
  <c r="G96" i="2"/>
  <c r="S95" i="2"/>
  <c r="M95" i="2"/>
  <c r="G95" i="2"/>
  <c r="S94" i="2"/>
  <c r="M94" i="2"/>
  <c r="G94" i="2"/>
  <c r="S90" i="2"/>
  <c r="M90" i="2"/>
  <c r="G90" i="2"/>
  <c r="S89" i="2"/>
  <c r="M89" i="2"/>
  <c r="G89" i="2"/>
  <c r="S88" i="2"/>
  <c r="G88" i="2"/>
  <c r="S86" i="2"/>
  <c r="M86" i="2"/>
  <c r="G86" i="2"/>
  <c r="S85" i="2"/>
  <c r="M85" i="2"/>
  <c r="G85" i="2"/>
  <c r="S84" i="2"/>
  <c r="M84" i="2"/>
  <c r="G84" i="2"/>
  <c r="S82" i="2"/>
  <c r="M82" i="2"/>
  <c r="G82" i="2"/>
  <c r="S81" i="2"/>
  <c r="M81" i="2"/>
  <c r="G81" i="2"/>
  <c r="S80" i="2"/>
  <c r="M80" i="2"/>
  <c r="G80" i="2"/>
  <c r="S76" i="2"/>
  <c r="M76" i="2"/>
  <c r="G76" i="2"/>
  <c r="S75" i="2"/>
  <c r="M75" i="2"/>
  <c r="G75" i="2"/>
  <c r="S74" i="2"/>
  <c r="M74" i="2"/>
  <c r="G74" i="2"/>
  <c r="K77" i="2"/>
  <c r="S72" i="2"/>
  <c r="M72" i="2"/>
  <c r="G72" i="2"/>
  <c r="S71" i="2"/>
  <c r="M71" i="2"/>
  <c r="G71" i="2"/>
  <c r="S70" i="2"/>
  <c r="M70" i="2"/>
  <c r="G70" i="2"/>
  <c r="S68" i="2"/>
  <c r="M68" i="2"/>
  <c r="G68" i="2"/>
  <c r="S67" i="2"/>
  <c r="M67" i="2"/>
  <c r="G67" i="2"/>
  <c r="S66" i="2"/>
  <c r="M66" i="2"/>
  <c r="G66" i="2"/>
  <c r="S64" i="2"/>
  <c r="M64" i="2"/>
  <c r="G64" i="2"/>
  <c r="S63" i="2"/>
  <c r="M63" i="2"/>
  <c r="G63" i="2"/>
  <c r="S62" i="2"/>
  <c r="M62" i="2"/>
  <c r="G62" i="2"/>
  <c r="S60" i="2"/>
  <c r="M60" i="2"/>
  <c r="G60" i="2"/>
  <c r="S59" i="2"/>
  <c r="M59" i="2"/>
  <c r="G59" i="2"/>
  <c r="S58" i="2"/>
  <c r="M58" i="2"/>
  <c r="G58" i="2"/>
  <c r="S54" i="2"/>
  <c r="M54" i="2"/>
  <c r="W54" i="2" s="1"/>
  <c r="Y54" i="2" s="1"/>
  <c r="Z54" i="2" s="1"/>
  <c r="S53" i="2"/>
  <c r="M53" i="2"/>
  <c r="S51" i="2"/>
  <c r="M51" i="2"/>
  <c r="G51" i="2"/>
  <c r="S50" i="2"/>
  <c r="M50" i="2"/>
  <c r="G50" i="2"/>
  <c r="S49" i="2"/>
  <c r="M49" i="2"/>
  <c r="G49" i="2"/>
  <c r="Q48" i="2"/>
  <c r="Q55" i="2" s="1"/>
  <c r="K48" i="2"/>
  <c r="K55" i="2" s="1"/>
  <c r="S45" i="2"/>
  <c r="M45" i="2"/>
  <c r="G45" i="2"/>
  <c r="S44" i="2"/>
  <c r="M44" i="2"/>
  <c r="G44" i="2"/>
  <c r="S43" i="2"/>
  <c r="M43" i="2"/>
  <c r="G43" i="2"/>
  <c r="S41" i="2"/>
  <c r="M41" i="2"/>
  <c r="G41" i="2"/>
  <c r="S40" i="2"/>
  <c r="M40" i="2"/>
  <c r="G40" i="2"/>
  <c r="S39" i="2"/>
  <c r="M39" i="2"/>
  <c r="G39" i="2"/>
  <c r="S37" i="2"/>
  <c r="M37" i="2"/>
  <c r="G37" i="2"/>
  <c r="S36" i="2"/>
  <c r="M36" i="2"/>
  <c r="G36" i="2"/>
  <c r="S35" i="2"/>
  <c r="M35" i="2"/>
  <c r="G35" i="2"/>
  <c r="S31" i="2"/>
  <c r="M31" i="2"/>
  <c r="G31" i="2"/>
  <c r="S30" i="2"/>
  <c r="M30" i="2"/>
  <c r="G30" i="2"/>
  <c r="S29" i="2"/>
  <c r="M29" i="2"/>
  <c r="G29" i="2"/>
  <c r="S23" i="2"/>
  <c r="M23" i="2"/>
  <c r="G23" i="2"/>
  <c r="S22" i="2"/>
  <c r="M22" i="2"/>
  <c r="G22" i="2"/>
  <c r="S21" i="2"/>
  <c r="M21" i="2"/>
  <c r="G21" i="2"/>
  <c r="S19" i="2"/>
  <c r="M19" i="2"/>
  <c r="G19" i="2"/>
  <c r="S18" i="2"/>
  <c r="M18" i="2"/>
  <c r="G18" i="2"/>
  <c r="S17" i="2"/>
  <c r="M17" i="2"/>
  <c r="G17" i="2"/>
  <c r="W17" i="2" s="1"/>
  <c r="S15" i="2"/>
  <c r="M15" i="2"/>
  <c r="G15" i="2"/>
  <c r="S14" i="2"/>
  <c r="M14" i="2"/>
  <c r="G14" i="2"/>
  <c r="S13" i="2"/>
  <c r="M13" i="2"/>
  <c r="G13" i="2"/>
  <c r="W13" i="2" l="1"/>
  <c r="Y13" i="2" s="1"/>
  <c r="Z13" i="2" s="1"/>
  <c r="W23" i="2"/>
  <c r="Y23" i="2" s="1"/>
  <c r="Z23" i="2" s="1"/>
  <c r="W40" i="2"/>
  <c r="Y40" i="2" s="1"/>
  <c r="Z40" i="2" s="1"/>
  <c r="W66" i="2"/>
  <c r="W85" i="2"/>
  <c r="Y85" i="2" s="1"/>
  <c r="Z85" i="2" s="1"/>
  <c r="W89" i="2"/>
  <c r="Y89" i="2" s="1"/>
  <c r="Z89" i="2" s="1"/>
  <c r="W102" i="2"/>
  <c r="W112" i="2"/>
  <c r="Y112" i="2" s="1"/>
  <c r="Z112" i="2" s="1"/>
  <c r="W120" i="2"/>
  <c r="Y120" i="2" s="1"/>
  <c r="Z120" i="2" s="1"/>
  <c r="W131" i="2"/>
  <c r="Y131" i="2" s="1"/>
  <c r="Z131" i="2" s="1"/>
  <c r="W148" i="2"/>
  <c r="Y148" i="2" s="1"/>
  <c r="Z148" i="2" s="1"/>
  <c r="W166" i="2"/>
  <c r="Y166" i="2" s="1"/>
  <c r="Z166" i="2" s="1"/>
  <c r="W29" i="2"/>
  <c r="W18" i="2"/>
  <c r="Y18" i="2" s="1"/>
  <c r="Z18" i="2" s="1"/>
  <c r="W35" i="2"/>
  <c r="W45" i="2"/>
  <c r="Y45" i="2" s="1"/>
  <c r="Z45" i="2" s="1"/>
  <c r="W60" i="2"/>
  <c r="Y60" i="2" s="1"/>
  <c r="Z60" i="2" s="1"/>
  <c r="W71" i="2"/>
  <c r="Y71" i="2" s="1"/>
  <c r="Z71" i="2" s="1"/>
  <c r="W80" i="2"/>
  <c r="W96" i="2"/>
  <c r="Y96" i="2" s="1"/>
  <c r="Z96" i="2" s="1"/>
  <c r="W108" i="2"/>
  <c r="Y108" i="2" s="1"/>
  <c r="Z108" i="2" s="1"/>
  <c r="W116" i="2"/>
  <c r="Y116" i="2" s="1"/>
  <c r="Z116" i="2" s="1"/>
  <c r="W124" i="2"/>
  <c r="Y124" i="2" s="1"/>
  <c r="Z124" i="2" s="1"/>
  <c r="W138" i="2"/>
  <c r="Y138" i="2" s="1"/>
  <c r="Z138" i="2" s="1"/>
  <c r="W156" i="2"/>
  <c r="Y156" i="2" s="1"/>
  <c r="Z156" i="2" s="1"/>
  <c r="W160" i="2"/>
  <c r="Y160" i="2" s="1"/>
  <c r="Z160" i="2" s="1"/>
  <c r="W50" i="2"/>
  <c r="Y50" i="2" s="1"/>
  <c r="Z50" i="2" s="1"/>
  <c r="Y80" i="2"/>
  <c r="Z80" i="2" s="1"/>
  <c r="Y102" i="2"/>
  <c r="Z102" i="2" s="1"/>
  <c r="Y35" i="2"/>
  <c r="Z35" i="2" s="1"/>
  <c r="S57" i="2"/>
  <c r="Y66" i="2"/>
  <c r="Z66" i="2" s="1"/>
  <c r="W15" i="2"/>
  <c r="Y15" i="2" s="1"/>
  <c r="Z15" i="2" s="1"/>
  <c r="W21" i="2"/>
  <c r="W30" i="2"/>
  <c r="Y30" i="2" s="1"/>
  <c r="Z30" i="2" s="1"/>
  <c r="W37" i="2"/>
  <c r="Y37" i="2" s="1"/>
  <c r="Z37" i="2" s="1"/>
  <c r="W43" i="2"/>
  <c r="W42" i="2" s="1"/>
  <c r="W53" i="2"/>
  <c r="W58" i="2"/>
  <c r="W63" i="2"/>
  <c r="Y63" i="2" s="1"/>
  <c r="Z63" i="2" s="1"/>
  <c r="W68" i="2"/>
  <c r="Y68" i="2" s="1"/>
  <c r="Z68" i="2" s="1"/>
  <c r="W75" i="2"/>
  <c r="Y75" i="2" s="1"/>
  <c r="Z75" i="2" s="1"/>
  <c r="W82" i="2"/>
  <c r="Y82" i="2" s="1"/>
  <c r="Z82" i="2" s="1"/>
  <c r="W88" i="2"/>
  <c r="Y88" i="2" s="1"/>
  <c r="Z88" i="2" s="1"/>
  <c r="W94" i="2"/>
  <c r="W99" i="2"/>
  <c r="Y99" i="2" s="1"/>
  <c r="Z99" i="2" s="1"/>
  <c r="W104" i="2"/>
  <c r="Y104" i="2" s="1"/>
  <c r="Z104" i="2" s="1"/>
  <c r="W110" i="2"/>
  <c r="Y110" i="2" s="1"/>
  <c r="Z110" i="2" s="1"/>
  <c r="W114" i="2"/>
  <c r="Y114" i="2" s="1"/>
  <c r="Z114" i="2" s="1"/>
  <c r="S126" i="2"/>
  <c r="W122" i="2"/>
  <c r="Y122" i="2" s="1"/>
  <c r="Z122" i="2" s="1"/>
  <c r="W129" i="2"/>
  <c r="Y129" i="2" s="1"/>
  <c r="Z129" i="2" s="1"/>
  <c r="W136" i="2"/>
  <c r="Y136" i="2" s="1"/>
  <c r="Z136" i="2" s="1"/>
  <c r="W143" i="2"/>
  <c r="W154" i="2"/>
  <c r="W164" i="2"/>
  <c r="W169" i="2"/>
  <c r="Y169" i="2" s="1"/>
  <c r="Z169" i="2" s="1"/>
  <c r="W172" i="2"/>
  <c r="Y172" i="2" s="1"/>
  <c r="Z172" i="2" s="1"/>
  <c r="W14" i="2"/>
  <c r="Y14" i="2" s="1"/>
  <c r="Z14" i="2" s="1"/>
  <c r="S16" i="2"/>
  <c r="W19" i="2"/>
  <c r="Y19" i="2" s="1"/>
  <c r="Z19" i="2" s="1"/>
  <c r="W22" i="2"/>
  <c r="Y22" i="2" s="1"/>
  <c r="Z22" i="2" s="1"/>
  <c r="S28" i="2"/>
  <c r="W31" i="2"/>
  <c r="Y31" i="2" s="1"/>
  <c r="Z31" i="2" s="1"/>
  <c r="W36" i="2"/>
  <c r="Y36" i="2" s="1"/>
  <c r="Z36" i="2" s="1"/>
  <c r="W39" i="2"/>
  <c r="W41" i="2"/>
  <c r="Y41" i="2" s="1"/>
  <c r="Z41" i="2" s="1"/>
  <c r="W44" i="2"/>
  <c r="Y44" i="2" s="1"/>
  <c r="Z44" i="2" s="1"/>
  <c r="W49" i="2"/>
  <c r="S48" i="2"/>
  <c r="W51" i="2"/>
  <c r="Y51" i="2" s="1"/>
  <c r="Z51" i="2" s="1"/>
  <c r="W59" i="2"/>
  <c r="Y59" i="2" s="1"/>
  <c r="Z59" i="2" s="1"/>
  <c r="W62" i="2"/>
  <c r="S61" i="2"/>
  <c r="W64" i="2"/>
  <c r="Y64" i="2" s="1"/>
  <c r="Z64" i="2" s="1"/>
  <c r="M65" i="2"/>
  <c r="W67" i="2"/>
  <c r="Y67" i="2" s="1"/>
  <c r="Z67" i="2" s="1"/>
  <c r="W70" i="2"/>
  <c r="S69" i="2"/>
  <c r="W72" i="2"/>
  <c r="Y72" i="2" s="1"/>
  <c r="Z72" i="2" s="1"/>
  <c r="W74" i="2"/>
  <c r="S73" i="2"/>
  <c r="W76" i="2"/>
  <c r="Y76" i="2" s="1"/>
  <c r="Z76" i="2" s="1"/>
  <c r="M79" i="2"/>
  <c r="W81" i="2"/>
  <c r="Y81" i="2" s="1"/>
  <c r="Z81" i="2" s="1"/>
  <c r="W84" i="2"/>
  <c r="W86" i="2"/>
  <c r="Y86" i="2" s="1"/>
  <c r="Z86" i="2" s="1"/>
  <c r="S87" i="2"/>
  <c r="M87" i="2"/>
  <c r="W90" i="2"/>
  <c r="Y90" i="2" s="1"/>
  <c r="Z90" i="2" s="1"/>
  <c r="W95" i="2"/>
  <c r="Y95" i="2" s="1"/>
  <c r="Z95" i="2" s="1"/>
  <c r="W98" i="2"/>
  <c r="S97" i="2"/>
  <c r="W100" i="2"/>
  <c r="Y100" i="2" s="1"/>
  <c r="Z100" i="2" s="1"/>
  <c r="M101" i="2"/>
  <c r="W103" i="2"/>
  <c r="Y103" i="2" s="1"/>
  <c r="Z103" i="2" s="1"/>
  <c r="W107" i="2"/>
  <c r="Y107" i="2" s="1"/>
  <c r="Z107" i="2" s="1"/>
  <c r="S118" i="2"/>
  <c r="W109" i="2"/>
  <c r="Y109" i="2" s="1"/>
  <c r="Z109" i="2" s="1"/>
  <c r="W111" i="2"/>
  <c r="Y111" i="2" s="1"/>
  <c r="Z111" i="2" s="1"/>
  <c r="W113" i="2"/>
  <c r="Y113" i="2" s="1"/>
  <c r="Z113" i="2" s="1"/>
  <c r="W115" i="2"/>
  <c r="Y115" i="2" s="1"/>
  <c r="Z115" i="2" s="1"/>
  <c r="W121" i="2"/>
  <c r="W123" i="2"/>
  <c r="Y123" i="2" s="1"/>
  <c r="Z123" i="2" s="1"/>
  <c r="W128" i="2"/>
  <c r="Y128" i="2" s="1"/>
  <c r="Z128" i="2" s="1"/>
  <c r="W130" i="2"/>
  <c r="Y130" i="2" s="1"/>
  <c r="Z130" i="2" s="1"/>
  <c r="W132" i="2"/>
  <c r="Y132" i="2" s="1"/>
  <c r="Z132" i="2" s="1"/>
  <c r="W137" i="2"/>
  <c r="Y137" i="2" s="1"/>
  <c r="Z137" i="2" s="1"/>
  <c r="W139" i="2"/>
  <c r="Y139" i="2" s="1"/>
  <c r="Z139" i="2" s="1"/>
  <c r="W147" i="2"/>
  <c r="Y147" i="2" s="1"/>
  <c r="Z147" i="2" s="1"/>
  <c r="W149" i="2"/>
  <c r="Y149" i="2" s="1"/>
  <c r="Z149" i="2" s="1"/>
  <c r="W155" i="2"/>
  <c r="Y155" i="2" s="1"/>
  <c r="Z155" i="2" s="1"/>
  <c r="W157" i="2"/>
  <c r="Y157" i="2" s="1"/>
  <c r="Z157" i="2" s="1"/>
  <c r="W159" i="2"/>
  <c r="W161" i="2"/>
  <c r="Y161" i="2" s="1"/>
  <c r="Z161" i="2" s="1"/>
  <c r="W165" i="2"/>
  <c r="Y165" i="2" s="1"/>
  <c r="Z165" i="2" s="1"/>
  <c r="W168" i="2"/>
  <c r="W170" i="2"/>
  <c r="Y170" i="2" s="1"/>
  <c r="Z170" i="2" s="1"/>
  <c r="W173" i="2"/>
  <c r="Y173" i="2" s="1"/>
  <c r="Z173" i="2" s="1"/>
  <c r="S12" i="2"/>
  <c r="Q25" i="2" s="1"/>
  <c r="S38" i="2"/>
  <c r="S52" i="2"/>
  <c r="S83" i="2"/>
  <c r="M93" i="2"/>
  <c r="S163" i="2"/>
  <c r="S20" i="2"/>
  <c r="Q27" i="2" s="1"/>
  <c r="S27" i="2" s="1"/>
  <c r="M28" i="2"/>
  <c r="S34" i="2"/>
  <c r="M38" i="2"/>
  <c r="S42" i="2"/>
  <c r="S145" i="2"/>
  <c r="M167" i="2"/>
  <c r="M48" i="2"/>
  <c r="M61" i="2"/>
  <c r="M12" i="2"/>
  <c r="Q26" i="2"/>
  <c r="S26" i="2" s="1"/>
  <c r="S65" i="2"/>
  <c r="M69" i="2"/>
  <c r="S93" i="2"/>
  <c r="M20" i="2"/>
  <c r="K27" i="2" s="1"/>
  <c r="M27" i="2" s="1"/>
  <c r="M34" i="2"/>
  <c r="M42" i="2"/>
  <c r="M46" i="2" s="1"/>
  <c r="M57" i="2"/>
  <c r="M73" i="2"/>
  <c r="S79" i="2"/>
  <c r="M83" i="2"/>
  <c r="M97" i="2"/>
  <c r="S101" i="2"/>
  <c r="M118" i="2"/>
  <c r="M163" i="2"/>
  <c r="G16" i="2"/>
  <c r="G28" i="2"/>
  <c r="G38" i="2"/>
  <c r="G48" i="2"/>
  <c r="G61" i="2"/>
  <c r="G69" i="2"/>
  <c r="G73" i="2"/>
  <c r="G83" i="2"/>
  <c r="G97" i="2"/>
  <c r="M151" i="2"/>
  <c r="M145" i="2"/>
  <c r="G153" i="2"/>
  <c r="S162" i="2"/>
  <c r="S158" i="2" s="1"/>
  <c r="S153" i="2"/>
  <c r="G163" i="2"/>
  <c r="G12" i="2"/>
  <c r="M16" i="2"/>
  <c r="K26" i="2" s="1"/>
  <c r="M26" i="2" s="1"/>
  <c r="G20" i="2"/>
  <c r="G34" i="2"/>
  <c r="G42" i="2"/>
  <c r="G57" i="2"/>
  <c r="G65" i="2"/>
  <c r="G79" i="2"/>
  <c r="G87" i="2"/>
  <c r="G93" i="2"/>
  <c r="G101" i="2"/>
  <c r="G117" i="2"/>
  <c r="W117" i="2" s="1"/>
  <c r="Y117" i="2" s="1"/>
  <c r="Z117" i="2" s="1"/>
  <c r="G145" i="2"/>
  <c r="M162" i="2"/>
  <c r="M158" i="2" s="1"/>
  <c r="M153" i="2"/>
  <c r="G167" i="2"/>
  <c r="S175" i="2"/>
  <c r="W175" i="2" s="1"/>
  <c r="Y175" i="2" s="1"/>
  <c r="Z175" i="2" s="1"/>
  <c r="M52" i="2"/>
  <c r="G125" i="2"/>
  <c r="G162" i="2"/>
  <c r="S150" i="2"/>
  <c r="Q77" i="2"/>
  <c r="M125" i="2"/>
  <c r="M133" i="2" s="1"/>
  <c r="M134" i="2" s="1"/>
  <c r="S133" i="2"/>
  <c r="S134" i="2" s="1"/>
  <c r="S105" i="2" l="1"/>
  <c r="Y29" i="2"/>
  <c r="W28" i="2"/>
  <c r="Y28" i="2" s="1"/>
  <c r="Z28" i="2" s="1"/>
  <c r="S46" i="2"/>
  <c r="S55" i="2"/>
  <c r="W38" i="2"/>
  <c r="Y38" i="2" s="1"/>
  <c r="Z38" i="2" s="1"/>
  <c r="W125" i="2"/>
  <c r="Y125" i="2" s="1"/>
  <c r="Z125" i="2" s="1"/>
  <c r="S91" i="2"/>
  <c r="W16" i="2"/>
  <c r="Y16" i="2" s="1"/>
  <c r="Z16" i="2" s="1"/>
  <c r="W12" i="2"/>
  <c r="Y159" i="2"/>
  <c r="Z159" i="2" s="1"/>
  <c r="W69" i="2"/>
  <c r="Y69" i="2" s="1"/>
  <c r="Z69" i="2" s="1"/>
  <c r="Y70" i="2"/>
  <c r="Z70" i="2" s="1"/>
  <c r="Y39" i="2"/>
  <c r="Z39" i="2" s="1"/>
  <c r="M55" i="2"/>
  <c r="W167" i="2"/>
  <c r="Y167" i="2" s="1"/>
  <c r="Z167" i="2" s="1"/>
  <c r="Y168" i="2"/>
  <c r="Z168" i="2" s="1"/>
  <c r="W73" i="2"/>
  <c r="Y73" i="2" s="1"/>
  <c r="Z73" i="2" s="1"/>
  <c r="Y74" i="2"/>
  <c r="Z74" i="2" s="1"/>
  <c r="W61" i="2"/>
  <c r="Y62" i="2"/>
  <c r="Z62" i="2" s="1"/>
  <c r="W48" i="2"/>
  <c r="Y48" i="2" s="1"/>
  <c r="Z48" i="2" s="1"/>
  <c r="Y49" i="2"/>
  <c r="Z49" i="2" s="1"/>
  <c r="W163" i="2"/>
  <c r="Y163" i="2" s="1"/>
  <c r="Z163" i="2" s="1"/>
  <c r="Y164" i="2"/>
  <c r="Z164" i="2" s="1"/>
  <c r="W34" i="2"/>
  <c r="Y34" i="2" s="1"/>
  <c r="Z34" i="2" s="1"/>
  <c r="W79" i="2"/>
  <c r="W83" i="2"/>
  <c r="Y83" i="2" s="1"/>
  <c r="Z83" i="2" s="1"/>
  <c r="Y84" i="2"/>
  <c r="Z84" i="2" s="1"/>
  <c r="Z29" i="2"/>
  <c r="Y17" i="2"/>
  <c r="Z17" i="2" s="1"/>
  <c r="W93" i="2"/>
  <c r="Y93" i="2" s="1"/>
  <c r="Z93" i="2" s="1"/>
  <c r="Y94" i="2"/>
  <c r="Z94" i="2" s="1"/>
  <c r="Y43" i="2"/>
  <c r="Z43" i="2" s="1"/>
  <c r="M77" i="2"/>
  <c r="M176" i="2"/>
  <c r="Q24" i="2"/>
  <c r="W97" i="2"/>
  <c r="Y97" i="2" s="1"/>
  <c r="Z97" i="2" s="1"/>
  <c r="Y98" i="2"/>
  <c r="Z98" i="2" s="1"/>
  <c r="M91" i="2"/>
  <c r="W87" i="2"/>
  <c r="Y87" i="2" s="1"/>
  <c r="Z87" i="2" s="1"/>
  <c r="W153" i="2"/>
  <c r="Y153" i="2" s="1"/>
  <c r="Z153" i="2" s="1"/>
  <c r="Y154" i="2"/>
  <c r="Z154" i="2" s="1"/>
  <c r="W57" i="2"/>
  <c r="Y57" i="2" s="1"/>
  <c r="Z57" i="2" s="1"/>
  <c r="Y58" i="2"/>
  <c r="Z58" i="2" s="1"/>
  <c r="W65" i="2"/>
  <c r="Y65" i="2" s="1"/>
  <c r="Z65" i="2" s="1"/>
  <c r="K25" i="2"/>
  <c r="M25" i="2" s="1"/>
  <c r="M24" i="2" s="1"/>
  <c r="M32" i="2" s="1"/>
  <c r="Y121" i="2"/>
  <c r="Z121" i="2" s="1"/>
  <c r="M105" i="2"/>
  <c r="S77" i="2"/>
  <c r="W145" i="2"/>
  <c r="Y145" i="2" s="1"/>
  <c r="Z145" i="2" s="1"/>
  <c r="Y143" i="2"/>
  <c r="Z143" i="2" s="1"/>
  <c r="W52" i="2"/>
  <c r="Y53" i="2"/>
  <c r="Z53" i="2" s="1"/>
  <c r="W20" i="2"/>
  <c r="Y20" i="2" s="1"/>
  <c r="Z20" i="2" s="1"/>
  <c r="Y21" i="2"/>
  <c r="Z21" i="2" s="1"/>
  <c r="W101" i="2"/>
  <c r="S151" i="2"/>
  <c r="W150" i="2"/>
  <c r="Y150" i="2" s="1"/>
  <c r="Z150" i="2" s="1"/>
  <c r="W118" i="2"/>
  <c r="Y118" i="2" s="1"/>
  <c r="Z118" i="2" s="1"/>
  <c r="W162" i="2"/>
  <c r="Y162" i="2" s="1"/>
  <c r="Z162" i="2" s="1"/>
  <c r="G46" i="2"/>
  <c r="G105" i="2"/>
  <c r="G91" i="2"/>
  <c r="G133" i="2"/>
  <c r="W133" i="2" s="1"/>
  <c r="G126" i="2"/>
  <c r="E27" i="2"/>
  <c r="G27" i="2" s="1"/>
  <c r="W27" i="2" s="1"/>
  <c r="Y27" i="2" s="1"/>
  <c r="Z27" i="2" s="1"/>
  <c r="E25" i="2"/>
  <c r="G25" i="2" s="1"/>
  <c r="M126" i="2"/>
  <c r="G118" i="2"/>
  <c r="G55" i="2"/>
  <c r="E26" i="2"/>
  <c r="G26" i="2" s="1"/>
  <c r="W26" i="2" s="1"/>
  <c r="Y26" i="2" s="1"/>
  <c r="Z26" i="2" s="1"/>
  <c r="S167" i="2"/>
  <c r="S176" i="2" s="1"/>
  <c r="G158" i="2"/>
  <c r="G151" i="2"/>
  <c r="G77" i="2"/>
  <c r="M140" i="2"/>
  <c r="M141" i="2" s="1"/>
  <c r="G140" i="2"/>
  <c r="S25" i="2"/>
  <c r="S24" i="2" s="1"/>
  <c r="S32" i="2" s="1"/>
  <c r="S140" i="2"/>
  <c r="S141" i="2" s="1"/>
  <c r="W25" i="2" l="1"/>
  <c r="W24" i="2" s="1"/>
  <c r="W32" i="2" s="1"/>
  <c r="K24" i="2"/>
  <c r="W126" i="2"/>
  <c r="Y126" i="2" s="1"/>
  <c r="Z126" i="2" s="1"/>
  <c r="M177" i="2"/>
  <c r="W134" i="2"/>
  <c r="Y134" i="2" s="1"/>
  <c r="Z134" i="2" s="1"/>
  <c r="Y133" i="2"/>
  <c r="Z133" i="2" s="1"/>
  <c r="W105" i="2"/>
  <c r="Y105" i="2" s="1"/>
  <c r="Z105" i="2" s="1"/>
  <c r="Y101" i="2"/>
  <c r="Z101" i="2" s="1"/>
  <c r="W55" i="2"/>
  <c r="Y55" i="2" s="1"/>
  <c r="Z55" i="2" s="1"/>
  <c r="Y52" i="2"/>
  <c r="Z52" i="2" s="1"/>
  <c r="W91" i="2"/>
  <c r="Y91" i="2" s="1"/>
  <c r="Z91" i="2" s="1"/>
  <c r="Y79" i="2"/>
  <c r="Z79" i="2" s="1"/>
  <c r="Y12" i="2"/>
  <c r="Z12" i="2" s="1"/>
  <c r="W151" i="2"/>
  <c r="Y151" i="2" s="1"/>
  <c r="Z151" i="2" s="1"/>
  <c r="W46" i="2"/>
  <c r="Y46" i="2" s="1"/>
  <c r="Z46" i="2" s="1"/>
  <c r="Y42" i="2"/>
  <c r="Z42" i="2" s="1"/>
  <c r="W77" i="2"/>
  <c r="Y77" i="2" s="1"/>
  <c r="Z77" i="2" s="1"/>
  <c r="Y61" i="2"/>
  <c r="Z61" i="2" s="1"/>
  <c r="W158" i="2"/>
  <c r="Y158" i="2" s="1"/>
  <c r="Z158" i="2" s="1"/>
  <c r="W140" i="2"/>
  <c r="S177" i="2"/>
  <c r="S179" i="2" s="1"/>
  <c r="G24" i="2"/>
  <c r="G141" i="2"/>
  <c r="E24" i="2"/>
  <c r="G176" i="2"/>
  <c r="G134" i="2"/>
  <c r="Y25" i="2" l="1"/>
  <c r="Z25" i="2" s="1"/>
  <c r="W176" i="2"/>
  <c r="Y176" i="2" s="1"/>
  <c r="Z176" i="2" s="1"/>
  <c r="W141" i="2"/>
  <c r="Y141" i="2" s="1"/>
  <c r="Z141" i="2" s="1"/>
  <c r="Y140" i="2"/>
  <c r="Z140" i="2" s="1"/>
  <c r="G32" i="2"/>
  <c r="G177" i="2" s="1"/>
  <c r="G179" i="2" s="1"/>
  <c r="Y24" i="2" l="1"/>
  <c r="Z24" i="2" s="1"/>
  <c r="Y32" i="2" l="1"/>
  <c r="W177" i="2"/>
  <c r="W179" i="2" s="1"/>
  <c r="Z32" i="2" l="1"/>
  <c r="Y177" i="2"/>
  <c r="Z177" i="2" s="1"/>
</calcChain>
</file>

<file path=xl/sharedStrings.xml><?xml version="1.0" encoding="utf-8"?>
<sst xmlns="http://schemas.openxmlformats.org/spreadsheetml/2006/main" count="637" uniqueCount="341">
  <si>
    <t xml:space="preserve">
</t>
  </si>
  <si>
    <t>Додаток №______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</si>
  <si>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</si>
  <si>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</si>
  <si>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</si>
  <si>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</si>
  <si>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</si>
  <si>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</si>
  <si>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</si>
  <si>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</si>
  <si>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</si>
  <si>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</si>
  <si>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</si>
  <si>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</si>
  <si>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</si>
  <si>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</si>
  <si>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</si>
  <si>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</si>
  <si>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</si>
  <si>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</si>
  <si>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</si>
  <si>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</si>
  <si>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</si>
  <si>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</si>
  <si>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</si>
  <si>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</si>
  <si>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</si>
  <si>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</si>
  <si>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</si>
  <si>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</si>
  <si>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</si>
  <si>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</si>
  <si>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</si>
  <si>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</si>
  <si>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</si>
  <si>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</si>
  <si>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</si>
  <si>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</si>
  <si>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</si>
  <si>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</si>
  <si>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</si>
  <si>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</si>
  <si>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</si>
  <si>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</si>
  <si>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</si>
  <si>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</si>
  <si>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</si>
  <si>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</si>
  <si>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</si>
  <si>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</si>
  <si>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</si>
  <si>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</si>
  <si>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</si>
  <si>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</si>
  <si>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</si>
  <si>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</si>
  <si>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</si>
  <si>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</si>
  <si>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</si>
  <si>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</si>
  <si>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</si>
  <si>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</si>
  <si>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</si>
  <si>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</si>
  <si>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</si>
  <si>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</si>
  <si>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</si>
  <si>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</si>
  <si>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</si>
  <si>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</si>
  <si>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</si>
  <si>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</si>
  <si>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</si>
  <si>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</si>
  <si>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</si>
  <si>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</si>
  <si>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</si>
  <si>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</si>
  <si>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</si>
  <si>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</si>
  <si>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</si>
  <si>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</si>
  <si>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</si>
  <si>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</si>
  <si>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</si>
  <si>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</si>
  <si>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</si>
  <si>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</si>
  <si>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</si>
  <si>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</si>
  <si>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</si>
  <si>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</si>
  <si>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</si>
  <si>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</si>
  <si>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</si>
  <si>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</si>
  <si>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</si>
  <si>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</si>
  <si>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</si>
  <si>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</si>
  <si>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</si>
  <si>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</si>
  <si>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</si>
  <si>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</si>
  <si>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</si>
  <si>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</si>
  <si>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</si>
  <si>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</si>
  <si>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</si>
  <si>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</si>
  <si>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</si>
  <si>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</si>
  <si>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</si>
  <si>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</si>
  <si>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</si>
  <si>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</si>
  <si>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</si>
  <si>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</si>
  <si>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</si>
  <si>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</si>
  <si>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</si>
  <si>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</si>
  <si>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</si>
  <si>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</si>
  <si>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</si>
  <si>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</si>
  <si>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</si>
  <si>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</si>
  <si>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</si>
  <si>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</si>
  <si>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</si>
  <si>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</si>
  <si>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</si>
  <si>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</si>
  <si>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</si>
  <si>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</si>
  <si>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</si>
  <si>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</si>
  <si>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</si>
  <si>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</si>
  <si>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</si>
  <si>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</si>
  <si>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</si>
  <si>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</si>
  <si>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</si>
  <si>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</si>
  <si>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</si>
  <si>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</si>
  <si>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</si>
  <si>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</si>
  <si>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</si>
  <si>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</si>
  <si>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</si>
  <si>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</si>
  <si>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</si>
  <si>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</si>
  <si>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</si>
  <si>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</si>
  <si>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</si>
  <si>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</si>
  <si>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</si>
  <si>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</si>
  <si>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</si>
  <si>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</si>
  <si>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</si>
  <si>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</si>
  <si>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</si>
  <si>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</si>
  <si>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</si>
  <si>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</si>
  <si>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</si>
  <si>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</si>
  <si>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</si>
  <si>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</si>
  <si>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</si>
  <si>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</si>
  <si>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</si>
  <si>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</si>
  <si>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</si>
  <si>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</si>
  <si>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</si>
  <si>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</si>
  <si>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</si>
  <si>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</si>
  <si>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</si>
  <si>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</si>
  <si>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</si>
  <si>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</si>
  <si>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</si>
  <si>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</si>
  <si>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</si>
  <si>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</si>
  <si>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</si>
  <si>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</si>
  <si>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</si>
  <si>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</si>
  <si>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</si>
  <si>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</si>
  <si>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</si>
  <si>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</si>
  <si>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</si>
  <si>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</si>
  <si>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</si>
  <si>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</si>
  <si>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</si>
  <si>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</si>
  <si>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</si>
  <si>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</si>
  <si>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</si>
  <si>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</si>
  <si>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</si>
  <si>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</si>
  <si>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</si>
  <si>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</si>
  <si>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</si>
  <si>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</si>
  <si>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</si>
  <si>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</si>
  <si>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</si>
  <si>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</si>
  <si>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</si>
  <si>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</si>
  <si>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</si>
  <si>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</si>
  <si>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</si>
  <si>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</si>
  <si>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</si>
  <si>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</si>
  <si>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</si>
  <si>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</si>
  <si>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</si>
  <si>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</si>
  <si>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</si>
  <si>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</si>
  <si>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</si>
  <si>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</si>
  <si>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</si>
  <si>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</si>
  <si>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</si>
  <si>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</si>
  <si>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</si>
  <si>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</si>
  <si>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</si>
  <si>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</si>
  <si>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</si>
  <si>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</si>
  <si>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</si>
  <si>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</si>
  <si>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</si>
  <si>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</si>
  <si>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</si>
  <si>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</si>
  <si>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</si>
  <si>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</si>
  <si>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</si>
  <si>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</si>
  <si>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</si>
  <si>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</si>
  <si>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</si>
  <si>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</si>
  <si>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</si>
  <si>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</si>
  <si>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</si>
  <si>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</si>
  <si>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</si>
  <si>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</si>
  <si>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</si>
  <si>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</si>
  <si>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</si>
  <si>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</si>
  <si>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</si>
  <si>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</si>
  <si>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</si>
  <si>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</si>
  <si>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</si>
  <si>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</si>
  <si>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</si>
  <si>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</si>
  <si>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</si>
  <si>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</si>
  <si>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</si>
  <si>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</si>
  <si>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</si>
  <si>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</si>
  <si>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</si>
  <si>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</si>
  <si>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</si>
  <si>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</si>
  <si>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</si>
  <si>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</si>
  <si>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</si>
  <si>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</si>
  <si>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</si>
  <si>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</si>
  <si>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</si>
  <si>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</si>
  <si>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</si>
  <si>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</si>
  <si>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</si>
  <si>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</si>
  <si>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</si>
  <si>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</si>
  <si>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</si>
  <si>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</si>
  <si>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</si>
  <si>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</si>
  <si>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</si>
  <si>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</si>
  <si>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</si>
  <si>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</si>
  <si>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</si>
  <si>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</si>
  <si>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</si>
  <si>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</si>
  <si>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</si>
  <si>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</si>
  <si>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</si>
  <si>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</si>
  <si>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</si>
  <si>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</si>
  <si>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</si>
  <si>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</si>
  <si>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</si>
  <si>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</si>
  <si>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Чернявська Катерина Володимирівна, директор</t>
  </si>
  <si>
    <t xml:space="preserve"> Підгора-Гвяздовський Ярослав, гонорар за створення сценарію</t>
  </si>
  <si>
    <t xml:space="preserve">Чернявський Олександр Сергійович, послуги координування проєкту </t>
  </si>
  <si>
    <t>Котенко Євгенія Сергіївна, послуги скріпт-докторінгу та редактури сценарію</t>
  </si>
  <si>
    <t>ТОВ "ТОРНАДО ФІЛЬМ"</t>
  </si>
  <si>
    <t>Ключі від пекла і від раю</t>
  </si>
  <si>
    <t>вересень 2021</t>
  </si>
  <si>
    <t>листопад 2021</t>
  </si>
  <si>
    <t>за період з  15 вересня по  15 листопада 2021року</t>
  </si>
  <si>
    <t>Назва конкурсної програми: Розвиток кінопроєкту</t>
  </si>
  <si>
    <t>Назва Грантоотримувача:ТОВ "ТОРНАДО ФІЛЬМ"</t>
  </si>
  <si>
    <t>Назва проєкту: Ключі від пекла і від раю</t>
  </si>
  <si>
    <t>Дата початку проєкту: вересень 2021</t>
  </si>
  <si>
    <t>Дата завершення проєкту: листопад 2021</t>
  </si>
  <si>
    <t>до Договору про надання гранту № 4Film1-30608</t>
  </si>
  <si>
    <t>від "14" вересня 2021 року</t>
  </si>
  <si>
    <t>Назва ЛОТ-у:Розвиток кінопроекту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</si>
</sst>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30" fillId="0" borderId="64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14" fontId="1" fillId="0" borderId="0" xfId="0" applyNumberFormat="1" applyFo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&#1059;&#1050;&#1060;%20&#1086;&#1087;&#1083;&#1072;&#1090;&#1099;/budget__4FILM1-30608_&#1054;&#1087;&#1083;&#1072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Робочий план"/>
      <sheetName val="Інструкція із заповнення"/>
    </sheetNames>
    <sheetDataSet>
      <sheetData sheetId="0">
        <row r="11">
          <cell r="A11" t="str">
            <v>Назва Заявника:</v>
          </cell>
        </row>
        <row r="12">
          <cell r="A12" t="str">
            <v>Назва проєкту:</v>
          </cell>
        </row>
        <row r="13">
          <cell r="A13" t="str">
            <v>Дата початку проєкту:</v>
          </cell>
        </row>
        <row r="14">
          <cell r="A14" t="str">
            <v>Дата завершення проєкту: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3" zoomScale="80" zoomScaleNormal="80" workbookViewId="0">
      <selection activeCell="V18" sqref="V18"/>
    </sheetView>
  </sheetViews>
  <sheetFormatPr baseColWidth="10" defaultColWidth="12.5" defaultRowHeight="15" customHeight="1" x14ac:dyDescent="0.15"/>
  <cols>
    <col min="1" max="1" width="16.33203125" customWidth="1"/>
    <col min="2" max="2" width="9.1640625" customWidth="1"/>
    <col min="3" max="3" width="10.83203125" customWidth="1"/>
    <col min="4" max="4" width="23.5" customWidth="1"/>
    <col min="5" max="5" width="21.33203125" customWidth="1"/>
    <col min="6" max="6" width="18.5" customWidth="1"/>
    <col min="7" max="7" width="13.33203125" customWidth="1"/>
    <col min="8" max="8" width="15" customWidth="1"/>
    <col min="9" max="9" width="7.1640625" customWidth="1"/>
    <col min="10" max="10" width="10.6640625" customWidth="1"/>
    <col min="11" max="11" width="8.5" customWidth="1"/>
    <col min="12" max="12" width="7.33203125" customWidth="1"/>
    <col min="13" max="13" width="11.5" customWidth="1"/>
    <col min="14" max="14" width="10.83203125" customWidth="1"/>
    <col min="15" max="23" width="5.6640625" customWidth="1"/>
    <col min="24" max="26" width="11" customWidth="1"/>
  </cols>
  <sheetData>
    <row r="1" spans="1:26" ht="19.5" customHeight="1" x14ac:dyDescent="0.15">
      <c r="A1" s="362" t="s">
        <v>0</v>
      </c>
      <c r="B1" s="36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15">
      <c r="A2" s="3"/>
      <c r="B2" s="1"/>
      <c r="C2" s="1"/>
      <c r="D2" s="2"/>
      <c r="E2" s="1"/>
      <c r="F2" s="1"/>
      <c r="G2" s="1"/>
      <c r="H2" s="362" t="s">
        <v>338</v>
      </c>
      <c r="I2" s="362"/>
      <c r="J2" s="3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25" customHeight="1" x14ac:dyDescent="0.15">
      <c r="A3" s="3"/>
      <c r="B3" s="1"/>
      <c r="C3" s="1"/>
      <c r="D3" s="2"/>
      <c r="E3" s="1"/>
      <c r="F3" s="1"/>
      <c r="G3" s="1"/>
      <c r="H3" s="362" t="s">
        <v>339</v>
      </c>
      <c r="I3" s="362"/>
      <c r="J3" s="3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89" customFormat="1" ht="14.25" customHeight="1" x14ac:dyDescent="0.15">
      <c r="A10" s="187" t="s">
        <v>333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</row>
    <row r="11" spans="1:26" s="189" customFormat="1" ht="14.25" customHeight="1" x14ac:dyDescent="0.15">
      <c r="A11" s="190" t="s">
        <v>340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</row>
    <row r="12" spans="1:26" s="189" customFormat="1" ht="14.25" customHeight="1" x14ac:dyDescent="0.15">
      <c r="A12" s="190" t="s">
        <v>334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s="189" customFormat="1" ht="14.25" customHeight="1" x14ac:dyDescent="0.15">
      <c r="A13" s="190" t="s">
        <v>335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</row>
    <row r="14" spans="1:26" s="189" customFormat="1" ht="14.25" customHeight="1" x14ac:dyDescent="0.15">
      <c r="A14" s="190" t="s">
        <v>336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</row>
    <row r="15" spans="1:26" s="189" customFormat="1" ht="14.25" customHeight="1" x14ac:dyDescent="0.15">
      <c r="A15" s="190" t="s">
        <v>337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</row>
    <row r="16" spans="1:26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0" customFormat="1" ht="16" x14ac:dyDescent="0.2">
      <c r="A18" s="288"/>
      <c r="B18" s="363" t="s">
        <v>282</v>
      </c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289"/>
      <c r="P18" s="290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</row>
    <row r="19" spans="1:31" s="280" customFormat="1" ht="16" x14ac:dyDescent="0.2">
      <c r="A19" s="288"/>
      <c r="B19" s="363" t="s">
        <v>283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289"/>
      <c r="P19" s="290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</row>
    <row r="20" spans="1:31" s="280" customFormat="1" ht="16" x14ac:dyDescent="0.2">
      <c r="A20" s="288"/>
      <c r="B20" s="364" t="s">
        <v>332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289"/>
      <c r="P20" s="290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</row>
    <row r="21" spans="1:31" s="280" customFormat="1" ht="16" x14ac:dyDescent="0.2">
      <c r="A21" s="288"/>
      <c r="B21" s="3"/>
      <c r="C21" s="1"/>
      <c r="D21" s="291"/>
      <c r="E21" s="291"/>
      <c r="F21" s="291"/>
      <c r="G21" s="291"/>
      <c r="H21" s="291"/>
      <c r="I21" s="291"/>
      <c r="J21" s="292"/>
      <c r="K21" s="291"/>
      <c r="L21" s="292"/>
      <c r="M21" s="291"/>
      <c r="N21" s="292"/>
      <c r="O21" s="289"/>
      <c r="P21" s="290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</row>
    <row r="22" spans="1:31" s="280" customFormat="1" ht="16" thickBot="1" x14ac:dyDescent="0.25">
      <c r="D22" s="293"/>
      <c r="E22" s="293"/>
      <c r="F22" s="293"/>
      <c r="G22" s="293"/>
      <c r="H22" s="293"/>
      <c r="I22" s="293"/>
      <c r="J22" s="294"/>
      <c r="K22" s="293"/>
      <c r="L22" s="294"/>
      <c r="M22" s="293"/>
      <c r="N22" s="294"/>
      <c r="O22" s="293"/>
      <c r="P22" s="294"/>
    </row>
    <row r="23" spans="1:31" s="280" customFormat="1" x14ac:dyDescent="0.15">
      <c r="A23" s="365"/>
      <c r="B23" s="368" t="s">
        <v>284</v>
      </c>
      <c r="C23" s="369"/>
      <c r="D23" s="371" t="s">
        <v>285</v>
      </c>
      <c r="E23" s="372"/>
      <c r="F23" s="372"/>
      <c r="G23" s="372"/>
      <c r="H23" s="372"/>
      <c r="I23" s="372"/>
      <c r="J23" s="373"/>
      <c r="K23" s="374" t="s">
        <v>286</v>
      </c>
      <c r="L23" s="369"/>
      <c r="M23" s="374" t="s">
        <v>287</v>
      </c>
      <c r="N23" s="376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</row>
    <row r="24" spans="1:31" s="280" customFormat="1" ht="135.75" customHeight="1" x14ac:dyDescent="0.2">
      <c r="A24" s="366"/>
      <c r="B24" s="359"/>
      <c r="C24" s="370"/>
      <c r="D24" s="296" t="s">
        <v>320</v>
      </c>
      <c r="E24" s="297" t="s">
        <v>321</v>
      </c>
      <c r="F24" s="297" t="s">
        <v>288</v>
      </c>
      <c r="G24" s="297" t="s">
        <v>289</v>
      </c>
      <c r="H24" s="297" t="s">
        <v>2</v>
      </c>
      <c r="I24" s="378" t="s">
        <v>290</v>
      </c>
      <c r="J24" s="379"/>
      <c r="K24" s="375"/>
      <c r="L24" s="370"/>
      <c r="M24" s="375"/>
      <c r="N24" s="377"/>
      <c r="Q24" s="298"/>
    </row>
    <row r="25" spans="1:31" s="280" customFormat="1" ht="65" thickBot="1" x14ac:dyDescent="0.2">
      <c r="A25" s="367"/>
      <c r="B25" s="336" t="s">
        <v>279</v>
      </c>
      <c r="C25" s="331" t="s">
        <v>291</v>
      </c>
      <c r="D25" s="330" t="s">
        <v>291</v>
      </c>
      <c r="E25" s="332" t="s">
        <v>291</v>
      </c>
      <c r="F25" s="332" t="s">
        <v>291</v>
      </c>
      <c r="G25" s="332" t="s">
        <v>291</v>
      </c>
      <c r="H25" s="332" t="s">
        <v>291</v>
      </c>
      <c r="I25" s="332" t="s">
        <v>279</v>
      </c>
      <c r="J25" s="333" t="s">
        <v>292</v>
      </c>
      <c r="K25" s="330" t="s">
        <v>279</v>
      </c>
      <c r="L25" s="331" t="s">
        <v>291</v>
      </c>
      <c r="M25" s="334" t="s">
        <v>279</v>
      </c>
      <c r="N25" s="335" t="s">
        <v>291</v>
      </c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</row>
    <row r="26" spans="1:31" s="280" customFormat="1" ht="16" x14ac:dyDescent="0.15">
      <c r="A26" s="339" t="s">
        <v>293</v>
      </c>
      <c r="B26" s="308" t="s">
        <v>294</v>
      </c>
      <c r="C26" s="309" t="s">
        <v>295</v>
      </c>
      <c r="D26" s="310" t="s">
        <v>296</v>
      </c>
      <c r="E26" s="311" t="s">
        <v>297</v>
      </c>
      <c r="F26" s="311" t="s">
        <v>298</v>
      </c>
      <c r="G26" s="311" t="s">
        <v>299</v>
      </c>
      <c r="H26" s="311" t="s">
        <v>300</v>
      </c>
      <c r="I26" s="311" t="s">
        <v>301</v>
      </c>
      <c r="J26" s="309" t="s">
        <v>302</v>
      </c>
      <c r="K26" s="310" t="s">
        <v>303</v>
      </c>
      <c r="L26" s="309" t="s">
        <v>304</v>
      </c>
      <c r="M26" s="310" t="s">
        <v>305</v>
      </c>
      <c r="N26" s="309" t="s">
        <v>306</v>
      </c>
      <c r="O26" s="300"/>
      <c r="P26" s="300"/>
      <c r="Q26" s="301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</row>
    <row r="27" spans="1:31" s="280" customFormat="1" ht="16" x14ac:dyDescent="0.15">
      <c r="A27" s="340" t="s">
        <v>307</v>
      </c>
      <c r="B27" s="337">
        <v>0</v>
      </c>
      <c r="C27" s="313">
        <v>411710</v>
      </c>
      <c r="D27" s="313">
        <v>0</v>
      </c>
      <c r="E27" s="313">
        <v>0</v>
      </c>
      <c r="F27" s="313">
        <v>0</v>
      </c>
      <c r="G27" s="313">
        <v>0</v>
      </c>
      <c r="H27" s="313">
        <v>25000</v>
      </c>
      <c r="I27" s="312">
        <v>0</v>
      </c>
      <c r="J27" s="313">
        <f>D27+E27+F27+G27+H27</f>
        <v>25000</v>
      </c>
      <c r="K27" s="312">
        <v>0</v>
      </c>
      <c r="L27" s="313">
        <v>0</v>
      </c>
      <c r="M27" s="314">
        <v>0</v>
      </c>
      <c r="N27" s="315">
        <f>C27+J27+L27</f>
        <v>436710</v>
      </c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</row>
    <row r="28" spans="1:31" s="280" customFormat="1" ht="16" x14ac:dyDescent="0.15">
      <c r="A28" s="341" t="s">
        <v>308</v>
      </c>
      <c r="B28" s="337"/>
      <c r="C28" s="316">
        <v>411710</v>
      </c>
      <c r="D28" s="313">
        <v>0</v>
      </c>
      <c r="E28" s="313">
        <v>0</v>
      </c>
      <c r="F28" s="313">
        <v>0</v>
      </c>
      <c r="G28" s="313">
        <v>0</v>
      </c>
      <c r="H28" s="313">
        <v>25000</v>
      </c>
      <c r="I28" s="312"/>
      <c r="J28" s="313">
        <f>D28+E28+F28+G28+H28</f>
        <v>25000</v>
      </c>
      <c r="K28" s="312"/>
      <c r="L28" s="313"/>
      <c r="M28" s="317">
        <f>(N28*M27)/N27</f>
        <v>0</v>
      </c>
      <c r="N28" s="315">
        <f>C28+J28+L28</f>
        <v>436710</v>
      </c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</row>
    <row r="29" spans="1:31" s="280" customFormat="1" ht="17" thickBot="1" x14ac:dyDescent="0.2">
      <c r="A29" s="342" t="s">
        <v>309</v>
      </c>
      <c r="B29" s="338"/>
      <c r="C29" s="319">
        <v>308782</v>
      </c>
      <c r="D29" s="319">
        <v>0</v>
      </c>
      <c r="E29" s="319">
        <v>0</v>
      </c>
      <c r="F29" s="319">
        <v>0</v>
      </c>
      <c r="G29" s="319">
        <v>0</v>
      </c>
      <c r="H29" s="319">
        <v>25000</v>
      </c>
      <c r="I29" s="318"/>
      <c r="J29" s="319">
        <f t="shared" ref="J29:J30" si="0">D29+E29+F29+G29+H29</f>
        <v>25000</v>
      </c>
      <c r="K29" s="318"/>
      <c r="L29" s="319"/>
      <c r="M29" s="320">
        <f>(N29*M27)/N27</f>
        <v>0</v>
      </c>
      <c r="N29" s="321">
        <f>C29+J29+L29</f>
        <v>333782</v>
      </c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</row>
    <row r="30" spans="1:31" s="280" customFormat="1" ht="33" thickBot="1" x14ac:dyDescent="0.2">
      <c r="A30" s="343" t="s">
        <v>310</v>
      </c>
      <c r="B30" s="322"/>
      <c r="C30" s="323">
        <f t="shared" ref="C30:H30" si="1">C28-C29</f>
        <v>102928</v>
      </c>
      <c r="D30" s="324">
        <f t="shared" si="1"/>
        <v>0</v>
      </c>
      <c r="E30" s="325">
        <f t="shared" si="1"/>
        <v>0</v>
      </c>
      <c r="F30" s="325">
        <f t="shared" si="1"/>
        <v>0</v>
      </c>
      <c r="G30" s="325">
        <f t="shared" si="1"/>
        <v>0</v>
      </c>
      <c r="H30" s="325">
        <f t="shared" si="1"/>
        <v>0</v>
      </c>
      <c r="I30" s="326"/>
      <c r="J30" s="323">
        <f t="shared" si="0"/>
        <v>0</v>
      </c>
      <c r="K30" s="327"/>
      <c r="L30" s="323">
        <f>L28-L29</f>
        <v>0</v>
      </c>
      <c r="M30" s="328">
        <f>(N30*M27)/N27</f>
        <v>0</v>
      </c>
      <c r="N30" s="329">
        <f>C30+J30+L30</f>
        <v>102928</v>
      </c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0" customFormat="1" ht="15.75" customHeight="1" x14ac:dyDescent="0.2">
      <c r="A32" s="302"/>
      <c r="B32" s="302" t="s">
        <v>311</v>
      </c>
      <c r="C32" s="358"/>
      <c r="D32" s="359"/>
      <c r="E32" s="359"/>
      <c r="F32" s="302"/>
      <c r="G32" s="303"/>
      <c r="H32" s="303"/>
      <c r="I32" s="304"/>
      <c r="J32" s="358"/>
      <c r="K32" s="359"/>
      <c r="L32" s="359"/>
      <c r="M32" s="359"/>
      <c r="N32" s="359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</row>
    <row r="33" spans="1:26" s="280" customFormat="1" ht="15.75" customHeight="1" x14ac:dyDescent="0.2">
      <c r="D33" s="305" t="s">
        <v>312</v>
      </c>
      <c r="F33" s="306"/>
      <c r="G33" s="360" t="s">
        <v>313</v>
      </c>
      <c r="H33" s="361"/>
      <c r="I33" s="293"/>
      <c r="J33" s="360" t="s">
        <v>314</v>
      </c>
      <c r="K33" s="361"/>
      <c r="L33" s="361"/>
      <c r="M33" s="361"/>
      <c r="N33" s="361"/>
    </row>
    <row r="34" spans="1:26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4" orientation="landscape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11"/>
  <sheetViews>
    <sheetView tabSelected="1" zoomScale="75" zoomScaleNormal="60" workbookViewId="0">
      <pane ySplit="9" topLeftCell="A167" activePane="bottomLeft" state="frozen"/>
      <selection pane="bottomLeft" activeCell="P180" sqref="P180"/>
    </sheetView>
  </sheetViews>
  <sheetFormatPr baseColWidth="10" defaultColWidth="12.5" defaultRowHeight="15" customHeight="1" outlineLevelCol="1" x14ac:dyDescent="0.15"/>
  <cols>
    <col min="1" max="1" width="10.5" customWidth="1"/>
    <col min="2" max="2" width="6.5" customWidth="1"/>
    <col min="3" max="3" width="44.1640625" customWidth="1"/>
    <col min="4" max="4" width="9.83203125" customWidth="1"/>
    <col min="5" max="5" width="9.1640625" customWidth="1"/>
    <col min="6" max="7" width="13.5" customWidth="1"/>
    <col min="8" max="8" width="9.1640625" style="276" customWidth="1"/>
    <col min="9" max="10" width="13.5" style="276" customWidth="1"/>
    <col min="11" max="11" width="9.1640625" customWidth="1"/>
    <col min="12" max="13" width="13.5" customWidth="1"/>
    <col min="14" max="14" width="9.1640625" style="276" customWidth="1"/>
    <col min="15" max="16" width="13.5" style="276" customWidth="1"/>
    <col min="17" max="17" width="9.1640625" hidden="1" customWidth="1" outlineLevel="1"/>
    <col min="18" max="19" width="13.5" hidden="1" customWidth="1" outlineLevel="1"/>
    <col min="20" max="20" width="9.1640625" style="276" hidden="1" customWidth="1" outlineLevel="1"/>
    <col min="21" max="22" width="13.5" style="276" hidden="1" customWidth="1" outlineLevel="1"/>
    <col min="23" max="23" width="12.5" style="276" customWidth="1" collapsed="1"/>
    <col min="24" max="25" width="12.5" style="276" customWidth="1"/>
    <col min="26" max="26" width="13.6640625" style="276" customWidth="1"/>
    <col min="27" max="27" width="17.33203125" style="267" customWidth="1"/>
    <col min="28" max="28" width="16" style="276" customWidth="1"/>
    <col min="29" max="33" width="5.83203125" customWidth="1"/>
  </cols>
  <sheetData>
    <row r="1" spans="1:33" ht="16" x14ac:dyDescent="0.2">
      <c r="A1" s="380" t="s">
        <v>322</v>
      </c>
      <c r="B1" s="361"/>
      <c r="C1" s="361"/>
      <c r="D1" s="361"/>
      <c r="E1" s="36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3"/>
      <c r="AB1" s="1"/>
      <c r="AC1" s="1"/>
      <c r="AD1" s="1"/>
      <c r="AE1" s="1"/>
      <c r="AF1" s="1"/>
      <c r="AG1" s="1"/>
    </row>
    <row r="2" spans="1:33" s="189" customFormat="1" ht="19.5" customHeight="1" x14ac:dyDescent="0.15">
      <c r="A2" s="356" t="str">
        <f>'[1]Дохідна частина'!A11</f>
        <v>Назва Заявника:</v>
      </c>
      <c r="B2" s="17"/>
      <c r="C2" s="356" t="s">
        <v>328</v>
      </c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3"/>
      <c r="X2" s="193"/>
      <c r="Y2" s="193"/>
      <c r="Z2" s="193"/>
      <c r="AA2" s="244"/>
      <c r="AB2" s="194"/>
      <c r="AC2" s="194"/>
      <c r="AD2" s="194"/>
      <c r="AE2" s="194"/>
      <c r="AF2" s="194"/>
      <c r="AG2" s="194"/>
    </row>
    <row r="3" spans="1:33" s="189" customFormat="1" ht="19.5" customHeight="1" x14ac:dyDescent="0.15">
      <c r="A3" s="3" t="str">
        <f>'[1]Дохідна частина'!A12</f>
        <v>Назва проєкту:</v>
      </c>
      <c r="B3" s="17"/>
      <c r="C3" s="356" t="s">
        <v>329</v>
      </c>
      <c r="D3" s="191"/>
      <c r="E3" s="192"/>
      <c r="F3" s="192"/>
      <c r="G3" s="192"/>
      <c r="H3" s="192"/>
      <c r="I3" s="192"/>
      <c r="J3" s="192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6"/>
      <c r="Y3" s="196"/>
      <c r="Z3" s="196"/>
      <c r="AA3" s="244"/>
      <c r="AB3" s="194"/>
      <c r="AC3" s="194"/>
      <c r="AD3" s="194"/>
      <c r="AE3" s="194"/>
      <c r="AF3" s="194"/>
      <c r="AG3" s="194"/>
    </row>
    <row r="4" spans="1:33" s="189" customFormat="1" ht="19.5" customHeight="1" x14ac:dyDescent="0.15">
      <c r="A4" s="3" t="str">
        <f>'[1]Дохідна частина'!A13</f>
        <v>Дата початку проєкту:</v>
      </c>
      <c r="B4" s="1"/>
      <c r="C4" s="357" t="s">
        <v>330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245"/>
      <c r="AB4" s="194"/>
      <c r="AC4" s="194"/>
      <c r="AD4" s="194"/>
      <c r="AE4" s="194"/>
      <c r="AF4" s="194"/>
      <c r="AG4" s="194"/>
    </row>
    <row r="5" spans="1:33" s="189" customFormat="1" ht="19.5" customHeight="1" thickBot="1" x14ac:dyDescent="0.2">
      <c r="A5" s="3" t="str">
        <f>'[1]Дохідна частина'!A14</f>
        <v>Дата завершення проєкту:</v>
      </c>
      <c r="B5" s="1"/>
      <c r="C5" s="357" t="s">
        <v>331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245"/>
      <c r="AB5" s="194"/>
      <c r="AC5" s="194"/>
      <c r="AD5" s="194"/>
      <c r="AE5" s="194"/>
      <c r="AF5" s="194"/>
      <c r="AG5" s="194"/>
    </row>
    <row r="6" spans="1:33" ht="26.25" customHeight="1" thickBot="1" x14ac:dyDescent="0.2">
      <c r="A6" s="381" t="s">
        <v>274</v>
      </c>
      <c r="B6" s="384" t="s">
        <v>6</v>
      </c>
      <c r="C6" s="387" t="s">
        <v>7</v>
      </c>
      <c r="D6" s="390" t="s">
        <v>8</v>
      </c>
      <c r="E6" s="409" t="s">
        <v>9</v>
      </c>
      <c r="F6" s="410"/>
      <c r="G6" s="410"/>
      <c r="H6" s="410"/>
      <c r="I6" s="410"/>
      <c r="J6" s="411"/>
      <c r="K6" s="409" t="s">
        <v>257</v>
      </c>
      <c r="L6" s="410"/>
      <c r="M6" s="410"/>
      <c r="N6" s="410"/>
      <c r="O6" s="410"/>
      <c r="P6" s="411"/>
      <c r="Q6" s="409" t="s">
        <v>258</v>
      </c>
      <c r="R6" s="410"/>
      <c r="S6" s="410"/>
      <c r="T6" s="410"/>
      <c r="U6" s="410"/>
      <c r="V6" s="411"/>
      <c r="W6" s="417" t="s">
        <v>276</v>
      </c>
      <c r="X6" s="418"/>
      <c r="Y6" s="418"/>
      <c r="Z6" s="419"/>
      <c r="AA6" s="414" t="s">
        <v>323</v>
      </c>
      <c r="AB6" s="1"/>
      <c r="AC6" s="1"/>
      <c r="AD6" s="1"/>
      <c r="AE6" s="1"/>
      <c r="AF6" s="1"/>
      <c r="AG6" s="1"/>
    </row>
    <row r="7" spans="1:33" ht="42" customHeight="1" thickBot="1" x14ac:dyDescent="0.2">
      <c r="A7" s="382"/>
      <c r="B7" s="385"/>
      <c r="C7" s="388"/>
      <c r="D7" s="391"/>
      <c r="E7" s="412" t="s">
        <v>10</v>
      </c>
      <c r="F7" s="398"/>
      <c r="G7" s="413"/>
      <c r="H7" s="412" t="s">
        <v>275</v>
      </c>
      <c r="I7" s="398"/>
      <c r="J7" s="413"/>
      <c r="K7" s="412" t="s">
        <v>10</v>
      </c>
      <c r="L7" s="398"/>
      <c r="M7" s="413"/>
      <c r="N7" s="412" t="s">
        <v>275</v>
      </c>
      <c r="O7" s="398"/>
      <c r="P7" s="413"/>
      <c r="Q7" s="412" t="s">
        <v>10</v>
      </c>
      <c r="R7" s="398"/>
      <c r="S7" s="413"/>
      <c r="T7" s="412" t="s">
        <v>275</v>
      </c>
      <c r="U7" s="398"/>
      <c r="V7" s="413"/>
      <c r="W7" s="420" t="s">
        <v>280</v>
      </c>
      <c r="X7" s="420" t="s">
        <v>281</v>
      </c>
      <c r="Y7" s="417" t="s">
        <v>277</v>
      </c>
      <c r="Z7" s="419"/>
      <c r="AA7" s="415"/>
      <c r="AB7" s="1"/>
      <c r="AC7" s="1"/>
      <c r="AD7" s="1"/>
      <c r="AE7" s="1"/>
      <c r="AF7" s="1"/>
      <c r="AG7" s="1"/>
    </row>
    <row r="8" spans="1:33" ht="30" customHeight="1" thickBot="1" x14ac:dyDescent="0.2">
      <c r="A8" s="383"/>
      <c r="B8" s="386"/>
      <c r="C8" s="389"/>
      <c r="D8" s="392"/>
      <c r="E8" s="21" t="s">
        <v>11</v>
      </c>
      <c r="F8" s="22" t="s">
        <v>12</v>
      </c>
      <c r="G8" s="240" t="s">
        <v>272</v>
      </c>
      <c r="H8" s="21" t="s">
        <v>11</v>
      </c>
      <c r="I8" s="22" t="s">
        <v>12</v>
      </c>
      <c r="J8" s="307" t="s">
        <v>319</v>
      </c>
      <c r="K8" s="21" t="s">
        <v>11</v>
      </c>
      <c r="L8" s="22" t="s">
        <v>13</v>
      </c>
      <c r="M8" s="307" t="s">
        <v>315</v>
      </c>
      <c r="N8" s="21" t="s">
        <v>11</v>
      </c>
      <c r="O8" s="22" t="s">
        <v>13</v>
      </c>
      <c r="P8" s="307" t="s">
        <v>316</v>
      </c>
      <c r="Q8" s="21" t="s">
        <v>11</v>
      </c>
      <c r="R8" s="22" t="s">
        <v>13</v>
      </c>
      <c r="S8" s="307" t="s">
        <v>317</v>
      </c>
      <c r="T8" s="21" t="s">
        <v>11</v>
      </c>
      <c r="U8" s="22" t="s">
        <v>13</v>
      </c>
      <c r="V8" s="307" t="s">
        <v>318</v>
      </c>
      <c r="W8" s="421"/>
      <c r="X8" s="421"/>
      <c r="Y8" s="277" t="s">
        <v>278</v>
      </c>
      <c r="Z8" s="278" t="s">
        <v>279</v>
      </c>
      <c r="AA8" s="416"/>
      <c r="AB8" s="1"/>
      <c r="AC8" s="1"/>
      <c r="AD8" s="1"/>
      <c r="AE8" s="1"/>
      <c r="AF8" s="1"/>
      <c r="AG8" s="1"/>
    </row>
    <row r="9" spans="1:33" ht="24.75" customHeight="1" thickBot="1" x14ac:dyDescent="0.2">
      <c r="A9" s="23">
        <v>1</v>
      </c>
      <c r="B9" s="23">
        <v>2</v>
      </c>
      <c r="C9" s="24">
        <v>3</v>
      </c>
      <c r="D9" s="24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47">
        <v>27</v>
      </c>
      <c r="AB9" s="1"/>
      <c r="AC9" s="1"/>
      <c r="AD9" s="1"/>
      <c r="AE9" s="1"/>
      <c r="AF9" s="1"/>
      <c r="AG9" s="1"/>
    </row>
    <row r="10" spans="1:33" ht="23.25" customHeight="1" thickBot="1" x14ac:dyDescent="0.2">
      <c r="A10" s="26" t="s">
        <v>14</v>
      </c>
      <c r="B10" s="27"/>
      <c r="C10" s="28" t="s">
        <v>15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1"/>
      <c r="X10" s="31"/>
      <c r="Y10" s="31"/>
      <c r="Z10" s="31"/>
      <c r="AA10" s="248"/>
      <c r="AB10" s="32"/>
      <c r="AC10" s="32"/>
      <c r="AD10" s="32"/>
      <c r="AE10" s="32"/>
      <c r="AF10" s="32"/>
      <c r="AG10" s="32"/>
    </row>
    <row r="11" spans="1:33" ht="30" customHeight="1" thickBot="1" x14ac:dyDescent="0.2">
      <c r="A11" s="33" t="s">
        <v>16</v>
      </c>
      <c r="B11" s="34">
        <v>1</v>
      </c>
      <c r="C11" s="197" t="s">
        <v>268</v>
      </c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37"/>
      <c r="Y11" s="37"/>
      <c r="Z11" s="37"/>
      <c r="AA11" s="249"/>
      <c r="AB11" s="4"/>
      <c r="AC11" s="5"/>
      <c r="AD11" s="5"/>
      <c r="AE11" s="5"/>
      <c r="AF11" s="5"/>
      <c r="AG11" s="5"/>
    </row>
    <row r="12" spans="1:33" ht="30" customHeight="1" x14ac:dyDescent="0.15">
      <c r="A12" s="38" t="s">
        <v>17</v>
      </c>
      <c r="B12" s="39" t="s">
        <v>18</v>
      </c>
      <c r="C12" s="198" t="s">
        <v>269</v>
      </c>
      <c r="D12" s="41"/>
      <c r="E12" s="42">
        <f>SUM(E13:E15)</f>
        <v>2.5</v>
      </c>
      <c r="F12" s="43"/>
      <c r="G12" s="44">
        <f>SUM(G13:G15)</f>
        <v>18000</v>
      </c>
      <c r="H12" s="42">
        <f>SUM(H13:H15)</f>
        <v>2.5</v>
      </c>
      <c r="I12" s="43"/>
      <c r="J12" s="44">
        <f>SUM(J13:J15)</f>
        <v>18000</v>
      </c>
      <c r="K12" s="42">
        <f>SUM(K13:K15)</f>
        <v>0</v>
      </c>
      <c r="L12" s="43"/>
      <c r="M12" s="44">
        <f>SUM(M13:M15)</f>
        <v>0</v>
      </c>
      <c r="N12" s="42">
        <f>SUM(N13:N15)</f>
        <v>0</v>
      </c>
      <c r="O12" s="43"/>
      <c r="P12" s="44">
        <f>SUM(P13:P15)</f>
        <v>0</v>
      </c>
      <c r="Q12" s="42">
        <f>SUM(Q13:Q15)</f>
        <v>0</v>
      </c>
      <c r="R12" s="43"/>
      <c r="S12" s="44">
        <f>SUM(S13:S15)</f>
        <v>0</v>
      </c>
      <c r="T12" s="42">
        <f>SUM(T13:T15)</f>
        <v>0</v>
      </c>
      <c r="U12" s="43"/>
      <c r="V12" s="44">
        <f>SUM(V13:V15)</f>
        <v>0</v>
      </c>
      <c r="W12" s="44">
        <f>SUM(W13:W15)</f>
        <v>18000</v>
      </c>
      <c r="X12" s="44">
        <f>SUM(X13:X15)</f>
        <v>18000</v>
      </c>
      <c r="Y12" s="45">
        <f>W12-X12</f>
        <v>0</v>
      </c>
      <c r="Z12" s="281">
        <f>Y12/W12</f>
        <v>0</v>
      </c>
      <c r="AA12" s="250"/>
      <c r="AB12" s="46"/>
      <c r="AC12" s="46"/>
      <c r="AD12" s="46"/>
      <c r="AE12" s="46"/>
      <c r="AF12" s="46"/>
      <c r="AG12" s="46"/>
    </row>
    <row r="13" spans="1:33" ht="30" customHeight="1" x14ac:dyDescent="0.15">
      <c r="A13" s="47" t="s">
        <v>19</v>
      </c>
      <c r="B13" s="48" t="s">
        <v>20</v>
      </c>
      <c r="C13" s="49" t="s">
        <v>324</v>
      </c>
      <c r="D13" s="50" t="s">
        <v>22</v>
      </c>
      <c r="E13" s="51">
        <v>2.5</v>
      </c>
      <c r="F13" s="52">
        <v>7200</v>
      </c>
      <c r="G13" s="53">
        <f t="shared" ref="G13:G15" si="0">E13*F13</f>
        <v>18000</v>
      </c>
      <c r="H13" s="51">
        <v>2.5</v>
      </c>
      <c r="I13" s="52">
        <v>7200</v>
      </c>
      <c r="J13" s="53">
        <f t="shared" ref="J13:J15" si="1">H13*I13</f>
        <v>18000</v>
      </c>
      <c r="K13" s="51"/>
      <c r="L13" s="52"/>
      <c r="M13" s="53">
        <f t="shared" ref="M13:M15" si="2">K13*L13</f>
        <v>0</v>
      </c>
      <c r="N13" s="51"/>
      <c r="O13" s="52"/>
      <c r="P13" s="53">
        <f t="shared" ref="P13:P15" si="3">N13*O13</f>
        <v>0</v>
      </c>
      <c r="Q13" s="51"/>
      <c r="R13" s="52"/>
      <c r="S13" s="53">
        <f t="shared" ref="S13:S15" si="4">Q13*R13</f>
        <v>0</v>
      </c>
      <c r="T13" s="51"/>
      <c r="U13" s="52"/>
      <c r="V13" s="53">
        <f t="shared" ref="V13:V15" si="5">T13*U13</f>
        <v>0</v>
      </c>
      <c r="W13" s="54">
        <f>G13+M13+S13</f>
        <v>18000</v>
      </c>
      <c r="X13" s="279">
        <f t="shared" ref="X13:X31" si="6">J13+P13+V13</f>
        <v>18000</v>
      </c>
      <c r="Y13" s="279">
        <f t="shared" ref="Y13:Y76" si="7">W13-X13</f>
        <v>0</v>
      </c>
      <c r="Z13" s="287">
        <f>Y13/W13</f>
        <v>0</v>
      </c>
      <c r="AA13" s="242"/>
      <c r="AB13" s="55"/>
      <c r="AC13" s="56"/>
      <c r="AD13" s="56"/>
      <c r="AE13" s="56"/>
      <c r="AF13" s="56"/>
      <c r="AG13" s="56"/>
    </row>
    <row r="14" spans="1:33" ht="30" customHeight="1" x14ac:dyDescent="0.15">
      <c r="A14" s="47" t="s">
        <v>19</v>
      </c>
      <c r="B14" s="48" t="s">
        <v>23</v>
      </c>
      <c r="C14" s="49" t="s">
        <v>21</v>
      </c>
      <c r="D14" s="50" t="s">
        <v>22</v>
      </c>
      <c r="E14" s="51"/>
      <c r="F14" s="52"/>
      <c r="G14" s="53">
        <f t="shared" si="0"/>
        <v>0</v>
      </c>
      <c r="H14" s="51"/>
      <c r="I14" s="52"/>
      <c r="J14" s="53">
        <f t="shared" si="1"/>
        <v>0</v>
      </c>
      <c r="K14" s="51"/>
      <c r="L14" s="52"/>
      <c r="M14" s="53">
        <f t="shared" si="2"/>
        <v>0</v>
      </c>
      <c r="N14" s="51"/>
      <c r="O14" s="52"/>
      <c r="P14" s="53">
        <f t="shared" si="3"/>
        <v>0</v>
      </c>
      <c r="Q14" s="51"/>
      <c r="R14" s="52"/>
      <c r="S14" s="53">
        <f t="shared" si="4"/>
        <v>0</v>
      </c>
      <c r="T14" s="51"/>
      <c r="U14" s="52"/>
      <c r="V14" s="53">
        <f t="shared" si="5"/>
        <v>0</v>
      </c>
      <c r="W14" s="54">
        <f t="shared" ref="W14:W31" si="8">G14+M14+S14</f>
        <v>0</v>
      </c>
      <c r="X14" s="279">
        <f t="shared" si="6"/>
        <v>0</v>
      </c>
      <c r="Y14" s="279">
        <f t="shared" si="7"/>
        <v>0</v>
      </c>
      <c r="Z14" s="287" t="e">
        <f t="shared" ref="Z14:Z31" si="9">Y14/W14</f>
        <v>#DIV/0!</v>
      </c>
      <c r="AA14" s="242"/>
      <c r="AB14" s="56"/>
      <c r="AC14" s="56"/>
      <c r="AD14" s="56"/>
      <c r="AE14" s="56"/>
      <c r="AF14" s="56"/>
      <c r="AG14" s="56"/>
    </row>
    <row r="15" spans="1:33" ht="30" customHeight="1" thickBot="1" x14ac:dyDescent="0.2">
      <c r="A15" s="57" t="s">
        <v>19</v>
      </c>
      <c r="B15" s="58" t="s">
        <v>24</v>
      </c>
      <c r="C15" s="49" t="s">
        <v>21</v>
      </c>
      <c r="D15" s="59" t="s">
        <v>22</v>
      </c>
      <c r="E15" s="60"/>
      <c r="F15" s="61"/>
      <c r="G15" s="62">
        <f t="shared" si="0"/>
        <v>0</v>
      </c>
      <c r="H15" s="60"/>
      <c r="I15" s="61"/>
      <c r="J15" s="62">
        <f t="shared" si="1"/>
        <v>0</v>
      </c>
      <c r="K15" s="60"/>
      <c r="L15" s="61"/>
      <c r="M15" s="62">
        <f t="shared" si="2"/>
        <v>0</v>
      </c>
      <c r="N15" s="60"/>
      <c r="O15" s="61"/>
      <c r="P15" s="62">
        <f t="shared" si="3"/>
        <v>0</v>
      </c>
      <c r="Q15" s="60"/>
      <c r="R15" s="52"/>
      <c r="S15" s="62">
        <f t="shared" si="4"/>
        <v>0</v>
      </c>
      <c r="T15" s="60"/>
      <c r="U15" s="52"/>
      <c r="V15" s="62">
        <f t="shared" si="5"/>
        <v>0</v>
      </c>
      <c r="W15" s="63">
        <f t="shared" si="8"/>
        <v>0</v>
      </c>
      <c r="X15" s="279">
        <f t="shared" si="6"/>
        <v>0</v>
      </c>
      <c r="Y15" s="279">
        <f t="shared" si="7"/>
        <v>0</v>
      </c>
      <c r="Z15" s="287" t="e">
        <f t="shared" si="9"/>
        <v>#DIV/0!</v>
      </c>
      <c r="AA15" s="251"/>
      <c r="AB15" s="56"/>
      <c r="AC15" s="56"/>
      <c r="AD15" s="56"/>
      <c r="AE15" s="56"/>
      <c r="AF15" s="56"/>
      <c r="AG15" s="56"/>
    </row>
    <row r="16" spans="1:33" ht="30" customHeight="1" x14ac:dyDescent="0.15">
      <c r="A16" s="38" t="s">
        <v>17</v>
      </c>
      <c r="B16" s="39" t="s">
        <v>25</v>
      </c>
      <c r="C16" s="64" t="s">
        <v>26</v>
      </c>
      <c r="D16" s="65"/>
      <c r="E16" s="66">
        <f>SUM(E17:E19)</f>
        <v>0</v>
      </c>
      <c r="F16" s="67"/>
      <c r="G16" s="68">
        <f>SUM(G17:G19)</f>
        <v>0</v>
      </c>
      <c r="H16" s="66">
        <f>SUM(H17:H19)</f>
        <v>0</v>
      </c>
      <c r="I16" s="67"/>
      <c r="J16" s="68">
        <f>SUM(J17:J19)</f>
        <v>0</v>
      </c>
      <c r="K16" s="66">
        <f>SUM(K17:K19)</f>
        <v>0</v>
      </c>
      <c r="L16" s="67"/>
      <c r="M16" s="68">
        <f>SUM(M17:M19)</f>
        <v>0</v>
      </c>
      <c r="N16" s="66">
        <f>SUM(N17:N19)</f>
        <v>0</v>
      </c>
      <c r="O16" s="67"/>
      <c r="P16" s="68">
        <f>SUM(P17:P19)</f>
        <v>0</v>
      </c>
      <c r="Q16" s="66">
        <f>SUM(Q17:Q19)</f>
        <v>0</v>
      </c>
      <c r="R16" s="67"/>
      <c r="S16" s="68">
        <f>SUM(S17:S19)</f>
        <v>0</v>
      </c>
      <c r="T16" s="66">
        <f>SUM(T17:T19)</f>
        <v>0</v>
      </c>
      <c r="U16" s="67"/>
      <c r="V16" s="68">
        <f>SUM(V17:V19)</f>
        <v>0</v>
      </c>
      <c r="W16" s="68">
        <f>SUM(W17:W19)</f>
        <v>0</v>
      </c>
      <c r="X16" s="351">
        <f>SUM(X17:X19)</f>
        <v>0</v>
      </c>
      <c r="Y16" s="351">
        <f t="shared" si="7"/>
        <v>0</v>
      </c>
      <c r="Z16" s="351" t="e">
        <f>Y16/W16</f>
        <v>#DIV/0!</v>
      </c>
      <c r="AA16" s="252"/>
      <c r="AB16" s="46"/>
      <c r="AC16" s="46"/>
      <c r="AD16" s="46"/>
      <c r="AE16" s="46"/>
      <c r="AF16" s="46"/>
      <c r="AG16" s="46"/>
    </row>
    <row r="17" spans="1:33" ht="30" customHeight="1" x14ac:dyDescent="0.15">
      <c r="A17" s="47" t="s">
        <v>19</v>
      </c>
      <c r="B17" s="48" t="s">
        <v>27</v>
      </c>
      <c r="C17" s="49" t="s">
        <v>21</v>
      </c>
      <c r="D17" s="50" t="s">
        <v>22</v>
      </c>
      <c r="E17" s="51"/>
      <c r="F17" s="52"/>
      <c r="G17" s="53">
        <f t="shared" ref="G17:G19" si="10">E17*F17</f>
        <v>0</v>
      </c>
      <c r="H17" s="51"/>
      <c r="I17" s="52"/>
      <c r="J17" s="53">
        <f t="shared" ref="J17:J19" si="11">H17*I17</f>
        <v>0</v>
      </c>
      <c r="K17" s="51"/>
      <c r="L17" s="52"/>
      <c r="M17" s="53">
        <f t="shared" ref="M17:M19" si="12">K17*L17</f>
        <v>0</v>
      </c>
      <c r="N17" s="51"/>
      <c r="O17" s="52"/>
      <c r="P17" s="53">
        <f t="shared" ref="P17:P19" si="13">N17*O17</f>
        <v>0</v>
      </c>
      <c r="Q17" s="51"/>
      <c r="R17" s="52"/>
      <c r="S17" s="53">
        <f t="shared" ref="S17:S19" si="14">Q17*R17</f>
        <v>0</v>
      </c>
      <c r="T17" s="51"/>
      <c r="U17" s="52"/>
      <c r="V17" s="53">
        <f t="shared" ref="V17:V19" si="15">T17*U17</f>
        <v>0</v>
      </c>
      <c r="W17" s="54">
        <f>G17+M17+S17</f>
        <v>0</v>
      </c>
      <c r="X17" s="279">
        <f t="shared" si="6"/>
        <v>0</v>
      </c>
      <c r="Y17" s="279">
        <f t="shared" si="7"/>
        <v>0</v>
      </c>
      <c r="Z17" s="287" t="e">
        <f t="shared" si="9"/>
        <v>#DIV/0!</v>
      </c>
      <c r="AA17" s="242"/>
      <c r="AB17" s="56"/>
      <c r="AC17" s="56"/>
      <c r="AD17" s="56"/>
      <c r="AE17" s="56"/>
      <c r="AF17" s="56"/>
      <c r="AG17" s="56"/>
    </row>
    <row r="18" spans="1:33" ht="30" customHeight="1" x14ac:dyDescent="0.15">
      <c r="A18" s="47" t="s">
        <v>19</v>
      </c>
      <c r="B18" s="48" t="s">
        <v>28</v>
      </c>
      <c r="C18" s="49" t="s">
        <v>21</v>
      </c>
      <c r="D18" s="50" t="s">
        <v>22</v>
      </c>
      <c r="E18" s="51"/>
      <c r="F18" s="52"/>
      <c r="G18" s="53">
        <f t="shared" si="10"/>
        <v>0</v>
      </c>
      <c r="H18" s="51"/>
      <c r="I18" s="52"/>
      <c r="J18" s="53">
        <f t="shared" si="11"/>
        <v>0</v>
      </c>
      <c r="K18" s="51"/>
      <c r="L18" s="52"/>
      <c r="M18" s="53">
        <f t="shared" si="12"/>
        <v>0</v>
      </c>
      <c r="N18" s="51"/>
      <c r="O18" s="52"/>
      <c r="P18" s="53">
        <f t="shared" si="13"/>
        <v>0</v>
      </c>
      <c r="Q18" s="51"/>
      <c r="R18" s="52"/>
      <c r="S18" s="53">
        <f t="shared" si="14"/>
        <v>0</v>
      </c>
      <c r="T18" s="51"/>
      <c r="U18" s="52"/>
      <c r="V18" s="53">
        <f t="shared" si="15"/>
        <v>0</v>
      </c>
      <c r="W18" s="54">
        <f t="shared" si="8"/>
        <v>0</v>
      </c>
      <c r="X18" s="279">
        <f t="shared" si="6"/>
        <v>0</v>
      </c>
      <c r="Y18" s="279">
        <f t="shared" si="7"/>
        <v>0</v>
      </c>
      <c r="Z18" s="287" t="e">
        <f t="shared" si="9"/>
        <v>#DIV/0!</v>
      </c>
      <c r="AA18" s="242"/>
      <c r="AB18" s="56"/>
      <c r="AC18" s="56"/>
      <c r="AD18" s="56"/>
      <c r="AE18" s="56"/>
      <c r="AF18" s="56"/>
      <c r="AG18" s="56"/>
    </row>
    <row r="19" spans="1:33" ht="30" customHeight="1" thickBot="1" x14ac:dyDescent="0.2">
      <c r="A19" s="70" t="s">
        <v>19</v>
      </c>
      <c r="B19" s="58" t="s">
        <v>29</v>
      </c>
      <c r="C19" s="49" t="s">
        <v>21</v>
      </c>
      <c r="D19" s="71" t="s">
        <v>22</v>
      </c>
      <c r="E19" s="72"/>
      <c r="F19" s="73"/>
      <c r="G19" s="74">
        <f t="shared" si="10"/>
        <v>0</v>
      </c>
      <c r="H19" s="72"/>
      <c r="I19" s="73"/>
      <c r="J19" s="74">
        <f t="shared" si="11"/>
        <v>0</v>
      </c>
      <c r="K19" s="72"/>
      <c r="L19" s="73"/>
      <c r="M19" s="74">
        <f t="shared" si="12"/>
        <v>0</v>
      </c>
      <c r="N19" s="72"/>
      <c r="O19" s="73"/>
      <c r="P19" s="74">
        <f t="shared" si="13"/>
        <v>0</v>
      </c>
      <c r="Q19" s="72"/>
      <c r="R19" s="73"/>
      <c r="S19" s="74">
        <f t="shared" si="14"/>
        <v>0</v>
      </c>
      <c r="T19" s="72"/>
      <c r="U19" s="73"/>
      <c r="V19" s="74">
        <f t="shared" si="15"/>
        <v>0</v>
      </c>
      <c r="W19" s="63">
        <f t="shared" si="8"/>
        <v>0</v>
      </c>
      <c r="X19" s="279">
        <f t="shared" si="6"/>
        <v>0</v>
      </c>
      <c r="Y19" s="279">
        <f t="shared" si="7"/>
        <v>0</v>
      </c>
      <c r="Z19" s="287" t="e">
        <f t="shared" si="9"/>
        <v>#DIV/0!</v>
      </c>
      <c r="AA19" s="253"/>
      <c r="AB19" s="56"/>
      <c r="AC19" s="56"/>
      <c r="AD19" s="56"/>
      <c r="AE19" s="56"/>
      <c r="AF19" s="56"/>
      <c r="AG19" s="56"/>
    </row>
    <row r="20" spans="1:33" ht="30" customHeight="1" x14ac:dyDescent="0.15">
      <c r="A20" s="38" t="s">
        <v>17</v>
      </c>
      <c r="B20" s="39" t="s">
        <v>30</v>
      </c>
      <c r="C20" s="75" t="s">
        <v>31</v>
      </c>
      <c r="D20" s="65"/>
      <c r="E20" s="66">
        <f>SUM(E21:E23)</f>
        <v>2.5</v>
      </c>
      <c r="F20" s="67"/>
      <c r="G20" s="68">
        <f>SUM(G21:G23)</f>
        <v>125000</v>
      </c>
      <c r="H20" s="66">
        <f>SUM(H21:H23)</f>
        <v>2.5</v>
      </c>
      <c r="I20" s="67"/>
      <c r="J20" s="68">
        <f>SUM(J21:J23)</f>
        <v>125000</v>
      </c>
      <c r="K20" s="66">
        <f>SUM(K21:K23)</f>
        <v>0</v>
      </c>
      <c r="L20" s="67"/>
      <c r="M20" s="68">
        <f>SUM(M21:M23)</f>
        <v>0</v>
      </c>
      <c r="N20" s="66">
        <f>SUM(N21:N23)</f>
        <v>0</v>
      </c>
      <c r="O20" s="67"/>
      <c r="P20" s="68">
        <f>SUM(P21:P23)</f>
        <v>0</v>
      </c>
      <c r="Q20" s="66">
        <f>SUM(Q21:Q23)</f>
        <v>0</v>
      </c>
      <c r="R20" s="67"/>
      <c r="S20" s="68">
        <f>SUM(S21:S23)</f>
        <v>0</v>
      </c>
      <c r="T20" s="66">
        <f>SUM(T21:T23)</f>
        <v>0</v>
      </c>
      <c r="U20" s="67"/>
      <c r="V20" s="68">
        <f>SUM(V21:V23)</f>
        <v>0</v>
      </c>
      <c r="W20" s="68">
        <f>SUM(W21:W23)</f>
        <v>125000</v>
      </c>
      <c r="X20" s="68">
        <f>SUM(X21:X23)</f>
        <v>125000</v>
      </c>
      <c r="Y20" s="45">
        <f t="shared" si="7"/>
        <v>0</v>
      </c>
      <c r="Z20" s="281">
        <f>Y20/W20</f>
        <v>0</v>
      </c>
      <c r="AA20" s="252"/>
      <c r="AB20" s="46"/>
      <c r="AC20" s="46"/>
      <c r="AD20" s="46"/>
      <c r="AE20" s="46"/>
      <c r="AF20" s="46"/>
      <c r="AG20" s="46"/>
    </row>
    <row r="21" spans="1:33" s="181" customFormat="1" ht="30" customHeight="1" x14ac:dyDescent="0.15">
      <c r="A21" s="47" t="s">
        <v>19</v>
      </c>
      <c r="B21" s="48" t="s">
        <v>32</v>
      </c>
      <c r="C21" s="49" t="s">
        <v>325</v>
      </c>
      <c r="D21" s="50" t="s">
        <v>22</v>
      </c>
      <c r="E21" s="51">
        <v>2.5</v>
      </c>
      <c r="F21" s="52">
        <v>50000</v>
      </c>
      <c r="G21" s="53">
        <f t="shared" ref="G21:G23" si="16">E21*F21</f>
        <v>125000</v>
      </c>
      <c r="H21" s="51">
        <v>2.5</v>
      </c>
      <c r="I21" s="52">
        <v>50000</v>
      </c>
      <c r="J21" s="53">
        <f t="shared" ref="J21:J23" si="17">H21*I21</f>
        <v>125000</v>
      </c>
      <c r="K21" s="51"/>
      <c r="L21" s="52"/>
      <c r="M21" s="53">
        <f t="shared" ref="M21:M23" si="18">K21*L21</f>
        <v>0</v>
      </c>
      <c r="N21" s="51"/>
      <c r="O21" s="52"/>
      <c r="P21" s="53">
        <f t="shared" ref="P21:P23" si="19">N21*O21</f>
        <v>0</v>
      </c>
      <c r="Q21" s="51"/>
      <c r="R21" s="52"/>
      <c r="S21" s="53">
        <f t="shared" ref="S21:S23" si="20">Q21*R21</f>
        <v>0</v>
      </c>
      <c r="T21" s="51"/>
      <c r="U21" s="52"/>
      <c r="V21" s="53">
        <f t="shared" ref="V21:V23" si="21">T21*U21</f>
        <v>0</v>
      </c>
      <c r="W21" s="54">
        <f t="shared" si="8"/>
        <v>125000</v>
      </c>
      <c r="X21" s="279">
        <f t="shared" si="6"/>
        <v>125000</v>
      </c>
      <c r="Y21" s="279">
        <f t="shared" si="7"/>
        <v>0</v>
      </c>
      <c r="Z21" s="287">
        <f t="shared" si="9"/>
        <v>0</v>
      </c>
      <c r="AA21" s="242"/>
      <c r="AB21" s="56"/>
      <c r="AC21" s="56"/>
      <c r="AD21" s="56"/>
      <c r="AE21" s="56"/>
      <c r="AF21" s="56"/>
      <c r="AG21" s="56"/>
    </row>
    <row r="22" spans="1:33" ht="30" customHeight="1" x14ac:dyDescent="0.15">
      <c r="A22" s="47" t="s">
        <v>19</v>
      </c>
      <c r="B22" s="48" t="s">
        <v>34</v>
      </c>
      <c r="C22" s="49" t="s">
        <v>33</v>
      </c>
      <c r="D22" s="268" t="s">
        <v>22</v>
      </c>
      <c r="E22" s="51"/>
      <c r="F22" s="52"/>
      <c r="G22" s="53">
        <f t="shared" si="16"/>
        <v>0</v>
      </c>
      <c r="H22" s="51"/>
      <c r="I22" s="52"/>
      <c r="J22" s="53">
        <f t="shared" si="17"/>
        <v>0</v>
      </c>
      <c r="K22" s="51"/>
      <c r="L22" s="52"/>
      <c r="M22" s="53">
        <f t="shared" si="18"/>
        <v>0</v>
      </c>
      <c r="N22" s="51"/>
      <c r="O22" s="52"/>
      <c r="P22" s="53">
        <f t="shared" si="19"/>
        <v>0</v>
      </c>
      <c r="Q22" s="51"/>
      <c r="R22" s="52"/>
      <c r="S22" s="53">
        <f t="shared" si="20"/>
        <v>0</v>
      </c>
      <c r="T22" s="51"/>
      <c r="U22" s="52"/>
      <c r="V22" s="53">
        <f t="shared" si="21"/>
        <v>0</v>
      </c>
      <c r="W22" s="54">
        <f t="shared" si="8"/>
        <v>0</v>
      </c>
      <c r="X22" s="279">
        <f t="shared" si="6"/>
        <v>0</v>
      </c>
      <c r="Y22" s="279">
        <f t="shared" si="7"/>
        <v>0</v>
      </c>
      <c r="Z22" s="287" t="e">
        <f t="shared" si="9"/>
        <v>#DIV/0!</v>
      </c>
      <c r="AA22" s="242"/>
      <c r="AB22" s="56"/>
      <c r="AC22" s="56"/>
      <c r="AD22" s="56"/>
      <c r="AE22" s="56"/>
      <c r="AF22" s="56"/>
      <c r="AG22" s="56"/>
    </row>
    <row r="23" spans="1:33" ht="30" customHeight="1" thickBot="1" x14ac:dyDescent="0.2">
      <c r="A23" s="57" t="s">
        <v>19</v>
      </c>
      <c r="B23" s="76" t="s">
        <v>35</v>
      </c>
      <c r="C23" s="49" t="s">
        <v>33</v>
      </c>
      <c r="D23" s="269" t="s">
        <v>22</v>
      </c>
      <c r="E23" s="60"/>
      <c r="F23" s="61"/>
      <c r="G23" s="62">
        <f t="shared" si="16"/>
        <v>0</v>
      </c>
      <c r="H23" s="60"/>
      <c r="I23" s="61"/>
      <c r="J23" s="62">
        <f t="shared" si="17"/>
        <v>0</v>
      </c>
      <c r="K23" s="72"/>
      <c r="L23" s="73"/>
      <c r="M23" s="74">
        <f t="shared" si="18"/>
        <v>0</v>
      </c>
      <c r="N23" s="72"/>
      <c r="O23" s="73"/>
      <c r="P23" s="74">
        <f t="shared" si="19"/>
        <v>0</v>
      </c>
      <c r="Q23" s="72"/>
      <c r="R23" s="73"/>
      <c r="S23" s="74">
        <f t="shared" si="20"/>
        <v>0</v>
      </c>
      <c r="T23" s="72"/>
      <c r="U23" s="73"/>
      <c r="V23" s="74">
        <f t="shared" si="21"/>
        <v>0</v>
      </c>
      <c r="W23" s="63">
        <f t="shared" si="8"/>
        <v>0</v>
      </c>
      <c r="X23" s="279">
        <f t="shared" si="6"/>
        <v>0</v>
      </c>
      <c r="Y23" s="279">
        <f t="shared" si="7"/>
        <v>0</v>
      </c>
      <c r="Z23" s="287" t="e">
        <f t="shared" si="9"/>
        <v>#DIV/0!</v>
      </c>
      <c r="AA23" s="253"/>
      <c r="AB23" s="56"/>
      <c r="AC23" s="56"/>
      <c r="AD23" s="56"/>
      <c r="AE23" s="56"/>
      <c r="AF23" s="56"/>
      <c r="AG23" s="56"/>
    </row>
    <row r="24" spans="1:33" ht="30" customHeight="1" x14ac:dyDescent="0.15">
      <c r="A24" s="38" t="s">
        <v>16</v>
      </c>
      <c r="B24" s="77" t="s">
        <v>36</v>
      </c>
      <c r="C24" s="64" t="s">
        <v>37</v>
      </c>
      <c r="D24" s="65"/>
      <c r="E24" s="66">
        <f>SUM(E25:E27)</f>
        <v>143000</v>
      </c>
      <c r="F24" s="67"/>
      <c r="G24" s="68">
        <f>SUM(G25:G27)</f>
        <v>31460</v>
      </c>
      <c r="H24" s="66">
        <f>SUM(H25:H27)</f>
        <v>143000</v>
      </c>
      <c r="I24" s="67"/>
      <c r="J24" s="68">
        <f>SUM(J25:J27)</f>
        <v>31460</v>
      </c>
      <c r="K24" s="66">
        <f>SUM(K25:K27)</f>
        <v>0</v>
      </c>
      <c r="L24" s="67"/>
      <c r="M24" s="68">
        <f>SUM(M25:M27)</f>
        <v>0</v>
      </c>
      <c r="N24" s="66">
        <f>SUM(N25:N27)</f>
        <v>0</v>
      </c>
      <c r="O24" s="67"/>
      <c r="P24" s="68">
        <f>SUM(P25:P27)</f>
        <v>0</v>
      </c>
      <c r="Q24" s="66">
        <f>SUM(Q25:Q27)</f>
        <v>0</v>
      </c>
      <c r="R24" s="67"/>
      <c r="S24" s="68">
        <f>SUM(S25:S27)</f>
        <v>0</v>
      </c>
      <c r="T24" s="66">
        <f>SUM(T25:T27)</f>
        <v>0</v>
      </c>
      <c r="U24" s="67"/>
      <c r="V24" s="68">
        <f>SUM(V25:V27)</f>
        <v>0</v>
      </c>
      <c r="W24" s="68">
        <f>SUM(W25:W27)</f>
        <v>31460</v>
      </c>
      <c r="X24" s="68">
        <f>SUM(X25:X27)</f>
        <v>31460</v>
      </c>
      <c r="Y24" s="45">
        <f t="shared" si="7"/>
        <v>0</v>
      </c>
      <c r="Z24" s="281">
        <f>Y24/W24</f>
        <v>0</v>
      </c>
      <c r="AA24" s="252"/>
      <c r="AB24" s="5"/>
      <c r="AC24" s="5"/>
      <c r="AD24" s="5"/>
      <c r="AE24" s="5"/>
      <c r="AF24" s="5"/>
      <c r="AG24" s="5"/>
    </row>
    <row r="25" spans="1:33" ht="30" customHeight="1" x14ac:dyDescent="0.15">
      <c r="A25" s="78" t="s">
        <v>19</v>
      </c>
      <c r="B25" s="79" t="s">
        <v>38</v>
      </c>
      <c r="C25" s="49" t="s">
        <v>39</v>
      </c>
      <c r="D25" s="80"/>
      <c r="E25" s="81">
        <f>G12</f>
        <v>18000</v>
      </c>
      <c r="F25" s="82">
        <v>0.22</v>
      </c>
      <c r="G25" s="83">
        <f t="shared" ref="G25:G27" si="22">E25*F25</f>
        <v>3960</v>
      </c>
      <c r="H25" s="81">
        <f>J12</f>
        <v>18000</v>
      </c>
      <c r="I25" s="82">
        <v>0.22</v>
      </c>
      <c r="J25" s="83">
        <f t="shared" ref="J25:J27" si="23">H25*I25</f>
        <v>3960</v>
      </c>
      <c r="K25" s="81">
        <f>M12</f>
        <v>0</v>
      </c>
      <c r="L25" s="82">
        <v>0.22</v>
      </c>
      <c r="M25" s="83">
        <f t="shared" ref="M25:M27" si="24">K25*L25</f>
        <v>0</v>
      </c>
      <c r="N25" s="81">
        <f>P12</f>
        <v>0</v>
      </c>
      <c r="O25" s="82">
        <v>0.22</v>
      </c>
      <c r="P25" s="83">
        <f t="shared" ref="P25:P27" si="25">N25*O25</f>
        <v>0</v>
      </c>
      <c r="Q25" s="81">
        <f>S12</f>
        <v>0</v>
      </c>
      <c r="R25" s="82">
        <v>0.22</v>
      </c>
      <c r="S25" s="83">
        <f t="shared" ref="S25:S27" si="26">Q25*R25</f>
        <v>0</v>
      </c>
      <c r="T25" s="81">
        <f>V12</f>
        <v>0</v>
      </c>
      <c r="U25" s="82">
        <v>0.22</v>
      </c>
      <c r="V25" s="83">
        <f t="shared" ref="V25:V27" si="27">T25*U25</f>
        <v>0</v>
      </c>
      <c r="W25" s="84">
        <f>G25+M25+S25</f>
        <v>3960</v>
      </c>
      <c r="X25" s="279">
        <f>J25+P25+V25</f>
        <v>3960</v>
      </c>
      <c r="Y25" s="279">
        <f t="shared" si="7"/>
        <v>0</v>
      </c>
      <c r="Z25" s="287">
        <f t="shared" si="9"/>
        <v>0</v>
      </c>
      <c r="AA25" s="254"/>
      <c r="AB25" s="55"/>
      <c r="AC25" s="56"/>
      <c r="AD25" s="56"/>
      <c r="AE25" s="56"/>
      <c r="AF25" s="56"/>
      <c r="AG25" s="56"/>
    </row>
    <row r="26" spans="1:33" ht="30" customHeight="1" x14ac:dyDescent="0.15">
      <c r="A26" s="47" t="s">
        <v>19</v>
      </c>
      <c r="B26" s="48" t="s">
        <v>40</v>
      </c>
      <c r="C26" s="49" t="s">
        <v>41</v>
      </c>
      <c r="D26" s="50"/>
      <c r="E26" s="51">
        <f>G16</f>
        <v>0</v>
      </c>
      <c r="F26" s="52">
        <v>0.22</v>
      </c>
      <c r="G26" s="53">
        <f t="shared" si="22"/>
        <v>0</v>
      </c>
      <c r="H26" s="51">
        <f>J16</f>
        <v>0</v>
      </c>
      <c r="I26" s="52">
        <v>0.22</v>
      </c>
      <c r="J26" s="53">
        <f t="shared" si="23"/>
        <v>0</v>
      </c>
      <c r="K26" s="51">
        <f>M16</f>
        <v>0</v>
      </c>
      <c r="L26" s="52">
        <v>0.22</v>
      </c>
      <c r="M26" s="53">
        <f t="shared" si="24"/>
        <v>0</v>
      </c>
      <c r="N26" s="51">
        <f>P16</f>
        <v>0</v>
      </c>
      <c r="O26" s="52">
        <v>0.22</v>
      </c>
      <c r="P26" s="53">
        <f t="shared" si="25"/>
        <v>0</v>
      </c>
      <c r="Q26" s="51">
        <f>S16</f>
        <v>0</v>
      </c>
      <c r="R26" s="52">
        <v>0.22</v>
      </c>
      <c r="S26" s="53">
        <f t="shared" si="26"/>
        <v>0</v>
      </c>
      <c r="T26" s="51">
        <f>V16</f>
        <v>0</v>
      </c>
      <c r="U26" s="52">
        <v>0.22</v>
      </c>
      <c r="V26" s="53">
        <f t="shared" si="27"/>
        <v>0</v>
      </c>
      <c r="W26" s="54">
        <f t="shared" si="8"/>
        <v>0</v>
      </c>
      <c r="X26" s="279">
        <f t="shared" si="6"/>
        <v>0</v>
      </c>
      <c r="Y26" s="279">
        <f t="shared" si="7"/>
        <v>0</v>
      </c>
      <c r="Z26" s="287" t="e">
        <f t="shared" si="9"/>
        <v>#DIV/0!</v>
      </c>
      <c r="AA26" s="242"/>
      <c r="AB26" s="56"/>
      <c r="AC26" s="56"/>
      <c r="AD26" s="56"/>
      <c r="AE26" s="56"/>
      <c r="AF26" s="56"/>
      <c r="AG26" s="56"/>
    </row>
    <row r="27" spans="1:33" ht="30" customHeight="1" thickBot="1" x14ac:dyDescent="0.2">
      <c r="A27" s="57" t="s">
        <v>19</v>
      </c>
      <c r="B27" s="76" t="s">
        <v>42</v>
      </c>
      <c r="C27" s="85" t="s">
        <v>31</v>
      </c>
      <c r="D27" s="59"/>
      <c r="E27" s="60">
        <f>G20</f>
        <v>125000</v>
      </c>
      <c r="F27" s="61">
        <v>0.22</v>
      </c>
      <c r="G27" s="62">
        <f t="shared" si="22"/>
        <v>27500</v>
      </c>
      <c r="H27" s="60">
        <f>J20</f>
        <v>125000</v>
      </c>
      <c r="I27" s="61">
        <v>0.22</v>
      </c>
      <c r="J27" s="62">
        <f t="shared" si="23"/>
        <v>27500</v>
      </c>
      <c r="K27" s="60">
        <f>M20</f>
        <v>0</v>
      </c>
      <c r="L27" s="61">
        <v>0.22</v>
      </c>
      <c r="M27" s="62">
        <f t="shared" si="24"/>
        <v>0</v>
      </c>
      <c r="N27" s="60">
        <f>P20</f>
        <v>0</v>
      </c>
      <c r="O27" s="61">
        <v>0.22</v>
      </c>
      <c r="P27" s="62">
        <f t="shared" si="25"/>
        <v>0</v>
      </c>
      <c r="Q27" s="60">
        <f>S20</f>
        <v>0</v>
      </c>
      <c r="R27" s="61">
        <v>0.22</v>
      </c>
      <c r="S27" s="62">
        <f t="shared" si="26"/>
        <v>0</v>
      </c>
      <c r="T27" s="60">
        <f>V20</f>
        <v>0</v>
      </c>
      <c r="U27" s="61">
        <v>0.22</v>
      </c>
      <c r="V27" s="62">
        <f t="shared" si="27"/>
        <v>0</v>
      </c>
      <c r="W27" s="63">
        <f t="shared" si="8"/>
        <v>27500</v>
      </c>
      <c r="X27" s="279">
        <f t="shared" si="6"/>
        <v>27500</v>
      </c>
      <c r="Y27" s="279">
        <f t="shared" si="7"/>
        <v>0</v>
      </c>
      <c r="Z27" s="287">
        <f t="shared" si="9"/>
        <v>0</v>
      </c>
      <c r="AA27" s="251"/>
      <c r="AB27" s="56"/>
      <c r="AC27" s="56"/>
      <c r="AD27" s="56"/>
      <c r="AE27" s="56"/>
      <c r="AF27" s="56"/>
      <c r="AG27" s="56"/>
    </row>
    <row r="28" spans="1:33" ht="30" customHeight="1" x14ac:dyDescent="0.15">
      <c r="A28" s="38" t="s">
        <v>17</v>
      </c>
      <c r="B28" s="77" t="s">
        <v>43</v>
      </c>
      <c r="C28" s="64" t="s">
        <v>44</v>
      </c>
      <c r="D28" s="65"/>
      <c r="E28" s="66">
        <f>SUM(E29:E31)</f>
        <v>5</v>
      </c>
      <c r="F28" s="67"/>
      <c r="G28" s="68">
        <f>SUM(G29:G31)</f>
        <v>178750</v>
      </c>
      <c r="H28" s="66">
        <f>SUM(H29:H31)</f>
        <v>5</v>
      </c>
      <c r="I28" s="67"/>
      <c r="J28" s="68">
        <f>SUM(J29:J31)</f>
        <v>178750</v>
      </c>
      <c r="K28" s="66">
        <f>SUM(K29:K31)</f>
        <v>0</v>
      </c>
      <c r="L28" s="67"/>
      <c r="M28" s="68">
        <f>SUM(M29:M31)</f>
        <v>0</v>
      </c>
      <c r="N28" s="66">
        <f>SUM(N29:N31)</f>
        <v>0</v>
      </c>
      <c r="O28" s="67"/>
      <c r="P28" s="68">
        <f>SUM(P29:P31)</f>
        <v>0</v>
      </c>
      <c r="Q28" s="66">
        <f>SUM(Q29:Q31)</f>
        <v>0</v>
      </c>
      <c r="R28" s="67"/>
      <c r="S28" s="68">
        <f>SUM(S29:S31)</f>
        <v>0</v>
      </c>
      <c r="T28" s="66">
        <f>SUM(T29:T31)</f>
        <v>0</v>
      </c>
      <c r="U28" s="67"/>
      <c r="V28" s="68">
        <f>SUM(V29:V31)</f>
        <v>0</v>
      </c>
      <c r="W28" s="68">
        <f>SUM(W29:W31)</f>
        <v>178750</v>
      </c>
      <c r="X28" s="68">
        <f>SUM(X29:X31)</f>
        <v>178750</v>
      </c>
      <c r="Y28" s="68">
        <f t="shared" si="7"/>
        <v>0</v>
      </c>
      <c r="Z28" s="68">
        <f>Y28/W28</f>
        <v>0</v>
      </c>
      <c r="AA28" s="252"/>
      <c r="AB28" s="5"/>
      <c r="AC28" s="5"/>
      <c r="AD28" s="5"/>
      <c r="AE28" s="5"/>
      <c r="AF28" s="5"/>
      <c r="AG28" s="5"/>
    </row>
    <row r="29" spans="1:33" ht="30" customHeight="1" x14ac:dyDescent="0.15">
      <c r="A29" s="47" t="s">
        <v>19</v>
      </c>
      <c r="B29" s="79" t="s">
        <v>45</v>
      </c>
      <c r="C29" s="49" t="s">
        <v>326</v>
      </c>
      <c r="D29" s="50" t="s">
        <v>22</v>
      </c>
      <c r="E29" s="51">
        <v>2.5</v>
      </c>
      <c r="F29" s="52">
        <v>31500</v>
      </c>
      <c r="G29" s="53">
        <f t="shared" ref="G29:G31" si="28">E29*F29</f>
        <v>78750</v>
      </c>
      <c r="H29" s="51">
        <v>2.5</v>
      </c>
      <c r="I29" s="52">
        <v>31500</v>
      </c>
      <c r="J29" s="53">
        <f t="shared" ref="J29:J31" si="29">H29*I29</f>
        <v>78750</v>
      </c>
      <c r="K29" s="51"/>
      <c r="L29" s="52"/>
      <c r="M29" s="53">
        <f t="shared" ref="M29:M31" si="30">K29*L29</f>
        <v>0</v>
      </c>
      <c r="N29" s="51"/>
      <c r="O29" s="52"/>
      <c r="P29" s="53">
        <f t="shared" ref="P29:P31" si="31">N29*O29</f>
        <v>0</v>
      </c>
      <c r="Q29" s="51"/>
      <c r="R29" s="52"/>
      <c r="S29" s="53">
        <f t="shared" ref="S29:S31" si="32">Q29*R29</f>
        <v>0</v>
      </c>
      <c r="T29" s="51"/>
      <c r="U29" s="52"/>
      <c r="V29" s="53">
        <f t="shared" ref="V29:V31" si="33">T29*U29</f>
        <v>0</v>
      </c>
      <c r="W29" s="54">
        <f>G29+M29+S29</f>
        <v>78750</v>
      </c>
      <c r="X29" s="279">
        <f>J29+P29+V29</f>
        <v>78750</v>
      </c>
      <c r="Y29" s="279">
        <f>W29-X29</f>
        <v>0</v>
      </c>
      <c r="Z29" s="287">
        <f t="shared" si="9"/>
        <v>0</v>
      </c>
      <c r="AA29" s="242"/>
      <c r="AB29" s="5"/>
      <c r="AC29" s="5"/>
      <c r="AD29" s="5"/>
      <c r="AE29" s="5"/>
      <c r="AF29" s="5"/>
      <c r="AG29" s="5"/>
    </row>
    <row r="30" spans="1:33" ht="30" customHeight="1" x14ac:dyDescent="0.15">
      <c r="A30" s="47" t="s">
        <v>19</v>
      </c>
      <c r="B30" s="48" t="s">
        <v>46</v>
      </c>
      <c r="C30" s="355" t="s">
        <v>327</v>
      </c>
      <c r="D30" s="50" t="s">
        <v>22</v>
      </c>
      <c r="E30" s="51">
        <v>2.5</v>
      </c>
      <c r="F30" s="61">
        <v>40000</v>
      </c>
      <c r="G30" s="53">
        <f t="shared" si="28"/>
        <v>100000</v>
      </c>
      <c r="H30" s="51">
        <v>2.5</v>
      </c>
      <c r="I30" s="61">
        <v>40000</v>
      </c>
      <c r="J30" s="53">
        <f t="shared" si="29"/>
        <v>100000</v>
      </c>
      <c r="K30" s="51"/>
      <c r="L30" s="52"/>
      <c r="M30" s="53">
        <f t="shared" si="30"/>
        <v>0</v>
      </c>
      <c r="N30" s="51"/>
      <c r="O30" s="52"/>
      <c r="P30" s="53">
        <f t="shared" si="31"/>
        <v>0</v>
      </c>
      <c r="Q30" s="51"/>
      <c r="R30" s="52"/>
      <c r="S30" s="53">
        <f t="shared" si="32"/>
        <v>0</v>
      </c>
      <c r="T30" s="51"/>
      <c r="U30" s="52"/>
      <c r="V30" s="53">
        <f t="shared" si="33"/>
        <v>0</v>
      </c>
      <c r="W30" s="54">
        <f t="shared" si="8"/>
        <v>100000</v>
      </c>
      <c r="X30" s="279">
        <f t="shared" si="6"/>
        <v>100000</v>
      </c>
      <c r="Y30" s="279">
        <f t="shared" si="7"/>
        <v>0</v>
      </c>
      <c r="Z30" s="287">
        <f t="shared" si="9"/>
        <v>0</v>
      </c>
      <c r="AA30" s="242"/>
      <c r="AB30" s="5"/>
      <c r="AC30" s="5"/>
      <c r="AD30" s="5"/>
      <c r="AE30" s="5"/>
      <c r="AF30" s="5"/>
      <c r="AG30" s="5"/>
    </row>
    <row r="31" spans="1:33" ht="30" customHeight="1" thickBot="1" x14ac:dyDescent="0.2">
      <c r="A31" s="57" t="s">
        <v>19</v>
      </c>
      <c r="B31" s="58" t="s">
        <v>47</v>
      </c>
      <c r="C31" s="215" t="s">
        <v>33</v>
      </c>
      <c r="D31" s="269" t="s">
        <v>22</v>
      </c>
      <c r="E31" s="60"/>
      <c r="F31" s="61"/>
      <c r="G31" s="62">
        <f t="shared" si="28"/>
        <v>0</v>
      </c>
      <c r="H31" s="60"/>
      <c r="I31" s="61"/>
      <c r="J31" s="62">
        <f t="shared" si="29"/>
        <v>0</v>
      </c>
      <c r="K31" s="72"/>
      <c r="L31" s="73"/>
      <c r="M31" s="74">
        <f t="shared" si="30"/>
        <v>0</v>
      </c>
      <c r="N31" s="72"/>
      <c r="O31" s="73"/>
      <c r="P31" s="74">
        <f t="shared" si="31"/>
        <v>0</v>
      </c>
      <c r="Q31" s="72"/>
      <c r="R31" s="73"/>
      <c r="S31" s="74">
        <f t="shared" si="32"/>
        <v>0</v>
      </c>
      <c r="T31" s="72"/>
      <c r="U31" s="73"/>
      <c r="V31" s="74">
        <f t="shared" si="33"/>
        <v>0</v>
      </c>
      <c r="W31" s="63">
        <f t="shared" si="8"/>
        <v>0</v>
      </c>
      <c r="X31" s="279">
        <f t="shared" si="6"/>
        <v>0</v>
      </c>
      <c r="Y31" s="283">
        <f t="shared" si="7"/>
        <v>0</v>
      </c>
      <c r="Z31" s="287" t="e">
        <f t="shared" si="9"/>
        <v>#DIV/0!</v>
      </c>
      <c r="AA31" s="253"/>
      <c r="AB31" s="5"/>
      <c r="AC31" s="5"/>
      <c r="AD31" s="5"/>
      <c r="AE31" s="5"/>
      <c r="AF31" s="5"/>
      <c r="AG31" s="5"/>
    </row>
    <row r="32" spans="1:33" ht="30" customHeight="1" thickBot="1" x14ac:dyDescent="0.2">
      <c r="A32" s="220" t="s">
        <v>48</v>
      </c>
      <c r="B32" s="221"/>
      <c r="C32" s="222"/>
      <c r="D32" s="223"/>
      <c r="E32" s="270"/>
      <c r="F32" s="224"/>
      <c r="G32" s="86">
        <f>G12+G16+G20+G24+G28</f>
        <v>353210</v>
      </c>
      <c r="H32" s="270"/>
      <c r="I32" s="224"/>
      <c r="J32" s="86">
        <f>J12+J16+J20+J24+J28</f>
        <v>353210</v>
      </c>
      <c r="K32" s="270"/>
      <c r="L32" s="112"/>
      <c r="M32" s="86">
        <f>M12+M16+M20+M24+M28</f>
        <v>0</v>
      </c>
      <c r="N32" s="270"/>
      <c r="O32" s="112"/>
      <c r="P32" s="86">
        <f>P12+P16+P20+P24+P28</f>
        <v>0</v>
      </c>
      <c r="Q32" s="270"/>
      <c r="R32" s="112"/>
      <c r="S32" s="86">
        <f>S12+S16+S20+S24+S28</f>
        <v>0</v>
      </c>
      <c r="T32" s="270"/>
      <c r="U32" s="112"/>
      <c r="V32" s="86">
        <f>V12+V16+V20+V24+V28</f>
        <v>0</v>
      </c>
      <c r="W32" s="86">
        <f>W12+W16+W20+W24+W28</f>
        <v>353210</v>
      </c>
      <c r="X32" s="344">
        <f>X12+X16+X20+X24+X28</f>
        <v>353210</v>
      </c>
      <c r="Y32" s="346">
        <f t="shared" si="7"/>
        <v>0</v>
      </c>
      <c r="Z32" s="345">
        <f>Y32/W32</f>
        <v>0</v>
      </c>
      <c r="AA32" s="255"/>
      <c r="AB32" s="4"/>
      <c r="AC32" s="5"/>
      <c r="AD32" s="5"/>
      <c r="AE32" s="5"/>
      <c r="AF32" s="5"/>
      <c r="AG32" s="5"/>
    </row>
    <row r="33" spans="1:33" ht="30" customHeight="1" thickBot="1" x14ac:dyDescent="0.2">
      <c r="A33" s="216" t="s">
        <v>16</v>
      </c>
      <c r="B33" s="118">
        <v>2</v>
      </c>
      <c r="C33" s="217" t="s">
        <v>49</v>
      </c>
      <c r="D33" s="21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7"/>
      <c r="X33" s="37"/>
      <c r="Y33" s="349"/>
      <c r="Z33" s="37"/>
      <c r="AA33" s="249"/>
      <c r="AB33" s="5"/>
      <c r="AC33" s="5"/>
      <c r="AD33" s="5"/>
      <c r="AE33" s="5"/>
      <c r="AF33" s="5"/>
      <c r="AG33" s="5"/>
    </row>
    <row r="34" spans="1:33" ht="30" customHeight="1" x14ac:dyDescent="0.15">
      <c r="A34" s="38" t="s">
        <v>17</v>
      </c>
      <c r="B34" s="77" t="s">
        <v>50</v>
      </c>
      <c r="C34" s="40" t="s">
        <v>51</v>
      </c>
      <c r="D34" s="41"/>
      <c r="E34" s="42">
        <f>SUM(E35:E37)</f>
        <v>0</v>
      </c>
      <c r="F34" s="43"/>
      <c r="G34" s="44">
        <f>SUM(G35:G37)</f>
        <v>0</v>
      </c>
      <c r="H34" s="42">
        <f>SUM(H35:H37)</f>
        <v>0</v>
      </c>
      <c r="I34" s="43"/>
      <c r="J34" s="44">
        <f>SUM(J35:J37)</f>
        <v>0</v>
      </c>
      <c r="K34" s="42">
        <f>SUM(K35:K37)</f>
        <v>0</v>
      </c>
      <c r="L34" s="43"/>
      <c r="M34" s="44">
        <f>SUM(M35:M37)</f>
        <v>0</v>
      </c>
      <c r="N34" s="42">
        <f>SUM(N35:N37)</f>
        <v>0</v>
      </c>
      <c r="O34" s="43"/>
      <c r="P34" s="44">
        <f>SUM(P35:P37)</f>
        <v>0</v>
      </c>
      <c r="Q34" s="42">
        <f>SUM(Q35:Q37)</f>
        <v>0</v>
      </c>
      <c r="R34" s="43"/>
      <c r="S34" s="44">
        <f>SUM(S35:S37)</f>
        <v>0</v>
      </c>
      <c r="T34" s="42">
        <f>SUM(T35:T37)</f>
        <v>0</v>
      </c>
      <c r="U34" s="43"/>
      <c r="V34" s="44">
        <f>SUM(V35:V37)</f>
        <v>0</v>
      </c>
      <c r="W34" s="44">
        <f>SUM(W35:W37)</f>
        <v>0</v>
      </c>
      <c r="X34" s="347">
        <f>SUM(X35:X37)</f>
        <v>0</v>
      </c>
      <c r="Y34" s="350">
        <f t="shared" si="7"/>
        <v>0</v>
      </c>
      <c r="Z34" s="348" t="e">
        <f>Y34/W34</f>
        <v>#DIV/0!</v>
      </c>
      <c r="AA34" s="250"/>
      <c r="AB34" s="92"/>
      <c r="AC34" s="46"/>
      <c r="AD34" s="46"/>
      <c r="AE34" s="46"/>
      <c r="AF34" s="46"/>
      <c r="AG34" s="46"/>
    </row>
    <row r="35" spans="1:33" ht="30" customHeight="1" x14ac:dyDescent="0.15">
      <c r="A35" s="47" t="s">
        <v>19</v>
      </c>
      <c r="B35" s="48" t="s">
        <v>52</v>
      </c>
      <c r="C35" s="49" t="s">
        <v>53</v>
      </c>
      <c r="D35" s="50" t="s">
        <v>54</v>
      </c>
      <c r="E35" s="51"/>
      <c r="F35" s="52"/>
      <c r="G35" s="53">
        <f t="shared" ref="G35:G37" si="34">E35*F35</f>
        <v>0</v>
      </c>
      <c r="H35" s="51"/>
      <c r="I35" s="52"/>
      <c r="J35" s="53">
        <f t="shared" ref="J35:J37" si="35">H35*I35</f>
        <v>0</v>
      </c>
      <c r="K35" s="51"/>
      <c r="L35" s="52"/>
      <c r="M35" s="53">
        <f t="shared" ref="M35:M37" si="36">K35*L35</f>
        <v>0</v>
      </c>
      <c r="N35" s="51"/>
      <c r="O35" s="52"/>
      <c r="P35" s="53">
        <f t="shared" ref="P35:P37" si="37">N35*O35</f>
        <v>0</v>
      </c>
      <c r="Q35" s="51"/>
      <c r="R35" s="52"/>
      <c r="S35" s="53">
        <f t="shared" ref="S35:S37" si="38">Q35*R35</f>
        <v>0</v>
      </c>
      <c r="T35" s="51"/>
      <c r="U35" s="52"/>
      <c r="V35" s="53">
        <f t="shared" ref="V35:V37" si="39">T35*U35</f>
        <v>0</v>
      </c>
      <c r="W35" s="54">
        <f>G35+M35+S35</f>
        <v>0</v>
      </c>
      <c r="X35" s="279">
        <f>J35+P35+V35</f>
        <v>0</v>
      </c>
      <c r="Y35" s="279">
        <f t="shared" si="7"/>
        <v>0</v>
      </c>
      <c r="Z35" s="287" t="e">
        <f t="shared" ref="Z35:Z45" si="40">Y35/W35</f>
        <v>#DIV/0!</v>
      </c>
      <c r="AA35" s="242"/>
      <c r="AB35" s="56"/>
      <c r="AC35" s="56"/>
      <c r="AD35" s="56"/>
      <c r="AE35" s="56"/>
      <c r="AF35" s="56"/>
      <c r="AG35" s="56"/>
    </row>
    <row r="36" spans="1:33" ht="30" customHeight="1" x14ac:dyDescent="0.15">
      <c r="A36" s="47" t="s">
        <v>19</v>
      </c>
      <c r="B36" s="48" t="s">
        <v>55</v>
      </c>
      <c r="C36" s="49" t="s">
        <v>53</v>
      </c>
      <c r="D36" s="50" t="s">
        <v>54</v>
      </c>
      <c r="E36" s="51"/>
      <c r="F36" s="52"/>
      <c r="G36" s="53">
        <f t="shared" si="34"/>
        <v>0</v>
      </c>
      <c r="H36" s="51"/>
      <c r="I36" s="52"/>
      <c r="J36" s="53">
        <f t="shared" si="35"/>
        <v>0</v>
      </c>
      <c r="K36" s="51"/>
      <c r="L36" s="52"/>
      <c r="M36" s="53">
        <f t="shared" si="36"/>
        <v>0</v>
      </c>
      <c r="N36" s="51"/>
      <c r="O36" s="52"/>
      <c r="P36" s="53">
        <f t="shared" si="37"/>
        <v>0</v>
      </c>
      <c r="Q36" s="51"/>
      <c r="R36" s="52"/>
      <c r="S36" s="53">
        <f t="shared" si="38"/>
        <v>0</v>
      </c>
      <c r="T36" s="51"/>
      <c r="U36" s="52"/>
      <c r="V36" s="53">
        <f t="shared" si="39"/>
        <v>0</v>
      </c>
      <c r="W36" s="54">
        <f t="shared" ref="W36:W41" si="41">G36+M36+S36</f>
        <v>0</v>
      </c>
      <c r="X36" s="279">
        <f t="shared" ref="X36:X45" si="42">J36+P36+V36</f>
        <v>0</v>
      </c>
      <c r="Y36" s="279">
        <f t="shared" si="7"/>
        <v>0</v>
      </c>
      <c r="Z36" s="287" t="e">
        <f t="shared" si="40"/>
        <v>#DIV/0!</v>
      </c>
      <c r="AA36" s="242"/>
      <c r="AB36" s="56"/>
      <c r="AC36" s="56"/>
      <c r="AD36" s="56"/>
      <c r="AE36" s="56"/>
      <c r="AF36" s="56"/>
      <c r="AG36" s="56"/>
    </row>
    <row r="37" spans="1:33" ht="30" customHeight="1" thickBot="1" x14ac:dyDescent="0.2">
      <c r="A37" s="70" t="s">
        <v>19</v>
      </c>
      <c r="B37" s="76" t="s">
        <v>56</v>
      </c>
      <c r="C37" s="49" t="s">
        <v>53</v>
      </c>
      <c r="D37" s="71" t="s">
        <v>54</v>
      </c>
      <c r="E37" s="72"/>
      <c r="F37" s="73"/>
      <c r="G37" s="74">
        <f t="shared" si="34"/>
        <v>0</v>
      </c>
      <c r="H37" s="72"/>
      <c r="I37" s="73"/>
      <c r="J37" s="74">
        <f t="shared" si="35"/>
        <v>0</v>
      </c>
      <c r="K37" s="72"/>
      <c r="L37" s="73"/>
      <c r="M37" s="74">
        <f t="shared" si="36"/>
        <v>0</v>
      </c>
      <c r="N37" s="72"/>
      <c r="O37" s="73"/>
      <c r="P37" s="74">
        <f t="shared" si="37"/>
        <v>0</v>
      </c>
      <c r="Q37" s="72"/>
      <c r="R37" s="73"/>
      <c r="S37" s="74">
        <f t="shared" si="38"/>
        <v>0</v>
      </c>
      <c r="T37" s="72"/>
      <c r="U37" s="73"/>
      <c r="V37" s="74">
        <f t="shared" si="39"/>
        <v>0</v>
      </c>
      <c r="W37" s="63">
        <f t="shared" si="41"/>
        <v>0</v>
      </c>
      <c r="X37" s="279">
        <f t="shared" si="42"/>
        <v>0</v>
      </c>
      <c r="Y37" s="279">
        <f t="shared" si="7"/>
        <v>0</v>
      </c>
      <c r="Z37" s="287" t="e">
        <f t="shared" si="40"/>
        <v>#DIV/0!</v>
      </c>
      <c r="AA37" s="253"/>
      <c r="AB37" s="56"/>
      <c r="AC37" s="56"/>
      <c r="AD37" s="56"/>
      <c r="AE37" s="56"/>
      <c r="AF37" s="56"/>
      <c r="AG37" s="56"/>
    </row>
    <row r="38" spans="1:33" ht="30" customHeight="1" x14ac:dyDescent="0.15">
      <c r="A38" s="38" t="s">
        <v>17</v>
      </c>
      <c r="B38" s="77" t="s">
        <v>57</v>
      </c>
      <c r="C38" s="75" t="s">
        <v>58</v>
      </c>
      <c r="D38" s="65"/>
      <c r="E38" s="66">
        <f>SUM(E39:E41)</f>
        <v>0</v>
      </c>
      <c r="F38" s="67"/>
      <c r="G38" s="68">
        <f>SUM(G39:G41)</f>
        <v>0</v>
      </c>
      <c r="H38" s="66">
        <f>SUM(H39:H41)</f>
        <v>0</v>
      </c>
      <c r="I38" s="67"/>
      <c r="J38" s="68">
        <f>SUM(J39:J41)</f>
        <v>0</v>
      </c>
      <c r="K38" s="66">
        <f>SUM(K39:K41)</f>
        <v>0</v>
      </c>
      <c r="L38" s="67"/>
      <c r="M38" s="68">
        <f>SUM(M39:M41)</f>
        <v>0</v>
      </c>
      <c r="N38" s="66">
        <f>SUM(N39:N41)</f>
        <v>0</v>
      </c>
      <c r="O38" s="67"/>
      <c r="P38" s="68">
        <f>SUM(P39:P41)</f>
        <v>0</v>
      </c>
      <c r="Q38" s="66">
        <f>SUM(Q39:Q41)</f>
        <v>0</v>
      </c>
      <c r="R38" s="67"/>
      <c r="S38" s="68">
        <f>SUM(S39:S41)</f>
        <v>0</v>
      </c>
      <c r="T38" s="66">
        <f>SUM(T39:T41)</f>
        <v>0</v>
      </c>
      <c r="U38" s="67"/>
      <c r="V38" s="68">
        <f>SUM(V39:V41)</f>
        <v>0</v>
      </c>
      <c r="W38" s="68">
        <f>SUM(W39:W41)</f>
        <v>0</v>
      </c>
      <c r="X38" s="68">
        <f>SUM(X39:X41)</f>
        <v>0</v>
      </c>
      <c r="Y38" s="352">
        <f t="shared" si="7"/>
        <v>0</v>
      </c>
      <c r="Z38" s="352" t="e">
        <f>Y38/W38</f>
        <v>#DIV/0!</v>
      </c>
      <c r="AA38" s="252"/>
      <c r="AB38" s="46"/>
      <c r="AC38" s="46"/>
      <c r="AD38" s="46"/>
      <c r="AE38" s="46"/>
      <c r="AF38" s="46"/>
      <c r="AG38" s="46"/>
    </row>
    <row r="39" spans="1:33" ht="30" customHeight="1" x14ac:dyDescent="0.15">
      <c r="A39" s="47" t="s">
        <v>19</v>
      </c>
      <c r="B39" s="48" t="s">
        <v>59</v>
      </c>
      <c r="C39" s="49" t="s">
        <v>60</v>
      </c>
      <c r="D39" s="50" t="s">
        <v>61</v>
      </c>
      <c r="E39" s="51"/>
      <c r="F39" s="52"/>
      <c r="G39" s="53">
        <f t="shared" ref="G39:G41" si="43">E39*F39</f>
        <v>0</v>
      </c>
      <c r="H39" s="51"/>
      <c r="I39" s="52"/>
      <c r="J39" s="53">
        <f t="shared" ref="J39:J41" si="44">H39*I39</f>
        <v>0</v>
      </c>
      <c r="K39" s="51"/>
      <c r="L39" s="52"/>
      <c r="M39" s="53">
        <f t="shared" ref="M39:M41" si="45">K39*L39</f>
        <v>0</v>
      </c>
      <c r="N39" s="51"/>
      <c r="O39" s="52"/>
      <c r="P39" s="53">
        <f t="shared" ref="P39:P41" si="46">N39*O39</f>
        <v>0</v>
      </c>
      <c r="Q39" s="51"/>
      <c r="R39" s="52"/>
      <c r="S39" s="53">
        <f t="shared" ref="S39:S41" si="47">Q39*R39</f>
        <v>0</v>
      </c>
      <c r="T39" s="51"/>
      <c r="U39" s="52"/>
      <c r="V39" s="53">
        <f t="shared" ref="V39:V41" si="48">T39*U39</f>
        <v>0</v>
      </c>
      <c r="W39" s="54">
        <f t="shared" si="41"/>
        <v>0</v>
      </c>
      <c r="X39" s="279">
        <f t="shared" si="42"/>
        <v>0</v>
      </c>
      <c r="Y39" s="279">
        <f t="shared" si="7"/>
        <v>0</v>
      </c>
      <c r="Z39" s="287" t="e">
        <f t="shared" si="40"/>
        <v>#DIV/0!</v>
      </c>
      <c r="AA39" s="242"/>
      <c r="AB39" s="56"/>
      <c r="AC39" s="56"/>
      <c r="AD39" s="56"/>
      <c r="AE39" s="56"/>
      <c r="AF39" s="56"/>
      <c r="AG39" s="56"/>
    </row>
    <row r="40" spans="1:33" ht="30" customHeight="1" x14ac:dyDescent="0.15">
      <c r="A40" s="47" t="s">
        <v>19</v>
      </c>
      <c r="B40" s="48" t="s">
        <v>62</v>
      </c>
      <c r="C40" s="93" t="s">
        <v>60</v>
      </c>
      <c r="D40" s="50" t="s">
        <v>61</v>
      </c>
      <c r="E40" s="51"/>
      <c r="F40" s="52"/>
      <c r="G40" s="53">
        <f t="shared" si="43"/>
        <v>0</v>
      </c>
      <c r="H40" s="51"/>
      <c r="I40" s="52"/>
      <c r="J40" s="53">
        <f t="shared" si="44"/>
        <v>0</v>
      </c>
      <c r="K40" s="51"/>
      <c r="L40" s="52"/>
      <c r="M40" s="53">
        <f t="shared" si="45"/>
        <v>0</v>
      </c>
      <c r="N40" s="51"/>
      <c r="O40" s="52"/>
      <c r="P40" s="53">
        <f t="shared" si="46"/>
        <v>0</v>
      </c>
      <c r="Q40" s="51"/>
      <c r="R40" s="52"/>
      <c r="S40" s="53">
        <f t="shared" si="47"/>
        <v>0</v>
      </c>
      <c r="T40" s="51"/>
      <c r="U40" s="52"/>
      <c r="V40" s="53">
        <f t="shared" si="48"/>
        <v>0</v>
      </c>
      <c r="W40" s="54">
        <f t="shared" si="41"/>
        <v>0</v>
      </c>
      <c r="X40" s="279">
        <f t="shared" si="42"/>
        <v>0</v>
      </c>
      <c r="Y40" s="279">
        <f t="shared" si="7"/>
        <v>0</v>
      </c>
      <c r="Z40" s="287" t="e">
        <f t="shared" si="40"/>
        <v>#DIV/0!</v>
      </c>
      <c r="AA40" s="242"/>
      <c r="AB40" s="56"/>
      <c r="AC40" s="56"/>
      <c r="AD40" s="56"/>
      <c r="AE40" s="56"/>
      <c r="AF40" s="56"/>
      <c r="AG40" s="56"/>
    </row>
    <row r="41" spans="1:33" ht="30" customHeight="1" thickBot="1" x14ac:dyDescent="0.2">
      <c r="A41" s="70" t="s">
        <v>19</v>
      </c>
      <c r="B41" s="76" t="s">
        <v>63</v>
      </c>
      <c r="C41" s="94" t="s">
        <v>60</v>
      </c>
      <c r="D41" s="71" t="s">
        <v>61</v>
      </c>
      <c r="E41" s="72"/>
      <c r="F41" s="73"/>
      <c r="G41" s="74">
        <f t="shared" si="43"/>
        <v>0</v>
      </c>
      <c r="H41" s="72"/>
      <c r="I41" s="73"/>
      <c r="J41" s="74">
        <f t="shared" si="44"/>
        <v>0</v>
      </c>
      <c r="K41" s="72"/>
      <c r="L41" s="73"/>
      <c r="M41" s="74">
        <f t="shared" si="45"/>
        <v>0</v>
      </c>
      <c r="N41" s="72"/>
      <c r="O41" s="73"/>
      <c r="P41" s="74">
        <f t="shared" si="46"/>
        <v>0</v>
      </c>
      <c r="Q41" s="72"/>
      <c r="R41" s="73"/>
      <c r="S41" s="74">
        <f t="shared" si="47"/>
        <v>0</v>
      </c>
      <c r="T41" s="72"/>
      <c r="U41" s="73"/>
      <c r="V41" s="74">
        <f t="shared" si="48"/>
        <v>0</v>
      </c>
      <c r="W41" s="63">
        <f t="shared" si="41"/>
        <v>0</v>
      </c>
      <c r="X41" s="279">
        <f t="shared" si="42"/>
        <v>0</v>
      </c>
      <c r="Y41" s="279">
        <f t="shared" si="7"/>
        <v>0</v>
      </c>
      <c r="Z41" s="287" t="e">
        <f t="shared" si="40"/>
        <v>#DIV/0!</v>
      </c>
      <c r="AA41" s="253"/>
      <c r="AB41" s="56"/>
      <c r="AC41" s="56"/>
      <c r="AD41" s="56"/>
      <c r="AE41" s="56"/>
      <c r="AF41" s="56"/>
      <c r="AG41" s="56"/>
    </row>
    <row r="42" spans="1:33" ht="30" customHeight="1" x14ac:dyDescent="0.15">
      <c r="A42" s="38" t="s">
        <v>17</v>
      </c>
      <c r="B42" s="77" t="s">
        <v>64</v>
      </c>
      <c r="C42" s="75" t="s">
        <v>65</v>
      </c>
      <c r="D42" s="65"/>
      <c r="E42" s="66">
        <f>SUM(E43:E45)</f>
        <v>0</v>
      </c>
      <c r="F42" s="67"/>
      <c r="G42" s="68">
        <f>SUM(G43:G45)</f>
        <v>0</v>
      </c>
      <c r="H42" s="66">
        <f>SUM(H43:H45)</f>
        <v>0</v>
      </c>
      <c r="I42" s="67"/>
      <c r="J42" s="68">
        <f>SUM(J43:J45)</f>
        <v>0</v>
      </c>
      <c r="K42" s="66">
        <f>SUM(K43:K45)</f>
        <v>0</v>
      </c>
      <c r="L42" s="67"/>
      <c r="M42" s="68">
        <f>SUM(M43:M45)</f>
        <v>0</v>
      </c>
      <c r="N42" s="66">
        <f>SUM(N43:N45)</f>
        <v>0</v>
      </c>
      <c r="O42" s="67"/>
      <c r="P42" s="68">
        <f>SUM(P43:P45)</f>
        <v>0</v>
      </c>
      <c r="Q42" s="66">
        <f>SUM(Q43:Q45)</f>
        <v>0</v>
      </c>
      <c r="R42" s="67"/>
      <c r="S42" s="68">
        <f>SUM(S43:S45)</f>
        <v>0</v>
      </c>
      <c r="T42" s="66">
        <f>SUM(T43:T45)</f>
        <v>0</v>
      </c>
      <c r="U42" s="67"/>
      <c r="V42" s="68">
        <f>SUM(V43:V45)</f>
        <v>0</v>
      </c>
      <c r="W42" s="68">
        <f>SUM(W43:W45)</f>
        <v>0</v>
      </c>
      <c r="X42" s="68">
        <f>SUM(X43:X45)</f>
        <v>0</v>
      </c>
      <c r="Y42" s="67">
        <f t="shared" si="7"/>
        <v>0</v>
      </c>
      <c r="Z42" s="67" t="e">
        <f>Y42/W42</f>
        <v>#DIV/0!</v>
      </c>
      <c r="AA42" s="252"/>
      <c r="AB42" s="46"/>
      <c r="AC42" s="46"/>
      <c r="AD42" s="46"/>
      <c r="AE42" s="46"/>
      <c r="AF42" s="46"/>
      <c r="AG42" s="46"/>
    </row>
    <row r="43" spans="1:33" ht="30" customHeight="1" x14ac:dyDescent="0.15">
      <c r="A43" s="47" t="s">
        <v>19</v>
      </c>
      <c r="B43" s="48" t="s">
        <v>66</v>
      </c>
      <c r="C43" s="49" t="s">
        <v>67</v>
      </c>
      <c r="D43" s="50" t="s">
        <v>61</v>
      </c>
      <c r="E43" s="51"/>
      <c r="F43" s="52"/>
      <c r="G43" s="53">
        <f t="shared" ref="G43:G45" si="49">E43*F43</f>
        <v>0</v>
      </c>
      <c r="H43" s="51"/>
      <c r="I43" s="52"/>
      <c r="J43" s="53">
        <f t="shared" ref="J43:J45" si="50">H43*I43</f>
        <v>0</v>
      </c>
      <c r="K43" s="51"/>
      <c r="L43" s="52"/>
      <c r="M43" s="53">
        <f t="shared" ref="M43:M45" si="51">K43*L43</f>
        <v>0</v>
      </c>
      <c r="N43" s="51"/>
      <c r="O43" s="52"/>
      <c r="P43" s="53">
        <f t="shared" ref="P43:P45" si="52">N43*O43</f>
        <v>0</v>
      </c>
      <c r="Q43" s="51"/>
      <c r="R43" s="52"/>
      <c r="S43" s="53">
        <f t="shared" ref="S43:S45" si="53">Q43*R43</f>
        <v>0</v>
      </c>
      <c r="T43" s="51"/>
      <c r="U43" s="52"/>
      <c r="V43" s="53">
        <f t="shared" ref="V43:V45" si="54">T43*U43</f>
        <v>0</v>
      </c>
      <c r="W43" s="54">
        <f>G43+M43+S43</f>
        <v>0</v>
      </c>
      <c r="X43" s="279">
        <f t="shared" si="42"/>
        <v>0</v>
      </c>
      <c r="Y43" s="279">
        <f t="shared" si="7"/>
        <v>0</v>
      </c>
      <c r="Z43" s="287" t="e">
        <f t="shared" si="40"/>
        <v>#DIV/0!</v>
      </c>
      <c r="AA43" s="242"/>
      <c r="AB43" s="55"/>
      <c r="AC43" s="56"/>
      <c r="AD43" s="56"/>
      <c r="AE43" s="56"/>
      <c r="AF43" s="56"/>
      <c r="AG43" s="56"/>
    </row>
    <row r="44" spans="1:33" ht="30" customHeight="1" x14ac:dyDescent="0.15">
      <c r="A44" s="47" t="s">
        <v>19</v>
      </c>
      <c r="B44" s="48" t="s">
        <v>68</v>
      </c>
      <c r="C44" s="49" t="s">
        <v>69</v>
      </c>
      <c r="D44" s="50" t="s">
        <v>61</v>
      </c>
      <c r="E44" s="51"/>
      <c r="F44" s="52"/>
      <c r="G44" s="53">
        <f t="shared" si="49"/>
        <v>0</v>
      </c>
      <c r="H44" s="51"/>
      <c r="I44" s="52"/>
      <c r="J44" s="53">
        <f t="shared" si="50"/>
        <v>0</v>
      </c>
      <c r="K44" s="51"/>
      <c r="L44" s="52"/>
      <c r="M44" s="53">
        <f t="shared" si="51"/>
        <v>0</v>
      </c>
      <c r="N44" s="51"/>
      <c r="O44" s="52"/>
      <c r="P44" s="53">
        <f t="shared" si="52"/>
        <v>0</v>
      </c>
      <c r="Q44" s="51"/>
      <c r="R44" s="52"/>
      <c r="S44" s="53">
        <f t="shared" si="53"/>
        <v>0</v>
      </c>
      <c r="T44" s="51"/>
      <c r="U44" s="52"/>
      <c r="V44" s="53">
        <f t="shared" si="54"/>
        <v>0</v>
      </c>
      <c r="W44" s="54">
        <f>G44+M44+S44</f>
        <v>0</v>
      </c>
      <c r="X44" s="279">
        <f t="shared" si="42"/>
        <v>0</v>
      </c>
      <c r="Y44" s="279">
        <f t="shared" si="7"/>
        <v>0</v>
      </c>
      <c r="Z44" s="287" t="e">
        <f t="shared" si="40"/>
        <v>#DIV/0!</v>
      </c>
      <c r="AA44" s="242"/>
      <c r="AB44" s="56"/>
      <c r="AC44" s="56"/>
      <c r="AD44" s="56"/>
      <c r="AE44" s="56"/>
      <c r="AF44" s="56"/>
      <c r="AG44" s="56"/>
    </row>
    <row r="45" spans="1:33" ht="30" customHeight="1" thickBot="1" x14ac:dyDescent="0.2">
      <c r="A45" s="57" t="s">
        <v>19</v>
      </c>
      <c r="B45" s="58" t="s">
        <v>70</v>
      </c>
      <c r="C45" s="215" t="s">
        <v>67</v>
      </c>
      <c r="D45" s="59" t="s">
        <v>61</v>
      </c>
      <c r="E45" s="72"/>
      <c r="F45" s="73"/>
      <c r="G45" s="74">
        <f t="shared" si="49"/>
        <v>0</v>
      </c>
      <c r="H45" s="72"/>
      <c r="I45" s="73"/>
      <c r="J45" s="74">
        <f t="shared" si="50"/>
        <v>0</v>
      </c>
      <c r="K45" s="72"/>
      <c r="L45" s="73"/>
      <c r="M45" s="74">
        <f t="shared" si="51"/>
        <v>0</v>
      </c>
      <c r="N45" s="72"/>
      <c r="O45" s="73"/>
      <c r="P45" s="74">
        <f t="shared" si="52"/>
        <v>0</v>
      </c>
      <c r="Q45" s="72"/>
      <c r="R45" s="73"/>
      <c r="S45" s="74">
        <f t="shared" si="53"/>
        <v>0</v>
      </c>
      <c r="T45" s="72"/>
      <c r="U45" s="73"/>
      <c r="V45" s="74">
        <f t="shared" si="54"/>
        <v>0</v>
      </c>
      <c r="W45" s="63">
        <f>G45+M45+S45</f>
        <v>0</v>
      </c>
      <c r="X45" s="279">
        <f t="shared" si="42"/>
        <v>0</v>
      </c>
      <c r="Y45" s="279">
        <f t="shared" si="7"/>
        <v>0</v>
      </c>
      <c r="Z45" s="287" t="e">
        <f t="shared" si="40"/>
        <v>#DIV/0!</v>
      </c>
      <c r="AA45" s="253"/>
      <c r="AB45" s="56"/>
      <c r="AC45" s="56"/>
      <c r="AD45" s="56"/>
      <c r="AE45" s="56"/>
      <c r="AF45" s="56"/>
      <c r="AG45" s="56"/>
    </row>
    <row r="46" spans="1:33" ht="30" customHeight="1" thickBot="1" x14ac:dyDescent="0.2">
      <c r="A46" s="225" t="s">
        <v>255</v>
      </c>
      <c r="B46" s="221"/>
      <c r="C46" s="222"/>
      <c r="D46" s="223"/>
      <c r="E46" s="112">
        <f>E42+E38+E34</f>
        <v>0</v>
      </c>
      <c r="F46" s="87"/>
      <c r="G46" s="86">
        <f>G42+G38+G34</f>
        <v>0</v>
      </c>
      <c r="H46" s="112">
        <f>H42+H38+H34</f>
        <v>0</v>
      </c>
      <c r="I46" s="87"/>
      <c r="J46" s="86">
        <f>J42+J38+J34</f>
        <v>0</v>
      </c>
      <c r="K46" s="88">
        <f>K42+K38+K34</f>
        <v>0</v>
      </c>
      <c r="L46" s="87"/>
      <c r="M46" s="86">
        <f>M42+M38+M34</f>
        <v>0</v>
      </c>
      <c r="N46" s="88">
        <f>N42+N38+N34</f>
        <v>0</v>
      </c>
      <c r="O46" s="87"/>
      <c r="P46" s="86">
        <f>P42+P38+P34</f>
        <v>0</v>
      </c>
      <c r="Q46" s="88">
        <f>Q42+Q38+Q34</f>
        <v>0</v>
      </c>
      <c r="R46" s="87"/>
      <c r="S46" s="86">
        <f>S42+S38+S34</f>
        <v>0</v>
      </c>
      <c r="T46" s="88">
        <f>T42+T38+T34</f>
        <v>0</v>
      </c>
      <c r="U46" s="87"/>
      <c r="V46" s="86">
        <f>V42+V38+V34</f>
        <v>0</v>
      </c>
      <c r="W46" s="95">
        <f>W42+W38+W34</f>
        <v>0</v>
      </c>
      <c r="X46" s="95">
        <f>X42+X38+X34</f>
        <v>0</v>
      </c>
      <c r="Y46" s="95">
        <f t="shared" si="7"/>
        <v>0</v>
      </c>
      <c r="Z46" s="95" t="e">
        <f>Y46/W46</f>
        <v>#DIV/0!</v>
      </c>
      <c r="AA46" s="255"/>
      <c r="AB46" s="5"/>
      <c r="AC46" s="5"/>
      <c r="AD46" s="5"/>
      <c r="AE46" s="5"/>
      <c r="AF46" s="5"/>
      <c r="AG46" s="5"/>
    </row>
    <row r="47" spans="1:33" ht="30" customHeight="1" thickBot="1" x14ac:dyDescent="0.2">
      <c r="A47" s="216" t="s">
        <v>16</v>
      </c>
      <c r="B47" s="118">
        <v>3</v>
      </c>
      <c r="C47" s="217" t="s">
        <v>71</v>
      </c>
      <c r="D47" s="218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7"/>
      <c r="X47" s="37"/>
      <c r="Y47" s="37"/>
      <c r="Z47" s="37"/>
      <c r="AA47" s="249"/>
      <c r="AB47" s="5"/>
      <c r="AC47" s="5"/>
      <c r="AD47" s="5"/>
      <c r="AE47" s="5"/>
      <c r="AF47" s="5"/>
      <c r="AG47" s="5"/>
    </row>
    <row r="48" spans="1:33" ht="45" customHeight="1" x14ac:dyDescent="0.15">
      <c r="A48" s="38" t="s">
        <v>17</v>
      </c>
      <c r="B48" s="77" t="s">
        <v>72</v>
      </c>
      <c r="C48" s="40" t="s">
        <v>73</v>
      </c>
      <c r="D48" s="41"/>
      <c r="E48" s="42">
        <f>SUM(E49:E51)</f>
        <v>0</v>
      </c>
      <c r="F48" s="43"/>
      <c r="G48" s="44">
        <f>SUM(G49:G51)</f>
        <v>0</v>
      </c>
      <c r="H48" s="42">
        <f>SUM(H49:H51)</f>
        <v>0</v>
      </c>
      <c r="I48" s="43"/>
      <c r="J48" s="44">
        <f>SUM(J49:J51)</f>
        <v>0</v>
      </c>
      <c r="K48" s="42">
        <f t="shared" ref="K48" si="55">SUM(K49:K51)</f>
        <v>0</v>
      </c>
      <c r="L48" s="43"/>
      <c r="M48" s="44">
        <f>SUM(M49:M51)</f>
        <v>0</v>
      </c>
      <c r="N48" s="42">
        <f t="shared" ref="N48" si="56">SUM(N49:N51)</f>
        <v>0</v>
      </c>
      <c r="O48" s="43"/>
      <c r="P48" s="44">
        <f>SUM(P49:P51)</f>
        <v>0</v>
      </c>
      <c r="Q48" s="42">
        <f t="shared" ref="Q48" si="57">SUM(Q49:Q51)</f>
        <v>0</v>
      </c>
      <c r="R48" s="43"/>
      <c r="S48" s="44">
        <f>SUM(S49:S51)</f>
        <v>0</v>
      </c>
      <c r="T48" s="42">
        <f t="shared" ref="T48" si="58">SUM(T49:T51)</f>
        <v>0</v>
      </c>
      <c r="U48" s="43"/>
      <c r="V48" s="44">
        <f>SUM(V49:V51)</f>
        <v>0</v>
      </c>
      <c r="W48" s="44">
        <f>SUM(W49:W51)</f>
        <v>0</v>
      </c>
      <c r="X48" s="44">
        <f>SUM(X49:X51)</f>
        <v>0</v>
      </c>
      <c r="Y48" s="45">
        <f t="shared" si="7"/>
        <v>0</v>
      </c>
      <c r="Z48" s="281" t="e">
        <f>Y48/W48</f>
        <v>#DIV/0!</v>
      </c>
      <c r="AA48" s="250"/>
      <c r="AB48" s="46"/>
      <c r="AC48" s="46"/>
      <c r="AD48" s="46"/>
      <c r="AE48" s="46"/>
      <c r="AF48" s="46"/>
      <c r="AG48" s="46"/>
    </row>
    <row r="49" spans="1:33" ht="30" customHeight="1" x14ac:dyDescent="0.15">
      <c r="A49" s="47" t="s">
        <v>19</v>
      </c>
      <c r="B49" s="48" t="s">
        <v>74</v>
      </c>
      <c r="C49" s="93" t="s">
        <v>75</v>
      </c>
      <c r="D49" s="50" t="s">
        <v>54</v>
      </c>
      <c r="E49" s="51"/>
      <c r="F49" s="52"/>
      <c r="G49" s="53">
        <f t="shared" ref="G49:G51" si="59">E49*F49</f>
        <v>0</v>
      </c>
      <c r="H49" s="51"/>
      <c r="I49" s="52"/>
      <c r="J49" s="53">
        <f t="shared" ref="J49:J51" si="60">H49*I49</f>
        <v>0</v>
      </c>
      <c r="K49" s="51"/>
      <c r="L49" s="52"/>
      <c r="M49" s="53">
        <f t="shared" ref="M49:M51" si="61">K49*L49</f>
        <v>0</v>
      </c>
      <c r="N49" s="51"/>
      <c r="O49" s="52"/>
      <c r="P49" s="53">
        <f t="shared" ref="P49:P51" si="62">N49*O49</f>
        <v>0</v>
      </c>
      <c r="Q49" s="51"/>
      <c r="R49" s="52"/>
      <c r="S49" s="53">
        <f t="shared" ref="S49:S51" si="63">Q49*R49</f>
        <v>0</v>
      </c>
      <c r="T49" s="51"/>
      <c r="U49" s="52"/>
      <c r="V49" s="53">
        <f t="shared" ref="V49:V51" si="64">T49*U49</f>
        <v>0</v>
      </c>
      <c r="W49" s="54">
        <f>G49+M49+S49</f>
        <v>0</v>
      </c>
      <c r="X49" s="279">
        <f t="shared" ref="X49:X54" si="65">J49+P49+V49</f>
        <v>0</v>
      </c>
      <c r="Y49" s="279">
        <f t="shared" si="7"/>
        <v>0</v>
      </c>
      <c r="Z49" s="287" t="e">
        <f t="shared" ref="Z49:Z54" si="66">Y49/W49</f>
        <v>#DIV/0!</v>
      </c>
      <c r="AA49" s="242"/>
      <c r="AB49" s="56"/>
      <c r="AC49" s="56"/>
      <c r="AD49" s="56"/>
      <c r="AE49" s="56"/>
      <c r="AF49" s="56"/>
      <c r="AG49" s="56"/>
    </row>
    <row r="50" spans="1:33" ht="30" customHeight="1" x14ac:dyDescent="0.15">
      <c r="A50" s="47" t="s">
        <v>19</v>
      </c>
      <c r="B50" s="48" t="s">
        <v>76</v>
      </c>
      <c r="C50" s="186" t="s">
        <v>77</v>
      </c>
      <c r="D50" s="50" t="s">
        <v>54</v>
      </c>
      <c r="E50" s="51"/>
      <c r="F50" s="52"/>
      <c r="G50" s="53">
        <f t="shared" si="59"/>
        <v>0</v>
      </c>
      <c r="H50" s="51"/>
      <c r="I50" s="52"/>
      <c r="J50" s="53">
        <f t="shared" si="60"/>
        <v>0</v>
      </c>
      <c r="K50" s="51"/>
      <c r="L50" s="52"/>
      <c r="M50" s="53">
        <f t="shared" si="61"/>
        <v>0</v>
      </c>
      <c r="N50" s="51"/>
      <c r="O50" s="52"/>
      <c r="P50" s="53">
        <f t="shared" si="62"/>
        <v>0</v>
      </c>
      <c r="Q50" s="51"/>
      <c r="R50" s="52"/>
      <c r="S50" s="53">
        <f t="shared" si="63"/>
        <v>0</v>
      </c>
      <c r="T50" s="51"/>
      <c r="U50" s="52"/>
      <c r="V50" s="53">
        <f t="shared" si="64"/>
        <v>0</v>
      </c>
      <c r="W50" s="54">
        <f>G50+M50+S50</f>
        <v>0</v>
      </c>
      <c r="X50" s="279">
        <f t="shared" si="65"/>
        <v>0</v>
      </c>
      <c r="Y50" s="279">
        <f t="shared" si="7"/>
        <v>0</v>
      </c>
      <c r="Z50" s="287" t="e">
        <f t="shared" si="66"/>
        <v>#DIV/0!</v>
      </c>
      <c r="AA50" s="242"/>
      <c r="AB50" s="56"/>
      <c r="AC50" s="56"/>
      <c r="AD50" s="56"/>
      <c r="AE50" s="56"/>
      <c r="AF50" s="56"/>
      <c r="AG50" s="56"/>
    </row>
    <row r="51" spans="1:33" ht="30" customHeight="1" thickBot="1" x14ac:dyDescent="0.2">
      <c r="A51" s="57" t="s">
        <v>19</v>
      </c>
      <c r="B51" s="58" t="s">
        <v>78</v>
      </c>
      <c r="C51" s="85" t="s">
        <v>79</v>
      </c>
      <c r="D51" s="59" t="s">
        <v>54</v>
      </c>
      <c r="E51" s="60"/>
      <c r="F51" s="61"/>
      <c r="G51" s="62">
        <f t="shared" si="59"/>
        <v>0</v>
      </c>
      <c r="H51" s="60"/>
      <c r="I51" s="61"/>
      <c r="J51" s="62">
        <f t="shared" si="60"/>
        <v>0</v>
      </c>
      <c r="K51" s="60"/>
      <c r="L51" s="61"/>
      <c r="M51" s="62">
        <f t="shared" si="61"/>
        <v>0</v>
      </c>
      <c r="N51" s="60"/>
      <c r="O51" s="61"/>
      <c r="P51" s="62">
        <f t="shared" si="62"/>
        <v>0</v>
      </c>
      <c r="Q51" s="60"/>
      <c r="R51" s="61"/>
      <c r="S51" s="62">
        <f t="shared" si="63"/>
        <v>0</v>
      </c>
      <c r="T51" s="60"/>
      <c r="U51" s="61"/>
      <c r="V51" s="62">
        <f t="shared" si="64"/>
        <v>0</v>
      </c>
      <c r="W51" s="63">
        <f>G51+M51+S51</f>
        <v>0</v>
      </c>
      <c r="X51" s="279">
        <f t="shared" si="65"/>
        <v>0</v>
      </c>
      <c r="Y51" s="279">
        <f t="shared" si="7"/>
        <v>0</v>
      </c>
      <c r="Z51" s="287" t="e">
        <f t="shared" si="66"/>
        <v>#DIV/0!</v>
      </c>
      <c r="AA51" s="251"/>
      <c r="AB51" s="56"/>
      <c r="AC51" s="56"/>
      <c r="AD51" s="56"/>
      <c r="AE51" s="56"/>
      <c r="AF51" s="56"/>
      <c r="AG51" s="56"/>
    </row>
    <row r="52" spans="1:33" ht="47.25" customHeight="1" x14ac:dyDescent="0.15">
      <c r="A52" s="38" t="s">
        <v>17</v>
      </c>
      <c r="B52" s="77" t="s">
        <v>80</v>
      </c>
      <c r="C52" s="64" t="s">
        <v>81</v>
      </c>
      <c r="D52" s="65"/>
      <c r="E52" s="66"/>
      <c r="F52" s="67"/>
      <c r="G52" s="68"/>
      <c r="H52" s="66"/>
      <c r="I52" s="67"/>
      <c r="J52" s="68"/>
      <c r="K52" s="66">
        <f>SUM(K53:K54)</f>
        <v>0</v>
      </c>
      <c r="L52" s="67"/>
      <c r="M52" s="68">
        <f>SUM(M53:M54)</f>
        <v>0</v>
      </c>
      <c r="N52" s="66">
        <f>SUM(N53:N54)</f>
        <v>0</v>
      </c>
      <c r="O52" s="67"/>
      <c r="P52" s="68">
        <f>SUM(P53:P54)</f>
        <v>0</v>
      </c>
      <c r="Q52" s="66">
        <f>SUM(Q53:Q54)</f>
        <v>0</v>
      </c>
      <c r="R52" s="67"/>
      <c r="S52" s="68">
        <f>SUM(S53:S54)</f>
        <v>0</v>
      </c>
      <c r="T52" s="66">
        <f>SUM(T53:T54)</f>
        <v>0</v>
      </c>
      <c r="U52" s="67"/>
      <c r="V52" s="68">
        <f>SUM(V53:V54)</f>
        <v>0</v>
      </c>
      <c r="W52" s="68">
        <f>SUM(W53:W54)</f>
        <v>0</v>
      </c>
      <c r="X52" s="68">
        <f>SUM(X53:X54)</f>
        <v>0</v>
      </c>
      <c r="Y52" s="68">
        <f t="shared" si="7"/>
        <v>0</v>
      </c>
      <c r="Z52" s="68" t="e">
        <f>Y52/W52</f>
        <v>#DIV/0!</v>
      </c>
      <c r="AA52" s="252"/>
      <c r="AB52" s="46"/>
      <c r="AC52" s="46"/>
      <c r="AD52" s="46"/>
      <c r="AE52" s="46"/>
      <c r="AF52" s="46"/>
      <c r="AG52" s="46"/>
    </row>
    <row r="53" spans="1:33" ht="30" customHeight="1" x14ac:dyDescent="0.15">
      <c r="A53" s="47" t="s">
        <v>19</v>
      </c>
      <c r="B53" s="48" t="s">
        <v>82</v>
      </c>
      <c r="C53" s="93" t="s">
        <v>83</v>
      </c>
      <c r="D53" s="50" t="s">
        <v>84</v>
      </c>
      <c r="E53" s="400" t="s">
        <v>85</v>
      </c>
      <c r="F53" s="401"/>
      <c r="G53" s="402"/>
      <c r="H53" s="400" t="s">
        <v>85</v>
      </c>
      <c r="I53" s="401"/>
      <c r="J53" s="402"/>
      <c r="K53" s="51"/>
      <c r="L53" s="52"/>
      <c r="M53" s="53">
        <f t="shared" ref="M53:M54" si="67">K53*L53</f>
        <v>0</v>
      </c>
      <c r="N53" s="51"/>
      <c r="O53" s="52"/>
      <c r="P53" s="53">
        <f t="shared" ref="P53:P54" si="68">N53*O53</f>
        <v>0</v>
      </c>
      <c r="Q53" s="51"/>
      <c r="R53" s="52"/>
      <c r="S53" s="53">
        <f t="shared" ref="S53:S54" si="69">Q53*R53</f>
        <v>0</v>
      </c>
      <c r="T53" s="51"/>
      <c r="U53" s="52"/>
      <c r="V53" s="53">
        <f t="shared" ref="V53:V54" si="70">T53*U53</f>
        <v>0</v>
      </c>
      <c r="W53" s="63">
        <f>G53+M53+S53</f>
        <v>0</v>
      </c>
      <c r="X53" s="279">
        <f t="shared" si="65"/>
        <v>0</v>
      </c>
      <c r="Y53" s="279">
        <f t="shared" si="7"/>
        <v>0</v>
      </c>
      <c r="Z53" s="287" t="e">
        <f t="shared" si="66"/>
        <v>#DIV/0!</v>
      </c>
      <c r="AA53" s="242"/>
      <c r="AB53" s="56"/>
      <c r="AC53" s="56"/>
      <c r="AD53" s="56"/>
      <c r="AE53" s="56"/>
      <c r="AF53" s="56"/>
      <c r="AG53" s="56"/>
    </row>
    <row r="54" spans="1:33" ht="30" customHeight="1" thickBot="1" x14ac:dyDescent="0.2">
      <c r="A54" s="57" t="s">
        <v>19</v>
      </c>
      <c r="B54" s="58" t="s">
        <v>86</v>
      </c>
      <c r="C54" s="85" t="s">
        <v>87</v>
      </c>
      <c r="D54" s="59" t="s">
        <v>84</v>
      </c>
      <c r="E54" s="403"/>
      <c r="F54" s="404"/>
      <c r="G54" s="405"/>
      <c r="H54" s="403"/>
      <c r="I54" s="404"/>
      <c r="J54" s="405"/>
      <c r="K54" s="72"/>
      <c r="L54" s="73"/>
      <c r="M54" s="74">
        <f t="shared" si="67"/>
        <v>0</v>
      </c>
      <c r="N54" s="72"/>
      <c r="O54" s="73"/>
      <c r="P54" s="74">
        <f t="shared" si="68"/>
        <v>0</v>
      </c>
      <c r="Q54" s="72"/>
      <c r="R54" s="73"/>
      <c r="S54" s="74">
        <f t="shared" si="69"/>
        <v>0</v>
      </c>
      <c r="T54" s="72"/>
      <c r="U54" s="73"/>
      <c r="V54" s="74">
        <f t="shared" si="70"/>
        <v>0</v>
      </c>
      <c r="W54" s="63">
        <f>G54+M54+S54</f>
        <v>0</v>
      </c>
      <c r="X54" s="279">
        <f t="shared" si="65"/>
        <v>0</v>
      </c>
      <c r="Y54" s="283">
        <f t="shared" si="7"/>
        <v>0</v>
      </c>
      <c r="Z54" s="287" t="e">
        <f t="shared" si="66"/>
        <v>#DIV/0!</v>
      </c>
      <c r="AA54" s="253"/>
      <c r="AB54" s="56"/>
      <c r="AC54" s="56"/>
      <c r="AD54" s="56"/>
      <c r="AE54" s="56"/>
      <c r="AF54" s="56"/>
      <c r="AG54" s="56"/>
    </row>
    <row r="55" spans="1:33" ht="30" customHeight="1" thickBot="1" x14ac:dyDescent="0.2">
      <c r="A55" s="220" t="s">
        <v>88</v>
      </c>
      <c r="B55" s="221"/>
      <c r="C55" s="222"/>
      <c r="D55" s="223"/>
      <c r="E55" s="112">
        <f>E48</f>
        <v>0</v>
      </c>
      <c r="F55" s="87"/>
      <c r="G55" s="86">
        <f>G48</f>
        <v>0</v>
      </c>
      <c r="H55" s="112">
        <f>H48</f>
        <v>0</v>
      </c>
      <c r="I55" s="87"/>
      <c r="J55" s="86">
        <f>J48</f>
        <v>0</v>
      </c>
      <c r="K55" s="88">
        <f>K52+K48</f>
        <v>0</v>
      </c>
      <c r="L55" s="87"/>
      <c r="M55" s="86">
        <f>M52+M48</f>
        <v>0</v>
      </c>
      <c r="N55" s="88">
        <f>N52+N48</f>
        <v>0</v>
      </c>
      <c r="O55" s="87"/>
      <c r="P55" s="86">
        <f>P52+P48</f>
        <v>0</v>
      </c>
      <c r="Q55" s="88">
        <f>Q52+Q48</f>
        <v>0</v>
      </c>
      <c r="R55" s="87"/>
      <c r="S55" s="86">
        <f>S52+S48</f>
        <v>0</v>
      </c>
      <c r="T55" s="88">
        <f>T52+T48</f>
        <v>0</v>
      </c>
      <c r="U55" s="87"/>
      <c r="V55" s="86">
        <f>V52+V48</f>
        <v>0</v>
      </c>
      <c r="W55" s="95">
        <f>W52+W48</f>
        <v>0</v>
      </c>
      <c r="X55" s="95">
        <f>X52+X48</f>
        <v>0</v>
      </c>
      <c r="Y55" s="95">
        <f t="shared" si="7"/>
        <v>0</v>
      </c>
      <c r="Z55" s="95" t="e">
        <f>Y55/W55</f>
        <v>#DIV/0!</v>
      </c>
      <c r="AA55" s="255"/>
      <c r="AB55" s="56"/>
      <c r="AC55" s="56"/>
      <c r="AD55" s="56"/>
      <c r="AE55" s="5"/>
      <c r="AF55" s="5"/>
      <c r="AG55" s="5"/>
    </row>
    <row r="56" spans="1:33" ht="30" customHeight="1" thickBot="1" x14ac:dyDescent="0.2">
      <c r="A56" s="216" t="s">
        <v>16</v>
      </c>
      <c r="B56" s="118">
        <v>4</v>
      </c>
      <c r="C56" s="217" t="s">
        <v>89</v>
      </c>
      <c r="D56" s="218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7"/>
      <c r="X56" s="37"/>
      <c r="Y56" s="353"/>
      <c r="Z56" s="37"/>
      <c r="AA56" s="249"/>
      <c r="AB56" s="5"/>
      <c r="AC56" s="5"/>
      <c r="AD56" s="5"/>
      <c r="AE56" s="5"/>
      <c r="AF56" s="5"/>
      <c r="AG56" s="5"/>
    </row>
    <row r="57" spans="1:33" ht="30" customHeight="1" x14ac:dyDescent="0.15">
      <c r="A57" s="38" t="s">
        <v>17</v>
      </c>
      <c r="B57" s="77" t="s">
        <v>90</v>
      </c>
      <c r="C57" s="96" t="s">
        <v>91</v>
      </c>
      <c r="D57" s="41"/>
      <c r="E57" s="42">
        <f>SUM(E58:E60)</f>
        <v>0</v>
      </c>
      <c r="F57" s="43"/>
      <c r="G57" s="44">
        <f>SUM(G58:G60)</f>
        <v>0</v>
      </c>
      <c r="H57" s="42">
        <f>SUM(H58:H60)</f>
        <v>0</v>
      </c>
      <c r="I57" s="43"/>
      <c r="J57" s="44">
        <f>SUM(J58:J60)</f>
        <v>0</v>
      </c>
      <c r="K57" s="42">
        <f>SUM(K58:K60)</f>
        <v>0</v>
      </c>
      <c r="L57" s="43"/>
      <c r="M57" s="44">
        <f>SUM(M58:M60)</f>
        <v>0</v>
      </c>
      <c r="N57" s="42">
        <f>SUM(N58:N60)</f>
        <v>0</v>
      </c>
      <c r="O57" s="43"/>
      <c r="P57" s="44">
        <f>SUM(P58:P60)</f>
        <v>0</v>
      </c>
      <c r="Q57" s="42">
        <f>SUM(Q58:Q60)</f>
        <v>0</v>
      </c>
      <c r="R57" s="43"/>
      <c r="S57" s="44">
        <f>SUM(S58:S60)</f>
        <v>0</v>
      </c>
      <c r="T57" s="42">
        <f>SUM(T58:T60)</f>
        <v>0</v>
      </c>
      <c r="U57" s="43"/>
      <c r="V57" s="44">
        <f>SUM(V58:V60)</f>
        <v>0</v>
      </c>
      <c r="W57" s="44">
        <f>SUM(W58:W60)</f>
        <v>0</v>
      </c>
      <c r="X57" s="44">
        <f>SUM(X58:X60)</f>
        <v>0</v>
      </c>
      <c r="Y57" s="354">
        <f t="shared" si="7"/>
        <v>0</v>
      </c>
      <c r="Z57" s="281" t="e">
        <f>Y57/W57</f>
        <v>#DIV/0!</v>
      </c>
      <c r="AA57" s="250"/>
      <c r="AB57" s="46"/>
      <c r="AC57" s="46"/>
      <c r="AD57" s="46"/>
      <c r="AE57" s="46"/>
      <c r="AF57" s="46"/>
      <c r="AG57" s="46"/>
    </row>
    <row r="58" spans="1:33" ht="30" customHeight="1" x14ac:dyDescent="0.15">
      <c r="A58" s="47" t="s">
        <v>19</v>
      </c>
      <c r="B58" s="48" t="s">
        <v>92</v>
      </c>
      <c r="C58" s="93" t="s">
        <v>93</v>
      </c>
      <c r="D58" s="97" t="s">
        <v>94</v>
      </c>
      <c r="E58" s="98"/>
      <c r="F58" s="99"/>
      <c r="G58" s="100">
        <f t="shared" ref="G58:G60" si="71">E58*F58</f>
        <v>0</v>
      </c>
      <c r="H58" s="98"/>
      <c r="I58" s="99"/>
      <c r="J58" s="100">
        <f t="shared" ref="J58:J60" si="72">H58*I58</f>
        <v>0</v>
      </c>
      <c r="K58" s="51"/>
      <c r="L58" s="99"/>
      <c r="M58" s="53">
        <f t="shared" ref="M58:M60" si="73">K58*L58</f>
        <v>0</v>
      </c>
      <c r="N58" s="51"/>
      <c r="O58" s="99"/>
      <c r="P58" s="53">
        <f t="shared" ref="P58:P60" si="74">N58*O58</f>
        <v>0</v>
      </c>
      <c r="Q58" s="51"/>
      <c r="R58" s="99"/>
      <c r="S58" s="53">
        <f t="shared" ref="S58:S60" si="75">Q58*R58</f>
        <v>0</v>
      </c>
      <c r="T58" s="51"/>
      <c r="U58" s="99"/>
      <c r="V58" s="53">
        <f t="shared" ref="V58:V60" si="76">T58*U58</f>
        <v>0</v>
      </c>
      <c r="W58" s="54">
        <f t="shared" ref="W58:W76" si="77">G58+M58+S58</f>
        <v>0</v>
      </c>
      <c r="X58" s="279">
        <f t="shared" ref="X58:X76" si="78">J58+P58+V58</f>
        <v>0</v>
      </c>
      <c r="Y58" s="279">
        <f t="shared" si="7"/>
        <v>0</v>
      </c>
      <c r="Z58" s="287" t="e">
        <f t="shared" ref="Z58:Z76" si="79">Y58/W58</f>
        <v>#DIV/0!</v>
      </c>
      <c r="AA58" s="242"/>
      <c r="AB58" s="56"/>
      <c r="AC58" s="56"/>
      <c r="AD58" s="56"/>
      <c r="AE58" s="56"/>
      <c r="AF58" s="56"/>
      <c r="AG58" s="56"/>
    </row>
    <row r="59" spans="1:33" ht="30" customHeight="1" x14ac:dyDescent="0.15">
      <c r="A59" s="47" t="s">
        <v>19</v>
      </c>
      <c r="B59" s="48" t="s">
        <v>95</v>
      </c>
      <c r="C59" s="93" t="s">
        <v>93</v>
      </c>
      <c r="D59" s="97" t="s">
        <v>94</v>
      </c>
      <c r="E59" s="98"/>
      <c r="F59" s="99"/>
      <c r="G59" s="100">
        <f t="shared" si="71"/>
        <v>0</v>
      </c>
      <c r="H59" s="98"/>
      <c r="I59" s="99"/>
      <c r="J59" s="100">
        <f t="shared" si="72"/>
        <v>0</v>
      </c>
      <c r="K59" s="51"/>
      <c r="L59" s="99"/>
      <c r="M59" s="53">
        <f t="shared" si="73"/>
        <v>0</v>
      </c>
      <c r="N59" s="51"/>
      <c r="O59" s="99"/>
      <c r="P59" s="53">
        <f t="shared" si="74"/>
        <v>0</v>
      </c>
      <c r="Q59" s="51"/>
      <c r="R59" s="99"/>
      <c r="S59" s="53">
        <f t="shared" si="75"/>
        <v>0</v>
      </c>
      <c r="T59" s="51"/>
      <c r="U59" s="99"/>
      <c r="V59" s="53">
        <f t="shared" si="76"/>
        <v>0</v>
      </c>
      <c r="W59" s="54">
        <f t="shared" si="77"/>
        <v>0</v>
      </c>
      <c r="X59" s="279">
        <f t="shared" si="78"/>
        <v>0</v>
      </c>
      <c r="Y59" s="279">
        <f t="shared" si="7"/>
        <v>0</v>
      </c>
      <c r="Z59" s="287" t="e">
        <f t="shared" si="79"/>
        <v>#DIV/0!</v>
      </c>
      <c r="AA59" s="242"/>
      <c r="AB59" s="56"/>
      <c r="AC59" s="56"/>
      <c r="AD59" s="56"/>
      <c r="AE59" s="56"/>
      <c r="AF59" s="56"/>
      <c r="AG59" s="56"/>
    </row>
    <row r="60" spans="1:33" ht="30" customHeight="1" thickBot="1" x14ac:dyDescent="0.2">
      <c r="A60" s="70" t="s">
        <v>19</v>
      </c>
      <c r="B60" s="58" t="s">
        <v>96</v>
      </c>
      <c r="C60" s="85" t="s">
        <v>93</v>
      </c>
      <c r="D60" s="97" t="s">
        <v>94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60"/>
      <c r="L60" s="102"/>
      <c r="M60" s="62">
        <f t="shared" si="73"/>
        <v>0</v>
      </c>
      <c r="N60" s="60"/>
      <c r="O60" s="102"/>
      <c r="P60" s="62">
        <f t="shared" si="74"/>
        <v>0</v>
      </c>
      <c r="Q60" s="60"/>
      <c r="R60" s="102"/>
      <c r="S60" s="62">
        <f t="shared" si="75"/>
        <v>0</v>
      </c>
      <c r="T60" s="60"/>
      <c r="U60" s="102"/>
      <c r="V60" s="62">
        <f t="shared" si="76"/>
        <v>0</v>
      </c>
      <c r="W60" s="63">
        <f t="shared" si="77"/>
        <v>0</v>
      </c>
      <c r="X60" s="279">
        <f t="shared" si="78"/>
        <v>0</v>
      </c>
      <c r="Y60" s="279">
        <f t="shared" si="7"/>
        <v>0</v>
      </c>
      <c r="Z60" s="287" t="e">
        <f t="shared" si="79"/>
        <v>#DIV/0!</v>
      </c>
      <c r="AA60" s="251"/>
      <c r="AB60" s="56"/>
      <c r="AC60" s="56"/>
      <c r="AD60" s="56"/>
      <c r="AE60" s="56"/>
      <c r="AF60" s="56"/>
      <c r="AG60" s="56"/>
    </row>
    <row r="61" spans="1:33" ht="30" customHeight="1" x14ac:dyDescent="0.15">
      <c r="A61" s="38" t="s">
        <v>17</v>
      </c>
      <c r="B61" s="77" t="s">
        <v>97</v>
      </c>
      <c r="C61" s="75" t="s">
        <v>98</v>
      </c>
      <c r="D61" s="65"/>
      <c r="E61" s="66">
        <f>SUM(E62:E64)</f>
        <v>0</v>
      </c>
      <c r="F61" s="67"/>
      <c r="G61" s="68">
        <f>SUM(G62:G64)</f>
        <v>0</v>
      </c>
      <c r="H61" s="66">
        <f>SUM(H62:H64)</f>
        <v>0</v>
      </c>
      <c r="I61" s="67"/>
      <c r="J61" s="68">
        <f>SUM(J62:J64)</f>
        <v>0</v>
      </c>
      <c r="K61" s="66">
        <f>SUM(K62:K64)</f>
        <v>0</v>
      </c>
      <c r="L61" s="67"/>
      <c r="M61" s="68">
        <f>SUM(M62:M64)</f>
        <v>0</v>
      </c>
      <c r="N61" s="66">
        <f>SUM(N62:N64)</f>
        <v>0</v>
      </c>
      <c r="O61" s="67"/>
      <c r="P61" s="68">
        <f>SUM(P62:P64)</f>
        <v>0</v>
      </c>
      <c r="Q61" s="66">
        <f>SUM(Q62:Q64)</f>
        <v>0</v>
      </c>
      <c r="R61" s="67"/>
      <c r="S61" s="68">
        <f>SUM(S62:S64)</f>
        <v>0</v>
      </c>
      <c r="T61" s="66">
        <f>SUM(T62:T64)</f>
        <v>0</v>
      </c>
      <c r="U61" s="67"/>
      <c r="V61" s="68">
        <f>SUM(V62:V64)</f>
        <v>0</v>
      </c>
      <c r="W61" s="68">
        <f>SUM(W62:W64)</f>
        <v>0</v>
      </c>
      <c r="X61" s="68">
        <f>SUM(X62:X64)</f>
        <v>0</v>
      </c>
      <c r="Y61" s="68">
        <f t="shared" si="7"/>
        <v>0</v>
      </c>
      <c r="Z61" s="68" t="e">
        <f>Y61/W61</f>
        <v>#DIV/0!</v>
      </c>
      <c r="AA61" s="252"/>
      <c r="AB61" s="46"/>
      <c r="AC61" s="46"/>
      <c r="AD61" s="46"/>
      <c r="AE61" s="46"/>
      <c r="AF61" s="46"/>
      <c r="AG61" s="46"/>
    </row>
    <row r="62" spans="1:33" ht="30" customHeight="1" x14ac:dyDescent="0.15">
      <c r="A62" s="47" t="s">
        <v>19</v>
      </c>
      <c r="B62" s="48" t="s">
        <v>99</v>
      </c>
      <c r="C62" s="104" t="s">
        <v>100</v>
      </c>
      <c r="D62" s="239" t="s">
        <v>271</v>
      </c>
      <c r="E62" s="51"/>
      <c r="F62" s="52"/>
      <c r="G62" s="53">
        <f t="shared" ref="G62:G64" si="80">E62*F62</f>
        <v>0</v>
      </c>
      <c r="H62" s="51"/>
      <c r="I62" s="52"/>
      <c r="J62" s="53">
        <f t="shared" ref="J62:J64" si="81">H62*I62</f>
        <v>0</v>
      </c>
      <c r="K62" s="51"/>
      <c r="L62" s="52"/>
      <c r="M62" s="53">
        <f t="shared" ref="M62:M64" si="82">K62*L62</f>
        <v>0</v>
      </c>
      <c r="N62" s="51"/>
      <c r="O62" s="52"/>
      <c r="P62" s="53">
        <f t="shared" ref="P62:P64" si="83">N62*O62</f>
        <v>0</v>
      </c>
      <c r="Q62" s="51"/>
      <c r="R62" s="52"/>
      <c r="S62" s="53">
        <f t="shared" ref="S62:S64" si="84">Q62*R62</f>
        <v>0</v>
      </c>
      <c r="T62" s="51"/>
      <c r="U62" s="52"/>
      <c r="V62" s="53">
        <f t="shared" ref="V62:V64" si="85">T62*U62</f>
        <v>0</v>
      </c>
      <c r="W62" s="54">
        <f t="shared" si="77"/>
        <v>0</v>
      </c>
      <c r="X62" s="279">
        <f t="shared" si="78"/>
        <v>0</v>
      </c>
      <c r="Y62" s="279">
        <f t="shared" si="7"/>
        <v>0</v>
      </c>
      <c r="Z62" s="287" t="e">
        <f t="shared" si="79"/>
        <v>#DIV/0!</v>
      </c>
      <c r="AA62" s="242"/>
      <c r="AB62" s="56"/>
      <c r="AC62" s="56"/>
      <c r="AD62" s="56"/>
      <c r="AE62" s="56"/>
      <c r="AF62" s="56"/>
      <c r="AG62" s="56"/>
    </row>
    <row r="63" spans="1:33" ht="30" customHeight="1" x14ac:dyDescent="0.15">
      <c r="A63" s="47" t="s">
        <v>19</v>
      </c>
      <c r="B63" s="48" t="s">
        <v>101</v>
      </c>
      <c r="C63" s="104" t="s">
        <v>75</v>
      </c>
      <c r="D63" s="239" t="s">
        <v>271</v>
      </c>
      <c r="E63" s="51"/>
      <c r="F63" s="52"/>
      <c r="G63" s="53">
        <f t="shared" si="80"/>
        <v>0</v>
      </c>
      <c r="H63" s="51"/>
      <c r="I63" s="52"/>
      <c r="J63" s="53">
        <f t="shared" si="81"/>
        <v>0</v>
      </c>
      <c r="K63" s="51"/>
      <c r="L63" s="52"/>
      <c r="M63" s="53">
        <f t="shared" si="82"/>
        <v>0</v>
      </c>
      <c r="N63" s="51"/>
      <c r="O63" s="52"/>
      <c r="P63" s="53">
        <f t="shared" si="83"/>
        <v>0</v>
      </c>
      <c r="Q63" s="51"/>
      <c r="R63" s="52"/>
      <c r="S63" s="53">
        <f t="shared" si="84"/>
        <v>0</v>
      </c>
      <c r="T63" s="51"/>
      <c r="U63" s="52"/>
      <c r="V63" s="53">
        <f t="shared" si="85"/>
        <v>0</v>
      </c>
      <c r="W63" s="54">
        <f t="shared" si="77"/>
        <v>0</v>
      </c>
      <c r="X63" s="279">
        <f t="shared" si="78"/>
        <v>0</v>
      </c>
      <c r="Y63" s="279">
        <f t="shared" si="7"/>
        <v>0</v>
      </c>
      <c r="Z63" s="287" t="e">
        <f t="shared" si="79"/>
        <v>#DIV/0!</v>
      </c>
      <c r="AA63" s="242"/>
      <c r="AB63" s="56"/>
      <c r="AC63" s="56"/>
      <c r="AD63" s="56"/>
      <c r="AE63" s="56"/>
      <c r="AF63" s="56"/>
      <c r="AG63" s="56"/>
    </row>
    <row r="64" spans="1:33" ht="30" customHeight="1" thickBot="1" x14ac:dyDescent="0.2">
      <c r="A64" s="57" t="s">
        <v>19</v>
      </c>
      <c r="B64" s="76" t="s">
        <v>102</v>
      </c>
      <c r="C64" s="106" t="s">
        <v>77</v>
      </c>
      <c r="D64" s="239" t="s">
        <v>271</v>
      </c>
      <c r="E64" s="60"/>
      <c r="F64" s="61"/>
      <c r="G64" s="62">
        <f t="shared" si="80"/>
        <v>0</v>
      </c>
      <c r="H64" s="60"/>
      <c r="I64" s="61"/>
      <c r="J64" s="62">
        <f t="shared" si="81"/>
        <v>0</v>
      </c>
      <c r="K64" s="60"/>
      <c r="L64" s="61"/>
      <c r="M64" s="62">
        <f t="shared" si="82"/>
        <v>0</v>
      </c>
      <c r="N64" s="60"/>
      <c r="O64" s="61"/>
      <c r="P64" s="62">
        <f t="shared" si="83"/>
        <v>0</v>
      </c>
      <c r="Q64" s="60"/>
      <c r="R64" s="61"/>
      <c r="S64" s="62">
        <f t="shared" si="84"/>
        <v>0</v>
      </c>
      <c r="T64" s="60"/>
      <c r="U64" s="61"/>
      <c r="V64" s="62">
        <f t="shared" si="85"/>
        <v>0</v>
      </c>
      <c r="W64" s="63">
        <f t="shared" si="77"/>
        <v>0</v>
      </c>
      <c r="X64" s="279">
        <f t="shared" si="78"/>
        <v>0</v>
      </c>
      <c r="Y64" s="279">
        <f t="shared" si="7"/>
        <v>0</v>
      </c>
      <c r="Z64" s="287" t="e">
        <f t="shared" si="79"/>
        <v>#DIV/0!</v>
      </c>
      <c r="AA64" s="251"/>
      <c r="AB64" s="56"/>
      <c r="AC64" s="56"/>
      <c r="AD64" s="56"/>
      <c r="AE64" s="56"/>
      <c r="AF64" s="56"/>
      <c r="AG64" s="56"/>
    </row>
    <row r="65" spans="1:33" ht="30" customHeight="1" x14ac:dyDescent="0.15">
      <c r="A65" s="38" t="s">
        <v>17</v>
      </c>
      <c r="B65" s="77" t="s">
        <v>103</v>
      </c>
      <c r="C65" s="75" t="s">
        <v>104</v>
      </c>
      <c r="D65" s="65"/>
      <c r="E65" s="66">
        <f>SUM(E66:E68)</f>
        <v>0</v>
      </c>
      <c r="F65" s="67"/>
      <c r="G65" s="68">
        <f>SUM(G66:G68)</f>
        <v>0</v>
      </c>
      <c r="H65" s="66">
        <f>SUM(H66:H68)</f>
        <v>0</v>
      </c>
      <c r="I65" s="67"/>
      <c r="J65" s="68">
        <f>SUM(J66:J68)</f>
        <v>0</v>
      </c>
      <c r="K65" s="66">
        <f>SUM(K66:K68)</f>
        <v>0</v>
      </c>
      <c r="L65" s="67"/>
      <c r="M65" s="68">
        <f>SUM(M66:M68)</f>
        <v>0</v>
      </c>
      <c r="N65" s="66">
        <f>SUM(N66:N68)</f>
        <v>0</v>
      </c>
      <c r="O65" s="67"/>
      <c r="P65" s="68">
        <f>SUM(P66:P68)</f>
        <v>0</v>
      </c>
      <c r="Q65" s="66">
        <f>SUM(Q66:Q68)</f>
        <v>0</v>
      </c>
      <c r="R65" s="67"/>
      <c r="S65" s="68">
        <f>SUM(S66:S68)</f>
        <v>0</v>
      </c>
      <c r="T65" s="66">
        <f>SUM(T66:T68)</f>
        <v>0</v>
      </c>
      <c r="U65" s="67"/>
      <c r="V65" s="68">
        <f>SUM(V66:V68)</f>
        <v>0</v>
      </c>
      <c r="W65" s="68">
        <f>SUM(W66:W68)</f>
        <v>0</v>
      </c>
      <c r="X65" s="68">
        <f>SUM(X66:X68)</f>
        <v>0</v>
      </c>
      <c r="Y65" s="68">
        <f t="shared" si="7"/>
        <v>0</v>
      </c>
      <c r="Z65" s="68" t="e">
        <f>Y65/W65</f>
        <v>#DIV/0!</v>
      </c>
      <c r="AA65" s="252"/>
      <c r="AB65" s="46"/>
      <c r="AC65" s="46"/>
      <c r="AD65" s="46"/>
      <c r="AE65" s="46"/>
      <c r="AF65" s="46"/>
      <c r="AG65" s="46"/>
    </row>
    <row r="66" spans="1:33" ht="30" customHeight="1" x14ac:dyDescent="0.15">
      <c r="A66" s="47" t="s">
        <v>19</v>
      </c>
      <c r="B66" s="48" t="s">
        <v>105</v>
      </c>
      <c r="C66" s="104" t="s">
        <v>106</v>
      </c>
      <c r="D66" s="105" t="s">
        <v>107</v>
      </c>
      <c r="E66" s="51"/>
      <c r="F66" s="52"/>
      <c r="G66" s="53">
        <f t="shared" ref="G66:G68" si="86">E66*F66</f>
        <v>0</v>
      </c>
      <c r="H66" s="51"/>
      <c r="I66" s="52"/>
      <c r="J66" s="53">
        <f t="shared" ref="J66:J68" si="87">H66*I66</f>
        <v>0</v>
      </c>
      <c r="K66" s="51"/>
      <c r="L66" s="52"/>
      <c r="M66" s="53">
        <f t="shared" ref="M66:M68" si="88">K66*L66</f>
        <v>0</v>
      </c>
      <c r="N66" s="51"/>
      <c r="O66" s="52"/>
      <c r="P66" s="53">
        <f t="shared" ref="P66:P68" si="89">N66*O66</f>
        <v>0</v>
      </c>
      <c r="Q66" s="51"/>
      <c r="R66" s="52"/>
      <c r="S66" s="53">
        <f t="shared" ref="S66:S68" si="90">Q66*R66</f>
        <v>0</v>
      </c>
      <c r="T66" s="51"/>
      <c r="U66" s="52"/>
      <c r="V66" s="53">
        <f t="shared" ref="V66:V68" si="91">T66*U66</f>
        <v>0</v>
      </c>
      <c r="W66" s="54">
        <f t="shared" si="77"/>
        <v>0</v>
      </c>
      <c r="X66" s="279">
        <f t="shared" si="78"/>
        <v>0</v>
      </c>
      <c r="Y66" s="279">
        <f t="shared" si="7"/>
        <v>0</v>
      </c>
      <c r="Z66" s="287" t="e">
        <f t="shared" si="79"/>
        <v>#DIV/0!</v>
      </c>
      <c r="AA66" s="242"/>
      <c r="AB66" s="56"/>
      <c r="AC66" s="56"/>
      <c r="AD66" s="56"/>
      <c r="AE66" s="56"/>
      <c r="AF66" s="56"/>
      <c r="AG66" s="56"/>
    </row>
    <row r="67" spans="1:33" ht="30" customHeight="1" x14ac:dyDescent="0.15">
      <c r="A67" s="47" t="s">
        <v>19</v>
      </c>
      <c r="B67" s="48" t="s">
        <v>108</v>
      </c>
      <c r="C67" s="104" t="s">
        <v>109</v>
      </c>
      <c r="D67" s="105" t="s">
        <v>107</v>
      </c>
      <c r="E67" s="51"/>
      <c r="F67" s="52"/>
      <c r="G67" s="53">
        <f t="shared" si="86"/>
        <v>0</v>
      </c>
      <c r="H67" s="51"/>
      <c r="I67" s="52"/>
      <c r="J67" s="53">
        <f t="shared" si="87"/>
        <v>0</v>
      </c>
      <c r="K67" s="51"/>
      <c r="L67" s="52"/>
      <c r="M67" s="53">
        <f t="shared" si="88"/>
        <v>0</v>
      </c>
      <c r="N67" s="51"/>
      <c r="O67" s="52"/>
      <c r="P67" s="53">
        <f t="shared" si="89"/>
        <v>0</v>
      </c>
      <c r="Q67" s="51"/>
      <c r="R67" s="52"/>
      <c r="S67" s="53">
        <f t="shared" si="90"/>
        <v>0</v>
      </c>
      <c r="T67" s="51"/>
      <c r="U67" s="52"/>
      <c r="V67" s="53">
        <f t="shared" si="91"/>
        <v>0</v>
      </c>
      <c r="W67" s="54">
        <f t="shared" si="77"/>
        <v>0</v>
      </c>
      <c r="X67" s="279">
        <f t="shared" si="78"/>
        <v>0</v>
      </c>
      <c r="Y67" s="279">
        <f t="shared" si="7"/>
        <v>0</v>
      </c>
      <c r="Z67" s="287" t="e">
        <f t="shared" si="79"/>
        <v>#DIV/0!</v>
      </c>
      <c r="AA67" s="242"/>
      <c r="AB67" s="56"/>
      <c r="AC67" s="56"/>
      <c r="AD67" s="56"/>
      <c r="AE67" s="56"/>
      <c r="AF67" s="56"/>
      <c r="AG67" s="56"/>
    </row>
    <row r="68" spans="1:33" ht="30" customHeight="1" thickBot="1" x14ac:dyDescent="0.2">
      <c r="A68" s="57" t="s">
        <v>19</v>
      </c>
      <c r="B68" s="76" t="s">
        <v>110</v>
      </c>
      <c r="C68" s="106" t="s">
        <v>111</v>
      </c>
      <c r="D68" s="107" t="s">
        <v>107</v>
      </c>
      <c r="E68" s="60"/>
      <c r="F68" s="61"/>
      <c r="G68" s="62">
        <f t="shared" si="86"/>
        <v>0</v>
      </c>
      <c r="H68" s="60"/>
      <c r="I68" s="61"/>
      <c r="J68" s="62">
        <f t="shared" si="87"/>
        <v>0</v>
      </c>
      <c r="K68" s="60"/>
      <c r="L68" s="61"/>
      <c r="M68" s="62">
        <f t="shared" si="88"/>
        <v>0</v>
      </c>
      <c r="N68" s="60"/>
      <c r="O68" s="61"/>
      <c r="P68" s="62">
        <f t="shared" si="89"/>
        <v>0</v>
      </c>
      <c r="Q68" s="60"/>
      <c r="R68" s="61"/>
      <c r="S68" s="62">
        <f t="shared" si="90"/>
        <v>0</v>
      </c>
      <c r="T68" s="60"/>
      <c r="U68" s="61"/>
      <c r="V68" s="62">
        <f t="shared" si="91"/>
        <v>0</v>
      </c>
      <c r="W68" s="63">
        <f t="shared" si="77"/>
        <v>0</v>
      </c>
      <c r="X68" s="279">
        <f t="shared" si="78"/>
        <v>0</v>
      </c>
      <c r="Y68" s="279">
        <f t="shared" si="7"/>
        <v>0</v>
      </c>
      <c r="Z68" s="287" t="e">
        <f t="shared" si="79"/>
        <v>#DIV/0!</v>
      </c>
      <c r="AA68" s="251"/>
      <c r="AB68" s="56"/>
      <c r="AC68" s="56"/>
      <c r="AD68" s="56"/>
      <c r="AE68" s="56"/>
      <c r="AF68" s="56"/>
      <c r="AG68" s="56"/>
    </row>
    <row r="69" spans="1:33" ht="30" customHeight="1" x14ac:dyDescent="0.15">
      <c r="A69" s="38" t="s">
        <v>17</v>
      </c>
      <c r="B69" s="77" t="s">
        <v>112</v>
      </c>
      <c r="C69" s="75" t="s">
        <v>113</v>
      </c>
      <c r="D69" s="65"/>
      <c r="E69" s="66">
        <f>SUM(E70:E72)</f>
        <v>0</v>
      </c>
      <c r="F69" s="67"/>
      <c r="G69" s="68">
        <f>SUM(G70:G72)</f>
        <v>0</v>
      </c>
      <c r="H69" s="66">
        <f>SUM(H70:H72)</f>
        <v>0</v>
      </c>
      <c r="I69" s="67"/>
      <c r="J69" s="68">
        <f>SUM(J70:J72)</f>
        <v>0</v>
      </c>
      <c r="K69" s="66">
        <f>SUM(K70:K72)</f>
        <v>0</v>
      </c>
      <c r="L69" s="67"/>
      <c r="M69" s="68">
        <f>SUM(M70:M72)</f>
        <v>0</v>
      </c>
      <c r="N69" s="66">
        <f>SUM(N70:N72)</f>
        <v>0</v>
      </c>
      <c r="O69" s="67"/>
      <c r="P69" s="68">
        <f>SUM(P70:P72)</f>
        <v>0</v>
      </c>
      <c r="Q69" s="66">
        <f>SUM(Q70:Q72)</f>
        <v>0</v>
      </c>
      <c r="R69" s="67"/>
      <c r="S69" s="68">
        <f>SUM(S70:S72)</f>
        <v>0</v>
      </c>
      <c r="T69" s="66">
        <f>SUM(T70:T72)</f>
        <v>0</v>
      </c>
      <c r="U69" s="67"/>
      <c r="V69" s="68">
        <f>SUM(V70:V72)</f>
        <v>0</v>
      </c>
      <c r="W69" s="68">
        <f>SUM(W70:W72)</f>
        <v>0</v>
      </c>
      <c r="X69" s="68">
        <f>SUM(X70:X72)</f>
        <v>0</v>
      </c>
      <c r="Y69" s="68">
        <f t="shared" si="7"/>
        <v>0</v>
      </c>
      <c r="Z69" s="68" t="e">
        <f>Y69/W69</f>
        <v>#DIV/0!</v>
      </c>
      <c r="AA69" s="252"/>
      <c r="AB69" s="46"/>
      <c r="AC69" s="46"/>
      <c r="AD69" s="46"/>
      <c r="AE69" s="46"/>
      <c r="AF69" s="46"/>
      <c r="AG69" s="46"/>
    </row>
    <row r="70" spans="1:33" ht="30" customHeight="1" x14ac:dyDescent="0.15">
      <c r="A70" s="47" t="s">
        <v>19</v>
      </c>
      <c r="B70" s="48" t="s">
        <v>114</v>
      </c>
      <c r="C70" s="93" t="s">
        <v>115</v>
      </c>
      <c r="D70" s="105" t="s">
        <v>54</v>
      </c>
      <c r="E70" s="51"/>
      <c r="F70" s="52"/>
      <c r="G70" s="53">
        <f t="shared" ref="G70:G72" si="92">E70*F70</f>
        <v>0</v>
      </c>
      <c r="H70" s="51"/>
      <c r="I70" s="52"/>
      <c r="J70" s="53">
        <f t="shared" ref="J70:J72" si="93">H70*I70</f>
        <v>0</v>
      </c>
      <c r="K70" s="51"/>
      <c r="L70" s="52"/>
      <c r="M70" s="53">
        <f t="shared" ref="M70:M72" si="94">K70*L70</f>
        <v>0</v>
      </c>
      <c r="N70" s="51"/>
      <c r="O70" s="52"/>
      <c r="P70" s="53">
        <f t="shared" ref="P70:P72" si="95">N70*O70</f>
        <v>0</v>
      </c>
      <c r="Q70" s="51"/>
      <c r="R70" s="52"/>
      <c r="S70" s="53">
        <f t="shared" ref="S70:S72" si="96">Q70*R70</f>
        <v>0</v>
      </c>
      <c r="T70" s="51"/>
      <c r="U70" s="52"/>
      <c r="V70" s="53">
        <f t="shared" ref="V70:V72" si="97">T70*U70</f>
        <v>0</v>
      </c>
      <c r="W70" s="54">
        <f t="shared" si="77"/>
        <v>0</v>
      </c>
      <c r="X70" s="279">
        <f t="shared" si="78"/>
        <v>0</v>
      </c>
      <c r="Y70" s="279">
        <f t="shared" si="7"/>
        <v>0</v>
      </c>
      <c r="Z70" s="287" t="e">
        <f t="shared" si="79"/>
        <v>#DIV/0!</v>
      </c>
      <c r="AA70" s="242"/>
      <c r="AB70" s="56"/>
      <c r="AC70" s="56"/>
      <c r="AD70" s="56"/>
      <c r="AE70" s="56"/>
      <c r="AF70" s="56"/>
      <c r="AG70" s="56"/>
    </row>
    <row r="71" spans="1:33" ht="30" customHeight="1" x14ac:dyDescent="0.15">
      <c r="A71" s="47" t="s">
        <v>19</v>
      </c>
      <c r="B71" s="48" t="s">
        <v>116</v>
      </c>
      <c r="C71" s="93" t="s">
        <v>115</v>
      </c>
      <c r="D71" s="105" t="s">
        <v>54</v>
      </c>
      <c r="E71" s="51"/>
      <c r="F71" s="52"/>
      <c r="G71" s="53">
        <f t="shared" si="92"/>
        <v>0</v>
      </c>
      <c r="H71" s="51"/>
      <c r="I71" s="52"/>
      <c r="J71" s="53">
        <f t="shared" si="93"/>
        <v>0</v>
      </c>
      <c r="K71" s="51"/>
      <c r="L71" s="52"/>
      <c r="M71" s="53">
        <f t="shared" si="94"/>
        <v>0</v>
      </c>
      <c r="N71" s="51"/>
      <c r="O71" s="52"/>
      <c r="P71" s="53">
        <f t="shared" si="95"/>
        <v>0</v>
      </c>
      <c r="Q71" s="51"/>
      <c r="R71" s="52"/>
      <c r="S71" s="53">
        <f t="shared" si="96"/>
        <v>0</v>
      </c>
      <c r="T71" s="51"/>
      <c r="U71" s="52"/>
      <c r="V71" s="53">
        <f t="shared" si="97"/>
        <v>0</v>
      </c>
      <c r="W71" s="54">
        <f t="shared" si="77"/>
        <v>0</v>
      </c>
      <c r="X71" s="279">
        <f t="shared" si="78"/>
        <v>0</v>
      </c>
      <c r="Y71" s="279">
        <f t="shared" si="7"/>
        <v>0</v>
      </c>
      <c r="Z71" s="287" t="e">
        <f t="shared" si="79"/>
        <v>#DIV/0!</v>
      </c>
      <c r="AA71" s="242"/>
      <c r="AB71" s="56"/>
      <c r="AC71" s="56"/>
      <c r="AD71" s="56"/>
      <c r="AE71" s="56"/>
      <c r="AF71" s="56"/>
      <c r="AG71" s="56"/>
    </row>
    <row r="72" spans="1:33" ht="30" customHeight="1" thickBot="1" x14ac:dyDescent="0.2">
      <c r="A72" s="57" t="s">
        <v>19</v>
      </c>
      <c r="B72" s="58" t="s">
        <v>117</v>
      </c>
      <c r="C72" s="85" t="s">
        <v>115</v>
      </c>
      <c r="D72" s="107" t="s">
        <v>54</v>
      </c>
      <c r="E72" s="60"/>
      <c r="F72" s="61"/>
      <c r="G72" s="62">
        <f t="shared" si="92"/>
        <v>0</v>
      </c>
      <c r="H72" s="60"/>
      <c r="I72" s="61"/>
      <c r="J72" s="62">
        <f t="shared" si="93"/>
        <v>0</v>
      </c>
      <c r="K72" s="60"/>
      <c r="L72" s="61"/>
      <c r="M72" s="62">
        <f t="shared" si="94"/>
        <v>0</v>
      </c>
      <c r="N72" s="60"/>
      <c r="O72" s="61"/>
      <c r="P72" s="62">
        <f t="shared" si="95"/>
        <v>0</v>
      </c>
      <c r="Q72" s="60"/>
      <c r="R72" s="61"/>
      <c r="S72" s="62">
        <f t="shared" si="96"/>
        <v>0</v>
      </c>
      <c r="T72" s="60"/>
      <c r="U72" s="61"/>
      <c r="V72" s="62">
        <f t="shared" si="97"/>
        <v>0</v>
      </c>
      <c r="W72" s="63">
        <f t="shared" si="77"/>
        <v>0</v>
      </c>
      <c r="X72" s="279">
        <f t="shared" si="78"/>
        <v>0</v>
      </c>
      <c r="Y72" s="279">
        <f t="shared" si="7"/>
        <v>0</v>
      </c>
      <c r="Z72" s="287" t="e">
        <f t="shared" si="79"/>
        <v>#DIV/0!</v>
      </c>
      <c r="AA72" s="251"/>
      <c r="AB72" s="56"/>
      <c r="AC72" s="56"/>
      <c r="AD72" s="56"/>
      <c r="AE72" s="56"/>
      <c r="AF72" s="56"/>
      <c r="AG72" s="56"/>
    </row>
    <row r="73" spans="1:33" ht="30" customHeight="1" x14ac:dyDescent="0.15">
      <c r="A73" s="38" t="s">
        <v>17</v>
      </c>
      <c r="B73" s="77" t="s">
        <v>118</v>
      </c>
      <c r="C73" s="75" t="s">
        <v>119</v>
      </c>
      <c r="D73" s="65"/>
      <c r="E73" s="66">
        <f>SUM(E74:E76)</f>
        <v>0</v>
      </c>
      <c r="F73" s="67"/>
      <c r="G73" s="68">
        <f>SUM(G74:G76)</f>
        <v>0</v>
      </c>
      <c r="H73" s="66">
        <f>SUM(H74:H76)</f>
        <v>0</v>
      </c>
      <c r="I73" s="67"/>
      <c r="J73" s="68">
        <f>SUM(J74:J76)</f>
        <v>0</v>
      </c>
      <c r="K73" s="66">
        <f>SUM(K74:K76)</f>
        <v>0</v>
      </c>
      <c r="L73" s="67"/>
      <c r="M73" s="68">
        <f>SUM(M74:M76)</f>
        <v>0</v>
      </c>
      <c r="N73" s="66">
        <f>SUM(N74:N76)</f>
        <v>0</v>
      </c>
      <c r="O73" s="67"/>
      <c r="P73" s="68">
        <f>SUM(P74:P76)</f>
        <v>0</v>
      </c>
      <c r="Q73" s="66">
        <f>SUM(Q74:Q76)</f>
        <v>0</v>
      </c>
      <c r="R73" s="67"/>
      <c r="S73" s="68">
        <f>SUM(S74:S76)</f>
        <v>0</v>
      </c>
      <c r="T73" s="66">
        <f>SUM(T74:T76)</f>
        <v>0</v>
      </c>
      <c r="U73" s="67"/>
      <c r="V73" s="68">
        <f>SUM(V74:V76)</f>
        <v>0</v>
      </c>
      <c r="W73" s="68">
        <f>SUM(W74:W76)</f>
        <v>0</v>
      </c>
      <c r="X73" s="68">
        <f>SUM(X74:X76)</f>
        <v>0</v>
      </c>
      <c r="Y73" s="68">
        <f t="shared" si="7"/>
        <v>0</v>
      </c>
      <c r="Z73" s="68" t="e">
        <f>Y73/W73</f>
        <v>#DIV/0!</v>
      </c>
      <c r="AA73" s="252"/>
      <c r="AB73" s="46"/>
      <c r="AC73" s="46"/>
      <c r="AD73" s="46"/>
      <c r="AE73" s="46"/>
      <c r="AF73" s="46"/>
      <c r="AG73" s="46"/>
    </row>
    <row r="74" spans="1:33" ht="30" customHeight="1" x14ac:dyDescent="0.15">
      <c r="A74" s="47" t="s">
        <v>19</v>
      </c>
      <c r="B74" s="48" t="s">
        <v>120</v>
      </c>
      <c r="C74" s="93" t="s">
        <v>115</v>
      </c>
      <c r="D74" s="105" t="s">
        <v>54</v>
      </c>
      <c r="E74" s="51"/>
      <c r="F74" s="52"/>
      <c r="G74" s="53">
        <f t="shared" ref="G74:G76" si="98">E74*F74</f>
        <v>0</v>
      </c>
      <c r="H74" s="51"/>
      <c r="I74" s="52"/>
      <c r="J74" s="53">
        <f t="shared" ref="J74:J76" si="99">H74*I74</f>
        <v>0</v>
      </c>
      <c r="K74" s="51"/>
      <c r="L74" s="52"/>
      <c r="M74" s="53">
        <f t="shared" ref="M74:M76" si="100">K74*L74</f>
        <v>0</v>
      </c>
      <c r="N74" s="51"/>
      <c r="O74" s="52"/>
      <c r="P74" s="53">
        <f t="shared" ref="P74:P76" si="101">N74*O74</f>
        <v>0</v>
      </c>
      <c r="Q74" s="51"/>
      <c r="R74" s="52"/>
      <c r="S74" s="53">
        <f t="shared" ref="S74:S76" si="102">Q74*R74</f>
        <v>0</v>
      </c>
      <c r="T74" s="51"/>
      <c r="U74" s="52"/>
      <c r="V74" s="53">
        <f t="shared" ref="V74:V76" si="103">T74*U74</f>
        <v>0</v>
      </c>
      <c r="W74" s="54">
        <f t="shared" si="77"/>
        <v>0</v>
      </c>
      <c r="X74" s="279">
        <f t="shared" si="78"/>
        <v>0</v>
      </c>
      <c r="Y74" s="279">
        <f t="shared" si="7"/>
        <v>0</v>
      </c>
      <c r="Z74" s="287" t="e">
        <f t="shared" si="79"/>
        <v>#DIV/0!</v>
      </c>
      <c r="AA74" s="242"/>
      <c r="AB74" s="56"/>
      <c r="AC74" s="56"/>
      <c r="AD74" s="56"/>
      <c r="AE74" s="56"/>
      <c r="AF74" s="56"/>
      <c r="AG74" s="56"/>
    </row>
    <row r="75" spans="1:33" ht="30" customHeight="1" x14ac:dyDescent="0.15">
      <c r="A75" s="47" t="s">
        <v>19</v>
      </c>
      <c r="B75" s="48" t="s">
        <v>121</v>
      </c>
      <c r="C75" s="93" t="s">
        <v>115</v>
      </c>
      <c r="D75" s="105" t="s">
        <v>54</v>
      </c>
      <c r="E75" s="51"/>
      <c r="F75" s="52"/>
      <c r="G75" s="53">
        <f t="shared" si="98"/>
        <v>0</v>
      </c>
      <c r="H75" s="51"/>
      <c r="I75" s="52"/>
      <c r="J75" s="53">
        <f t="shared" si="99"/>
        <v>0</v>
      </c>
      <c r="K75" s="51"/>
      <c r="L75" s="52"/>
      <c r="M75" s="53">
        <f t="shared" si="100"/>
        <v>0</v>
      </c>
      <c r="N75" s="51"/>
      <c r="O75" s="52"/>
      <c r="P75" s="53">
        <f t="shared" si="101"/>
        <v>0</v>
      </c>
      <c r="Q75" s="51"/>
      <c r="R75" s="52"/>
      <c r="S75" s="53">
        <f t="shared" si="102"/>
        <v>0</v>
      </c>
      <c r="T75" s="51"/>
      <c r="U75" s="52"/>
      <c r="V75" s="53">
        <f t="shared" si="103"/>
        <v>0</v>
      </c>
      <c r="W75" s="54">
        <f t="shared" si="77"/>
        <v>0</v>
      </c>
      <c r="X75" s="279">
        <f t="shared" si="78"/>
        <v>0</v>
      </c>
      <c r="Y75" s="279">
        <f t="shared" si="7"/>
        <v>0</v>
      </c>
      <c r="Z75" s="287" t="e">
        <f t="shared" si="79"/>
        <v>#DIV/0!</v>
      </c>
      <c r="AA75" s="242"/>
      <c r="AB75" s="56"/>
      <c r="AC75" s="56"/>
      <c r="AD75" s="56"/>
      <c r="AE75" s="56"/>
      <c r="AF75" s="56"/>
      <c r="AG75" s="56"/>
    </row>
    <row r="76" spans="1:33" ht="30" customHeight="1" thickBot="1" x14ac:dyDescent="0.2">
      <c r="A76" s="57" t="s">
        <v>19</v>
      </c>
      <c r="B76" s="76" t="s">
        <v>122</v>
      </c>
      <c r="C76" s="85" t="s">
        <v>115</v>
      </c>
      <c r="D76" s="107" t="s">
        <v>54</v>
      </c>
      <c r="E76" s="60"/>
      <c r="F76" s="61"/>
      <c r="G76" s="62">
        <f t="shared" si="98"/>
        <v>0</v>
      </c>
      <c r="H76" s="60"/>
      <c r="I76" s="61"/>
      <c r="J76" s="62">
        <f t="shared" si="99"/>
        <v>0</v>
      </c>
      <c r="K76" s="60"/>
      <c r="L76" s="61"/>
      <c r="M76" s="62">
        <f t="shared" si="100"/>
        <v>0</v>
      </c>
      <c r="N76" s="60"/>
      <c r="O76" s="61"/>
      <c r="P76" s="62">
        <f t="shared" si="101"/>
        <v>0</v>
      </c>
      <c r="Q76" s="60"/>
      <c r="R76" s="61"/>
      <c r="S76" s="62">
        <f t="shared" si="102"/>
        <v>0</v>
      </c>
      <c r="T76" s="60"/>
      <c r="U76" s="61"/>
      <c r="V76" s="62">
        <f t="shared" si="103"/>
        <v>0</v>
      </c>
      <c r="W76" s="63">
        <f t="shared" si="77"/>
        <v>0</v>
      </c>
      <c r="X76" s="279">
        <f t="shared" si="78"/>
        <v>0</v>
      </c>
      <c r="Y76" s="283">
        <f t="shared" si="7"/>
        <v>0</v>
      </c>
      <c r="Z76" s="287" t="e">
        <f t="shared" si="79"/>
        <v>#DIV/0!</v>
      </c>
      <c r="AA76" s="251"/>
      <c r="AB76" s="56"/>
      <c r="AC76" s="56"/>
      <c r="AD76" s="56"/>
      <c r="AE76" s="56"/>
      <c r="AF76" s="56"/>
      <c r="AG76" s="56"/>
    </row>
    <row r="77" spans="1:33" ht="30" customHeight="1" thickBot="1" x14ac:dyDescent="0.2">
      <c r="A77" s="108" t="s">
        <v>123</v>
      </c>
      <c r="B77" s="109"/>
      <c r="C77" s="110"/>
      <c r="D77" s="111"/>
      <c r="E77" s="112">
        <f>E73+E69+E65+E61+E57</f>
        <v>0</v>
      </c>
      <c r="F77" s="87"/>
      <c r="G77" s="86">
        <f>G73+G69+G65+G61+G57</f>
        <v>0</v>
      </c>
      <c r="H77" s="112">
        <f>H73+H69+H65+H61+H57</f>
        <v>0</v>
      </c>
      <c r="I77" s="87"/>
      <c r="J77" s="86">
        <f>J73+J69+J65+J61+J57</f>
        <v>0</v>
      </c>
      <c r="K77" s="88">
        <f t="shared" ref="K77" si="104">K73+K69+K65+K61+K57</f>
        <v>0</v>
      </c>
      <c r="L77" s="87"/>
      <c r="M77" s="86">
        <f>M73+M69+M65+M61+M57</f>
        <v>0</v>
      </c>
      <c r="N77" s="88">
        <f t="shared" ref="N77" si="105">N73+N69+N65+N61+N57</f>
        <v>0</v>
      </c>
      <c r="O77" s="87"/>
      <c r="P77" s="86">
        <f>P73+P69+P65+P61+P57</f>
        <v>0</v>
      </c>
      <c r="Q77" s="88">
        <f t="shared" ref="Q77" si="106">Q73+Q69+Q65+Q61+Q57</f>
        <v>0</v>
      </c>
      <c r="R77" s="87"/>
      <c r="S77" s="86">
        <f>S73+S69+S65+S61+S57</f>
        <v>0</v>
      </c>
      <c r="T77" s="88">
        <f t="shared" ref="T77" si="107">T73+T69+T65+T61+T57</f>
        <v>0</v>
      </c>
      <c r="U77" s="87"/>
      <c r="V77" s="86">
        <f>V73+V69+V65+V61+V57</f>
        <v>0</v>
      </c>
      <c r="W77" s="95">
        <f>W73+W69+W65+W61+W57</f>
        <v>0</v>
      </c>
      <c r="X77" s="282">
        <f>X73+X69+X65+X61+X57</f>
        <v>0</v>
      </c>
      <c r="Y77" s="284">
        <f t="shared" ref="Y77:Y140" si="108">W77-X77</f>
        <v>0</v>
      </c>
      <c r="Z77" s="284" t="e">
        <f>Y77/W77</f>
        <v>#DIV/0!</v>
      </c>
      <c r="AA77" s="255"/>
      <c r="AB77" s="5"/>
      <c r="AC77" s="5"/>
      <c r="AD77" s="5"/>
      <c r="AE77" s="5"/>
      <c r="AF77" s="5"/>
      <c r="AG77" s="5"/>
    </row>
    <row r="78" spans="1:33" s="181" customFormat="1" ht="30" customHeight="1" thickBot="1" x14ac:dyDescent="0.2">
      <c r="A78" s="89" t="s">
        <v>16</v>
      </c>
      <c r="B78" s="90">
        <v>5</v>
      </c>
      <c r="C78" s="199" t="s">
        <v>259</v>
      </c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37"/>
      <c r="Y78" s="285"/>
      <c r="Z78" s="37"/>
      <c r="AA78" s="249"/>
      <c r="AB78" s="5"/>
      <c r="AC78" s="5"/>
      <c r="AD78" s="5"/>
      <c r="AE78" s="5"/>
      <c r="AF78" s="5"/>
      <c r="AG78" s="5"/>
    </row>
    <row r="79" spans="1:33" ht="30" customHeight="1" x14ac:dyDescent="0.15">
      <c r="A79" s="38" t="s">
        <v>17</v>
      </c>
      <c r="B79" s="77" t="s">
        <v>124</v>
      </c>
      <c r="C79" s="64" t="s">
        <v>125</v>
      </c>
      <c r="D79" s="65"/>
      <c r="E79" s="66">
        <f>SUM(E80:E82)</f>
        <v>0</v>
      </c>
      <c r="F79" s="67"/>
      <c r="G79" s="68">
        <f>SUM(G80:G82)</f>
        <v>0</v>
      </c>
      <c r="H79" s="66">
        <f>SUM(H80:H82)</f>
        <v>0</v>
      </c>
      <c r="I79" s="67"/>
      <c r="J79" s="68">
        <f>SUM(J80:J82)</f>
        <v>0</v>
      </c>
      <c r="K79" s="66">
        <f>SUM(K80:K82)</f>
        <v>0</v>
      </c>
      <c r="L79" s="67"/>
      <c r="M79" s="68">
        <f>SUM(M80:M82)</f>
        <v>0</v>
      </c>
      <c r="N79" s="66">
        <f>SUM(N80:N82)</f>
        <v>0</v>
      </c>
      <c r="O79" s="67"/>
      <c r="P79" s="68">
        <f>SUM(P80:P82)</f>
        <v>0</v>
      </c>
      <c r="Q79" s="66">
        <f>SUM(Q80:Q82)</f>
        <v>0</v>
      </c>
      <c r="R79" s="67"/>
      <c r="S79" s="68">
        <f>SUM(S80:S82)</f>
        <v>0</v>
      </c>
      <c r="T79" s="66">
        <f>SUM(T80:T82)</f>
        <v>0</v>
      </c>
      <c r="U79" s="67"/>
      <c r="V79" s="68">
        <f>SUM(V80:V82)</f>
        <v>0</v>
      </c>
      <c r="W79" s="69">
        <f>SUM(W80:W82)</f>
        <v>0</v>
      </c>
      <c r="X79" s="69">
        <f>SUM(X80:X82)</f>
        <v>0</v>
      </c>
      <c r="Y79" s="69">
        <f t="shared" si="108"/>
        <v>0</v>
      </c>
      <c r="Z79" s="281" t="e">
        <f>Y79/W79</f>
        <v>#DIV/0!</v>
      </c>
      <c r="AA79" s="252"/>
      <c r="AB79" s="56"/>
      <c r="AC79" s="56"/>
      <c r="AD79" s="56"/>
      <c r="AE79" s="56"/>
      <c r="AF79" s="56"/>
      <c r="AG79" s="56"/>
    </row>
    <row r="80" spans="1:33" ht="30" customHeight="1" x14ac:dyDescent="0.15">
      <c r="A80" s="47" t="s">
        <v>19</v>
      </c>
      <c r="B80" s="48" t="s">
        <v>126</v>
      </c>
      <c r="C80" s="114" t="s">
        <v>127</v>
      </c>
      <c r="D80" s="105" t="s">
        <v>128</v>
      </c>
      <c r="E80" s="51"/>
      <c r="F80" s="52"/>
      <c r="G80" s="53">
        <f t="shared" ref="G80:G82" si="109">E80*F80</f>
        <v>0</v>
      </c>
      <c r="H80" s="51"/>
      <c r="I80" s="52"/>
      <c r="J80" s="53">
        <f t="shared" ref="J80:J82" si="110">H80*I80</f>
        <v>0</v>
      </c>
      <c r="K80" s="51"/>
      <c r="L80" s="52"/>
      <c r="M80" s="53">
        <f t="shared" ref="M80:M82" si="111">K80*L80</f>
        <v>0</v>
      </c>
      <c r="N80" s="51"/>
      <c r="O80" s="52"/>
      <c r="P80" s="53">
        <f t="shared" ref="P80:P82" si="112">N80*O80</f>
        <v>0</v>
      </c>
      <c r="Q80" s="51"/>
      <c r="R80" s="52"/>
      <c r="S80" s="53">
        <f t="shared" ref="S80:S82" si="113">Q80*R80</f>
        <v>0</v>
      </c>
      <c r="T80" s="51"/>
      <c r="U80" s="52"/>
      <c r="V80" s="53">
        <f t="shared" ref="V80:V82" si="114">T80*U80</f>
        <v>0</v>
      </c>
      <c r="W80" s="54">
        <f>G80+M80+S80</f>
        <v>0</v>
      </c>
      <c r="X80" s="279">
        <f t="shared" ref="X80:X90" si="115">J80+P80+V80</f>
        <v>0</v>
      </c>
      <c r="Y80" s="279">
        <f t="shared" si="108"/>
        <v>0</v>
      </c>
      <c r="Z80" s="287" t="e">
        <f t="shared" ref="Z80:Z90" si="116">Y80/W80</f>
        <v>#DIV/0!</v>
      </c>
      <c r="AA80" s="242"/>
      <c r="AB80" s="56"/>
      <c r="AC80" s="56"/>
      <c r="AD80" s="56"/>
      <c r="AE80" s="56"/>
      <c r="AF80" s="56"/>
      <c r="AG80" s="56"/>
    </row>
    <row r="81" spans="1:33" ht="30" customHeight="1" x14ac:dyDescent="0.15">
      <c r="A81" s="47" t="s">
        <v>19</v>
      </c>
      <c r="B81" s="48" t="s">
        <v>129</v>
      </c>
      <c r="C81" s="114" t="s">
        <v>127</v>
      </c>
      <c r="D81" s="105" t="s">
        <v>128</v>
      </c>
      <c r="E81" s="51"/>
      <c r="F81" s="52"/>
      <c r="G81" s="53">
        <f t="shared" si="109"/>
        <v>0</v>
      </c>
      <c r="H81" s="51"/>
      <c r="I81" s="52"/>
      <c r="J81" s="53">
        <f t="shared" si="110"/>
        <v>0</v>
      </c>
      <c r="K81" s="51"/>
      <c r="L81" s="52"/>
      <c r="M81" s="53">
        <f t="shared" si="111"/>
        <v>0</v>
      </c>
      <c r="N81" s="51"/>
      <c r="O81" s="52"/>
      <c r="P81" s="53">
        <f t="shared" si="112"/>
        <v>0</v>
      </c>
      <c r="Q81" s="51"/>
      <c r="R81" s="52"/>
      <c r="S81" s="53">
        <f t="shared" si="113"/>
        <v>0</v>
      </c>
      <c r="T81" s="51"/>
      <c r="U81" s="52"/>
      <c r="V81" s="53">
        <f t="shared" si="114"/>
        <v>0</v>
      </c>
      <c r="W81" s="54">
        <f>G81+M81+S81</f>
        <v>0</v>
      </c>
      <c r="X81" s="279">
        <f t="shared" si="115"/>
        <v>0</v>
      </c>
      <c r="Y81" s="279">
        <f t="shared" si="108"/>
        <v>0</v>
      </c>
      <c r="Z81" s="287" t="e">
        <f t="shared" si="116"/>
        <v>#DIV/0!</v>
      </c>
      <c r="AA81" s="242"/>
      <c r="AB81" s="56"/>
      <c r="AC81" s="56"/>
      <c r="AD81" s="56"/>
      <c r="AE81" s="56"/>
      <c r="AF81" s="56"/>
      <c r="AG81" s="56"/>
    </row>
    <row r="82" spans="1:33" ht="30" customHeight="1" thickBot="1" x14ac:dyDescent="0.2">
      <c r="A82" s="57" t="s">
        <v>19</v>
      </c>
      <c r="B82" s="58" t="s">
        <v>130</v>
      </c>
      <c r="C82" s="114" t="s">
        <v>127</v>
      </c>
      <c r="D82" s="107" t="s">
        <v>128</v>
      </c>
      <c r="E82" s="60"/>
      <c r="F82" s="61"/>
      <c r="G82" s="62">
        <f t="shared" si="109"/>
        <v>0</v>
      </c>
      <c r="H82" s="60"/>
      <c r="I82" s="61"/>
      <c r="J82" s="62">
        <f t="shared" si="110"/>
        <v>0</v>
      </c>
      <c r="K82" s="60"/>
      <c r="L82" s="61"/>
      <c r="M82" s="62">
        <f t="shared" si="111"/>
        <v>0</v>
      </c>
      <c r="N82" s="60"/>
      <c r="O82" s="61"/>
      <c r="P82" s="62">
        <f t="shared" si="112"/>
        <v>0</v>
      </c>
      <c r="Q82" s="60"/>
      <c r="R82" s="61"/>
      <c r="S82" s="62">
        <f t="shared" si="113"/>
        <v>0</v>
      </c>
      <c r="T82" s="60"/>
      <c r="U82" s="61"/>
      <c r="V82" s="62">
        <f t="shared" si="114"/>
        <v>0</v>
      </c>
      <c r="W82" s="63">
        <f>G82+M82+S82</f>
        <v>0</v>
      </c>
      <c r="X82" s="279">
        <f t="shared" si="115"/>
        <v>0</v>
      </c>
      <c r="Y82" s="279">
        <f t="shared" si="108"/>
        <v>0</v>
      </c>
      <c r="Z82" s="287" t="e">
        <f t="shared" si="116"/>
        <v>#DIV/0!</v>
      </c>
      <c r="AA82" s="251"/>
      <c r="AB82" s="56"/>
      <c r="AC82" s="56"/>
      <c r="AD82" s="56"/>
      <c r="AE82" s="56"/>
      <c r="AF82" s="56"/>
      <c r="AG82" s="56"/>
    </row>
    <row r="83" spans="1:33" ht="30" customHeight="1" thickBot="1" x14ac:dyDescent="0.2">
      <c r="A83" s="38" t="s">
        <v>17</v>
      </c>
      <c r="B83" s="77" t="s">
        <v>131</v>
      </c>
      <c r="C83" s="64" t="s">
        <v>132</v>
      </c>
      <c r="D83" s="273"/>
      <c r="E83" s="272">
        <f>SUM(E84:E86)</f>
        <v>0</v>
      </c>
      <c r="F83" s="67"/>
      <c r="G83" s="68">
        <f>SUM(G84:G86)</f>
        <v>0</v>
      </c>
      <c r="H83" s="272">
        <f>SUM(H84:H86)</f>
        <v>0</v>
      </c>
      <c r="I83" s="67"/>
      <c r="J83" s="68">
        <f>SUM(J84:J86)</f>
        <v>0</v>
      </c>
      <c r="K83" s="272">
        <f>SUM(K84:K86)</f>
        <v>0</v>
      </c>
      <c r="L83" s="67"/>
      <c r="M83" s="68">
        <f>SUM(M84:M86)</f>
        <v>0</v>
      </c>
      <c r="N83" s="272">
        <f>SUM(N84:N86)</f>
        <v>0</v>
      </c>
      <c r="O83" s="67"/>
      <c r="P83" s="68">
        <f>SUM(P84:P86)</f>
        <v>0</v>
      </c>
      <c r="Q83" s="272">
        <f>SUM(Q84:Q86)</f>
        <v>0</v>
      </c>
      <c r="R83" s="67"/>
      <c r="S83" s="68">
        <f>SUM(S84:S86)</f>
        <v>0</v>
      </c>
      <c r="T83" s="272">
        <f>SUM(T84:T86)</f>
        <v>0</v>
      </c>
      <c r="U83" s="67"/>
      <c r="V83" s="68">
        <f>SUM(V84:V86)</f>
        <v>0</v>
      </c>
      <c r="W83" s="69">
        <f>SUM(W84:W86)</f>
        <v>0</v>
      </c>
      <c r="X83" s="69">
        <f>SUM(X84:X86)</f>
        <v>0</v>
      </c>
      <c r="Y83" s="69">
        <f t="shared" si="108"/>
        <v>0</v>
      </c>
      <c r="Z83" s="69" t="e">
        <f>Y83/W83</f>
        <v>#DIV/0!</v>
      </c>
      <c r="AA83" s="252"/>
      <c r="AB83" s="56"/>
      <c r="AC83" s="56"/>
      <c r="AD83" s="56"/>
      <c r="AE83" s="56"/>
      <c r="AF83" s="56"/>
      <c r="AG83" s="56"/>
    </row>
    <row r="84" spans="1:33" s="181" customFormat="1" ht="30" customHeight="1" x14ac:dyDescent="0.15">
      <c r="A84" s="47" t="s">
        <v>19</v>
      </c>
      <c r="B84" s="48" t="s">
        <v>133</v>
      </c>
      <c r="C84" s="114" t="s">
        <v>134</v>
      </c>
      <c r="D84" s="271" t="s">
        <v>54</v>
      </c>
      <c r="E84" s="51"/>
      <c r="F84" s="52"/>
      <c r="G84" s="53">
        <f t="shared" ref="G84:G86" si="117">E84*F84</f>
        <v>0</v>
      </c>
      <c r="H84" s="51"/>
      <c r="I84" s="52"/>
      <c r="J84" s="53">
        <f t="shared" ref="J84:J86" si="118">H84*I84</f>
        <v>0</v>
      </c>
      <c r="K84" s="51"/>
      <c r="L84" s="52"/>
      <c r="M84" s="53">
        <f t="shared" ref="M84:M86" si="119">K84*L84</f>
        <v>0</v>
      </c>
      <c r="N84" s="51"/>
      <c r="O84" s="52"/>
      <c r="P84" s="53">
        <f t="shared" ref="P84:P86" si="120">N84*O84</f>
        <v>0</v>
      </c>
      <c r="Q84" s="51"/>
      <c r="R84" s="52"/>
      <c r="S84" s="53">
        <f t="shared" ref="S84:S86" si="121">Q84*R84</f>
        <v>0</v>
      </c>
      <c r="T84" s="51"/>
      <c r="U84" s="52"/>
      <c r="V84" s="53">
        <f t="shared" ref="V84:V86" si="122">T84*U84</f>
        <v>0</v>
      </c>
      <c r="W84" s="54">
        <f>G84+M84+S84</f>
        <v>0</v>
      </c>
      <c r="X84" s="279">
        <f t="shared" si="115"/>
        <v>0</v>
      </c>
      <c r="Y84" s="279">
        <f t="shared" si="108"/>
        <v>0</v>
      </c>
      <c r="Z84" s="287" t="e">
        <f t="shared" si="116"/>
        <v>#DIV/0!</v>
      </c>
      <c r="AA84" s="242"/>
      <c r="AB84" s="56"/>
      <c r="AC84" s="56"/>
      <c r="AD84" s="56"/>
      <c r="AE84" s="56"/>
      <c r="AF84" s="56"/>
      <c r="AG84" s="56"/>
    </row>
    <row r="85" spans="1:33" s="181" customFormat="1" ht="30" customHeight="1" x14ac:dyDescent="0.15">
      <c r="A85" s="47" t="s">
        <v>19</v>
      </c>
      <c r="B85" s="48" t="s">
        <v>135</v>
      </c>
      <c r="C85" s="93" t="s">
        <v>134</v>
      </c>
      <c r="D85" s="105" t="s">
        <v>54</v>
      </c>
      <c r="E85" s="51"/>
      <c r="F85" s="52"/>
      <c r="G85" s="53">
        <f t="shared" si="117"/>
        <v>0</v>
      </c>
      <c r="H85" s="51"/>
      <c r="I85" s="52"/>
      <c r="J85" s="53">
        <f t="shared" si="118"/>
        <v>0</v>
      </c>
      <c r="K85" s="51"/>
      <c r="L85" s="52"/>
      <c r="M85" s="53">
        <f t="shared" si="119"/>
        <v>0</v>
      </c>
      <c r="N85" s="51"/>
      <c r="O85" s="52"/>
      <c r="P85" s="53">
        <f t="shared" si="120"/>
        <v>0</v>
      </c>
      <c r="Q85" s="51"/>
      <c r="R85" s="52"/>
      <c r="S85" s="53">
        <f t="shared" si="121"/>
        <v>0</v>
      </c>
      <c r="T85" s="51"/>
      <c r="U85" s="52"/>
      <c r="V85" s="53">
        <f t="shared" si="122"/>
        <v>0</v>
      </c>
      <c r="W85" s="54">
        <f>G85+M85+S85</f>
        <v>0</v>
      </c>
      <c r="X85" s="279">
        <f t="shared" si="115"/>
        <v>0</v>
      </c>
      <c r="Y85" s="279">
        <f t="shared" si="108"/>
        <v>0</v>
      </c>
      <c r="Z85" s="287" t="e">
        <f t="shared" si="116"/>
        <v>#DIV/0!</v>
      </c>
      <c r="AA85" s="242"/>
      <c r="AB85" s="56"/>
      <c r="AC85" s="56"/>
      <c r="AD85" s="56"/>
      <c r="AE85" s="56"/>
      <c r="AF85" s="56"/>
      <c r="AG85" s="56"/>
    </row>
    <row r="86" spans="1:33" s="181" customFormat="1" ht="30" customHeight="1" thickBot="1" x14ac:dyDescent="0.2">
      <c r="A86" s="57" t="s">
        <v>19</v>
      </c>
      <c r="B86" s="58" t="s">
        <v>136</v>
      </c>
      <c r="C86" s="85" t="s">
        <v>134</v>
      </c>
      <c r="D86" s="107" t="s">
        <v>54</v>
      </c>
      <c r="E86" s="60"/>
      <c r="F86" s="61"/>
      <c r="G86" s="62">
        <f t="shared" si="117"/>
        <v>0</v>
      </c>
      <c r="H86" s="60"/>
      <c r="I86" s="61"/>
      <c r="J86" s="62">
        <f t="shared" si="118"/>
        <v>0</v>
      </c>
      <c r="K86" s="60"/>
      <c r="L86" s="61"/>
      <c r="M86" s="62">
        <f t="shared" si="119"/>
        <v>0</v>
      </c>
      <c r="N86" s="60"/>
      <c r="O86" s="61"/>
      <c r="P86" s="62">
        <f t="shared" si="120"/>
        <v>0</v>
      </c>
      <c r="Q86" s="60"/>
      <c r="R86" s="61"/>
      <c r="S86" s="62">
        <f t="shared" si="121"/>
        <v>0</v>
      </c>
      <c r="T86" s="60"/>
      <c r="U86" s="61"/>
      <c r="V86" s="62">
        <f t="shared" si="122"/>
        <v>0</v>
      </c>
      <c r="W86" s="63">
        <f>G86+M86+S86</f>
        <v>0</v>
      </c>
      <c r="X86" s="279">
        <f t="shared" si="115"/>
        <v>0</v>
      </c>
      <c r="Y86" s="279">
        <f t="shared" si="108"/>
        <v>0</v>
      </c>
      <c r="Z86" s="287" t="e">
        <f t="shared" si="116"/>
        <v>#DIV/0!</v>
      </c>
      <c r="AA86" s="251"/>
      <c r="AB86" s="56"/>
      <c r="AC86" s="56"/>
      <c r="AD86" s="56"/>
      <c r="AE86" s="56"/>
      <c r="AF86" s="56"/>
      <c r="AG86" s="56"/>
    </row>
    <row r="87" spans="1:33" ht="30" customHeight="1" x14ac:dyDescent="0.15">
      <c r="A87" s="200" t="s">
        <v>17</v>
      </c>
      <c r="B87" s="201" t="s">
        <v>137</v>
      </c>
      <c r="C87" s="206" t="s">
        <v>138</v>
      </c>
      <c r="D87" s="204"/>
      <c r="E87" s="272">
        <f>SUM(E88:E90)</f>
        <v>0</v>
      </c>
      <c r="F87" s="67"/>
      <c r="G87" s="68">
        <f>SUM(G88:G90)</f>
        <v>0</v>
      </c>
      <c r="H87" s="272">
        <f>SUM(H88:H90)</f>
        <v>0</v>
      </c>
      <c r="I87" s="67"/>
      <c r="J87" s="68">
        <f>SUM(J88:J90)</f>
        <v>0</v>
      </c>
      <c r="K87" s="272">
        <f>SUM(K88:K90)</f>
        <v>0</v>
      </c>
      <c r="L87" s="67"/>
      <c r="M87" s="68">
        <f>SUM(M88:M90)</f>
        <v>0</v>
      </c>
      <c r="N87" s="272">
        <f>SUM(N88:N90)</f>
        <v>0</v>
      </c>
      <c r="O87" s="67"/>
      <c r="P87" s="68">
        <f>SUM(P88:P90)</f>
        <v>0</v>
      </c>
      <c r="Q87" s="272">
        <f>SUM(Q88:Q90)</f>
        <v>0</v>
      </c>
      <c r="R87" s="67"/>
      <c r="S87" s="68">
        <f>SUM(S88:S90)</f>
        <v>0</v>
      </c>
      <c r="T87" s="272">
        <f>SUM(T88:T90)</f>
        <v>0</v>
      </c>
      <c r="U87" s="67"/>
      <c r="V87" s="68">
        <f>SUM(V88:V90)</f>
        <v>0</v>
      </c>
      <c r="W87" s="69">
        <f>SUM(W88:W90)</f>
        <v>0</v>
      </c>
      <c r="X87" s="69">
        <f>SUM(X88:X90)</f>
        <v>0</v>
      </c>
      <c r="Y87" s="69">
        <f t="shared" si="108"/>
        <v>0</v>
      </c>
      <c r="Z87" s="69" t="e">
        <f>Y87/W87</f>
        <v>#DIV/0!</v>
      </c>
      <c r="AA87" s="252"/>
      <c r="AB87" s="56"/>
      <c r="AC87" s="56"/>
      <c r="AD87" s="56"/>
      <c r="AE87" s="56"/>
      <c r="AF87" s="56"/>
      <c r="AG87" s="56"/>
    </row>
    <row r="88" spans="1:33" ht="30" customHeight="1" x14ac:dyDescent="0.15">
      <c r="A88" s="47" t="s">
        <v>19</v>
      </c>
      <c r="B88" s="202" t="s">
        <v>139</v>
      </c>
      <c r="C88" s="207" t="s">
        <v>60</v>
      </c>
      <c r="D88" s="205" t="s">
        <v>61</v>
      </c>
      <c r="E88" s="51"/>
      <c r="F88" s="52"/>
      <c r="G88" s="53">
        <f t="shared" ref="G88:G90" si="123">E88*F88</f>
        <v>0</v>
      </c>
      <c r="H88" s="51"/>
      <c r="I88" s="52"/>
      <c r="J88" s="53">
        <f t="shared" ref="J88:J90" si="124">H88*I88</f>
        <v>0</v>
      </c>
      <c r="K88" s="51"/>
      <c r="L88" s="52"/>
      <c r="M88" s="53">
        <f>K88*L88</f>
        <v>0</v>
      </c>
      <c r="N88" s="51"/>
      <c r="O88" s="52"/>
      <c r="P88" s="53">
        <f>N88*O88</f>
        <v>0</v>
      </c>
      <c r="Q88" s="51"/>
      <c r="R88" s="52"/>
      <c r="S88" s="53">
        <f t="shared" ref="S88:S90" si="125">Q88*R88</f>
        <v>0</v>
      </c>
      <c r="T88" s="51"/>
      <c r="U88" s="52"/>
      <c r="V88" s="53">
        <f t="shared" ref="V88:V90" si="126">T88*U88</f>
        <v>0</v>
      </c>
      <c r="W88" s="54">
        <f>G88+M88+S88</f>
        <v>0</v>
      </c>
      <c r="X88" s="279">
        <f t="shared" si="115"/>
        <v>0</v>
      </c>
      <c r="Y88" s="279">
        <f t="shared" si="108"/>
        <v>0</v>
      </c>
      <c r="Z88" s="287" t="e">
        <f t="shared" si="116"/>
        <v>#DIV/0!</v>
      </c>
      <c r="AA88" s="242"/>
      <c r="AB88" s="55"/>
      <c r="AC88" s="56"/>
      <c r="AD88" s="56"/>
      <c r="AE88" s="56"/>
      <c r="AF88" s="56"/>
      <c r="AG88" s="56"/>
    </row>
    <row r="89" spans="1:33" ht="30" customHeight="1" x14ac:dyDescent="0.15">
      <c r="A89" s="47" t="s">
        <v>19</v>
      </c>
      <c r="B89" s="202" t="s">
        <v>140</v>
      </c>
      <c r="C89" s="207" t="s">
        <v>60</v>
      </c>
      <c r="D89" s="205" t="s">
        <v>61</v>
      </c>
      <c r="E89" s="51"/>
      <c r="F89" s="52"/>
      <c r="G89" s="53">
        <f t="shared" si="123"/>
        <v>0</v>
      </c>
      <c r="H89" s="51"/>
      <c r="I89" s="52"/>
      <c r="J89" s="53">
        <f t="shared" si="124"/>
        <v>0</v>
      </c>
      <c r="K89" s="51"/>
      <c r="L89" s="52"/>
      <c r="M89" s="53">
        <f t="shared" ref="M89:M90" si="127">K89*L89</f>
        <v>0</v>
      </c>
      <c r="N89" s="51"/>
      <c r="O89" s="52"/>
      <c r="P89" s="53">
        <f t="shared" ref="P89:P90" si="128">N89*O89</f>
        <v>0</v>
      </c>
      <c r="Q89" s="51"/>
      <c r="R89" s="52"/>
      <c r="S89" s="53">
        <f t="shared" si="125"/>
        <v>0</v>
      </c>
      <c r="T89" s="51"/>
      <c r="U89" s="52"/>
      <c r="V89" s="53">
        <f t="shared" si="126"/>
        <v>0</v>
      </c>
      <c r="W89" s="54">
        <f>G89+M89+S89</f>
        <v>0</v>
      </c>
      <c r="X89" s="279">
        <f t="shared" si="115"/>
        <v>0</v>
      </c>
      <c r="Y89" s="279">
        <f t="shared" si="108"/>
        <v>0</v>
      </c>
      <c r="Z89" s="287" t="e">
        <f t="shared" si="116"/>
        <v>#DIV/0!</v>
      </c>
      <c r="AA89" s="242"/>
      <c r="AB89" s="56"/>
      <c r="AC89" s="56"/>
      <c r="AD89" s="56"/>
      <c r="AE89" s="56"/>
      <c r="AF89" s="56"/>
      <c r="AG89" s="56"/>
    </row>
    <row r="90" spans="1:33" ht="30" customHeight="1" thickBot="1" x14ac:dyDescent="0.2">
      <c r="A90" s="57" t="s">
        <v>19</v>
      </c>
      <c r="B90" s="226" t="s">
        <v>141</v>
      </c>
      <c r="C90" s="227" t="s">
        <v>60</v>
      </c>
      <c r="D90" s="205" t="s">
        <v>61</v>
      </c>
      <c r="E90" s="72"/>
      <c r="F90" s="73"/>
      <c r="G90" s="74">
        <f t="shared" si="123"/>
        <v>0</v>
      </c>
      <c r="H90" s="72"/>
      <c r="I90" s="73"/>
      <c r="J90" s="74">
        <f t="shared" si="124"/>
        <v>0</v>
      </c>
      <c r="K90" s="72"/>
      <c r="L90" s="73"/>
      <c r="M90" s="74">
        <f t="shared" si="127"/>
        <v>0</v>
      </c>
      <c r="N90" s="72"/>
      <c r="O90" s="73"/>
      <c r="P90" s="74">
        <f t="shared" si="128"/>
        <v>0</v>
      </c>
      <c r="Q90" s="72"/>
      <c r="R90" s="73"/>
      <c r="S90" s="74">
        <f t="shared" si="125"/>
        <v>0</v>
      </c>
      <c r="T90" s="72"/>
      <c r="U90" s="73"/>
      <c r="V90" s="74">
        <f t="shared" si="126"/>
        <v>0</v>
      </c>
      <c r="W90" s="63">
        <f>G90+M90+S90</f>
        <v>0</v>
      </c>
      <c r="X90" s="279">
        <f t="shared" si="115"/>
        <v>0</v>
      </c>
      <c r="Y90" s="279">
        <f t="shared" si="108"/>
        <v>0</v>
      </c>
      <c r="Z90" s="287" t="e">
        <f t="shared" si="116"/>
        <v>#DIV/0!</v>
      </c>
      <c r="AA90" s="253"/>
      <c r="AB90" s="56"/>
      <c r="AC90" s="56"/>
      <c r="AD90" s="56"/>
      <c r="AE90" s="56"/>
      <c r="AF90" s="56"/>
      <c r="AG90" s="56"/>
    </row>
    <row r="91" spans="1:33" ht="39.75" customHeight="1" thickBot="1" x14ac:dyDescent="0.2">
      <c r="A91" s="406" t="s">
        <v>270</v>
      </c>
      <c r="B91" s="407"/>
      <c r="C91" s="407"/>
      <c r="D91" s="408"/>
      <c r="E91" s="87"/>
      <c r="F91" s="87"/>
      <c r="G91" s="86">
        <f>G79+G83+G87</f>
        <v>0</v>
      </c>
      <c r="H91" s="87"/>
      <c r="I91" s="87"/>
      <c r="J91" s="86">
        <f>J79+J83+J87</f>
        <v>0</v>
      </c>
      <c r="K91" s="87"/>
      <c r="L91" s="87"/>
      <c r="M91" s="86">
        <f>M79+M83+M87</f>
        <v>0</v>
      </c>
      <c r="N91" s="87"/>
      <c r="O91" s="87"/>
      <c r="P91" s="86">
        <f>P79+P83+P87</f>
        <v>0</v>
      </c>
      <c r="Q91" s="87"/>
      <c r="R91" s="87"/>
      <c r="S91" s="86">
        <f>S79+S83+S87</f>
        <v>0</v>
      </c>
      <c r="T91" s="87"/>
      <c r="U91" s="87"/>
      <c r="V91" s="86">
        <f>V79+V83+V87</f>
        <v>0</v>
      </c>
      <c r="W91" s="95">
        <f>W79+W83+W87</f>
        <v>0</v>
      </c>
      <c r="X91" s="95">
        <f>X79+X83+X87</f>
        <v>0</v>
      </c>
      <c r="Y91" s="95">
        <f t="shared" si="108"/>
        <v>0</v>
      </c>
      <c r="Z91" s="95" t="e">
        <f>Y91/W91</f>
        <v>#DIV/0!</v>
      </c>
      <c r="AA91" s="255"/>
      <c r="AC91" s="5"/>
      <c r="AD91" s="5"/>
      <c r="AE91" s="5"/>
      <c r="AF91" s="5"/>
      <c r="AG91" s="5"/>
    </row>
    <row r="92" spans="1:33" ht="30" customHeight="1" thickBot="1" x14ac:dyDescent="0.2">
      <c r="A92" s="117" t="s">
        <v>16</v>
      </c>
      <c r="B92" s="118">
        <v>6</v>
      </c>
      <c r="C92" s="119" t="s">
        <v>142</v>
      </c>
      <c r="D92" s="113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7"/>
      <c r="X92" s="37"/>
      <c r="Y92" s="285"/>
      <c r="Z92" s="37"/>
      <c r="AA92" s="249"/>
      <c r="AB92" s="5"/>
      <c r="AC92" s="5"/>
      <c r="AD92" s="5"/>
      <c r="AE92" s="5"/>
      <c r="AF92" s="5"/>
      <c r="AG92" s="5"/>
    </row>
    <row r="93" spans="1:33" ht="30" customHeight="1" x14ac:dyDescent="0.15">
      <c r="A93" s="38" t="s">
        <v>17</v>
      </c>
      <c r="B93" s="77" t="s">
        <v>143</v>
      </c>
      <c r="C93" s="120" t="s">
        <v>144</v>
      </c>
      <c r="D93" s="41"/>
      <c r="E93" s="42">
        <f>SUM(E94:E96)</f>
        <v>0</v>
      </c>
      <c r="F93" s="43"/>
      <c r="G93" s="44">
        <f>SUM(G94:G96)</f>
        <v>0</v>
      </c>
      <c r="H93" s="42">
        <f>SUM(H94:H96)</f>
        <v>0</v>
      </c>
      <c r="I93" s="43"/>
      <c r="J93" s="44">
        <f>SUM(J94:J96)</f>
        <v>0</v>
      </c>
      <c r="K93" s="42">
        <f>SUM(K94:K96)</f>
        <v>0</v>
      </c>
      <c r="L93" s="43"/>
      <c r="M93" s="44">
        <f>SUM(M94:M96)</f>
        <v>0</v>
      </c>
      <c r="N93" s="42">
        <f>SUM(N94:N96)</f>
        <v>0</v>
      </c>
      <c r="O93" s="43"/>
      <c r="P93" s="44">
        <f>SUM(P94:P96)</f>
        <v>0</v>
      </c>
      <c r="Q93" s="42">
        <f>SUM(Q94:Q96)</f>
        <v>0</v>
      </c>
      <c r="R93" s="43"/>
      <c r="S93" s="44">
        <f>SUM(S94:S96)</f>
        <v>0</v>
      </c>
      <c r="T93" s="42">
        <f>SUM(T94:T96)</f>
        <v>0</v>
      </c>
      <c r="U93" s="43"/>
      <c r="V93" s="44">
        <f>SUM(V94:V96)</f>
        <v>0</v>
      </c>
      <c r="W93" s="44">
        <f>SUM(W94:W96)</f>
        <v>0</v>
      </c>
      <c r="X93" s="44">
        <f>SUM(X94:X96)</f>
        <v>0</v>
      </c>
      <c r="Y93" s="44">
        <f t="shared" si="108"/>
        <v>0</v>
      </c>
      <c r="Z93" s="281" t="e">
        <f>Y93/W93</f>
        <v>#DIV/0!</v>
      </c>
      <c r="AA93" s="250"/>
      <c r="AB93" s="46"/>
      <c r="AC93" s="46"/>
      <c r="AD93" s="46"/>
      <c r="AE93" s="46"/>
      <c r="AF93" s="46"/>
      <c r="AG93" s="46"/>
    </row>
    <row r="94" spans="1:33" ht="30" customHeight="1" x14ac:dyDescent="0.15">
      <c r="A94" s="47" t="s">
        <v>19</v>
      </c>
      <c r="B94" s="48" t="s">
        <v>145</v>
      </c>
      <c r="C94" s="93" t="s">
        <v>146</v>
      </c>
      <c r="D94" s="50" t="s">
        <v>54</v>
      </c>
      <c r="E94" s="51"/>
      <c r="F94" s="52"/>
      <c r="G94" s="53">
        <f t="shared" ref="G94:G96" si="129">E94*F94</f>
        <v>0</v>
      </c>
      <c r="H94" s="51"/>
      <c r="I94" s="52"/>
      <c r="J94" s="53">
        <f t="shared" ref="J94:J96" si="130">H94*I94</f>
        <v>0</v>
      </c>
      <c r="K94" s="51"/>
      <c r="L94" s="52"/>
      <c r="M94" s="53">
        <f t="shared" ref="M94:M96" si="131">K94*L94</f>
        <v>0</v>
      </c>
      <c r="N94" s="51"/>
      <c r="O94" s="52"/>
      <c r="P94" s="53">
        <f t="shared" ref="P94:P96" si="132">N94*O94</f>
        <v>0</v>
      </c>
      <c r="Q94" s="51"/>
      <c r="R94" s="52"/>
      <c r="S94" s="53">
        <f t="shared" ref="S94:S96" si="133">Q94*R94</f>
        <v>0</v>
      </c>
      <c r="T94" s="51"/>
      <c r="U94" s="52"/>
      <c r="V94" s="53">
        <f t="shared" ref="V94:V96" si="134">T94*U94</f>
        <v>0</v>
      </c>
      <c r="W94" s="54">
        <f t="shared" ref="W94:W100" si="135">G94+M94+S94</f>
        <v>0</v>
      </c>
      <c r="X94" s="279">
        <f t="shared" ref="X94:X104" si="136">J94+P94+V94</f>
        <v>0</v>
      </c>
      <c r="Y94" s="279">
        <f t="shared" si="108"/>
        <v>0</v>
      </c>
      <c r="Z94" s="287" t="e">
        <f t="shared" ref="Z94:Z104" si="137">Y94/W94</f>
        <v>#DIV/0!</v>
      </c>
      <c r="AA94" s="242"/>
      <c r="AB94" s="56"/>
      <c r="AC94" s="56"/>
      <c r="AD94" s="56"/>
      <c r="AE94" s="56"/>
      <c r="AF94" s="56"/>
      <c r="AG94" s="56"/>
    </row>
    <row r="95" spans="1:33" ht="30" customHeight="1" x14ac:dyDescent="0.15">
      <c r="A95" s="47" t="s">
        <v>19</v>
      </c>
      <c r="B95" s="48" t="s">
        <v>147</v>
      </c>
      <c r="C95" s="93" t="s">
        <v>146</v>
      </c>
      <c r="D95" s="50" t="s">
        <v>54</v>
      </c>
      <c r="E95" s="51"/>
      <c r="F95" s="52"/>
      <c r="G95" s="53">
        <f t="shared" si="129"/>
        <v>0</v>
      </c>
      <c r="H95" s="51"/>
      <c r="I95" s="52"/>
      <c r="J95" s="53">
        <f t="shared" si="130"/>
        <v>0</v>
      </c>
      <c r="K95" s="51"/>
      <c r="L95" s="52"/>
      <c r="M95" s="53">
        <f t="shared" si="131"/>
        <v>0</v>
      </c>
      <c r="N95" s="51"/>
      <c r="O95" s="52"/>
      <c r="P95" s="53">
        <f t="shared" si="132"/>
        <v>0</v>
      </c>
      <c r="Q95" s="51"/>
      <c r="R95" s="52"/>
      <c r="S95" s="53">
        <f t="shared" si="133"/>
        <v>0</v>
      </c>
      <c r="T95" s="51"/>
      <c r="U95" s="52"/>
      <c r="V95" s="53">
        <f t="shared" si="134"/>
        <v>0</v>
      </c>
      <c r="W95" s="54">
        <f t="shared" si="135"/>
        <v>0</v>
      </c>
      <c r="X95" s="279">
        <f t="shared" si="136"/>
        <v>0</v>
      </c>
      <c r="Y95" s="279">
        <f t="shared" si="108"/>
        <v>0</v>
      </c>
      <c r="Z95" s="287" t="e">
        <f t="shared" si="137"/>
        <v>#DIV/0!</v>
      </c>
      <c r="AA95" s="242"/>
      <c r="AB95" s="56"/>
      <c r="AC95" s="56"/>
      <c r="AD95" s="56"/>
      <c r="AE95" s="56"/>
      <c r="AF95" s="56"/>
      <c r="AG95" s="56"/>
    </row>
    <row r="96" spans="1:33" ht="30" customHeight="1" thickBot="1" x14ac:dyDescent="0.2">
      <c r="A96" s="57" t="s">
        <v>19</v>
      </c>
      <c r="B96" s="58" t="s">
        <v>148</v>
      </c>
      <c r="C96" s="85" t="s">
        <v>146</v>
      </c>
      <c r="D96" s="59" t="s">
        <v>54</v>
      </c>
      <c r="E96" s="60"/>
      <c r="F96" s="61"/>
      <c r="G96" s="62">
        <f t="shared" si="129"/>
        <v>0</v>
      </c>
      <c r="H96" s="60"/>
      <c r="I96" s="61"/>
      <c r="J96" s="62">
        <f t="shared" si="130"/>
        <v>0</v>
      </c>
      <c r="K96" s="60"/>
      <c r="L96" s="61"/>
      <c r="M96" s="62">
        <f t="shared" si="131"/>
        <v>0</v>
      </c>
      <c r="N96" s="60"/>
      <c r="O96" s="61"/>
      <c r="P96" s="62">
        <f t="shared" si="132"/>
        <v>0</v>
      </c>
      <c r="Q96" s="60"/>
      <c r="R96" s="61"/>
      <c r="S96" s="62">
        <f t="shared" si="133"/>
        <v>0</v>
      </c>
      <c r="T96" s="60"/>
      <c r="U96" s="61"/>
      <c r="V96" s="62">
        <f t="shared" si="134"/>
        <v>0</v>
      </c>
      <c r="W96" s="63">
        <f t="shared" si="135"/>
        <v>0</v>
      </c>
      <c r="X96" s="279">
        <f t="shared" si="136"/>
        <v>0</v>
      </c>
      <c r="Y96" s="279">
        <f t="shared" si="108"/>
        <v>0</v>
      </c>
      <c r="Z96" s="287" t="e">
        <f t="shared" si="137"/>
        <v>#DIV/0!</v>
      </c>
      <c r="AA96" s="251"/>
      <c r="AB96" s="56"/>
      <c r="AC96" s="56"/>
      <c r="AD96" s="56"/>
      <c r="AE96" s="56"/>
      <c r="AF96" s="56"/>
      <c r="AG96" s="56"/>
    </row>
    <row r="97" spans="1:33" ht="30" customHeight="1" x14ac:dyDescent="0.15">
      <c r="A97" s="38" t="s">
        <v>16</v>
      </c>
      <c r="B97" s="77" t="s">
        <v>149</v>
      </c>
      <c r="C97" s="121" t="s">
        <v>150</v>
      </c>
      <c r="D97" s="65"/>
      <c r="E97" s="66">
        <f>SUM(E98:E100)</f>
        <v>0</v>
      </c>
      <c r="F97" s="67"/>
      <c r="G97" s="68">
        <f>SUM(G98:G100)</f>
        <v>0</v>
      </c>
      <c r="H97" s="66">
        <f>SUM(H98:H100)</f>
        <v>0</v>
      </c>
      <c r="I97" s="67"/>
      <c r="J97" s="68">
        <f>SUM(J98:J100)</f>
        <v>0</v>
      </c>
      <c r="K97" s="66">
        <f>SUM(K98:K100)</f>
        <v>0</v>
      </c>
      <c r="L97" s="67"/>
      <c r="M97" s="68">
        <f>SUM(M98:M100)</f>
        <v>0</v>
      </c>
      <c r="N97" s="66">
        <f>SUM(N98:N100)</f>
        <v>0</v>
      </c>
      <c r="O97" s="67"/>
      <c r="P97" s="68">
        <f>SUM(P98:P100)</f>
        <v>0</v>
      </c>
      <c r="Q97" s="66">
        <f>SUM(Q98:Q100)</f>
        <v>0</v>
      </c>
      <c r="R97" s="67"/>
      <c r="S97" s="68">
        <f>SUM(S98:S100)</f>
        <v>0</v>
      </c>
      <c r="T97" s="66">
        <f>SUM(T98:T100)</f>
        <v>0</v>
      </c>
      <c r="U97" s="67"/>
      <c r="V97" s="68">
        <f>SUM(V98:V100)</f>
        <v>0</v>
      </c>
      <c r="W97" s="68">
        <f>SUM(W98:W100)</f>
        <v>0</v>
      </c>
      <c r="X97" s="68">
        <f>SUM(X98:X100)</f>
        <v>0</v>
      </c>
      <c r="Y97" s="68">
        <f t="shared" si="108"/>
        <v>0</v>
      </c>
      <c r="Z97" s="68" t="e">
        <f>Y97/W97</f>
        <v>#DIV/0!</v>
      </c>
      <c r="AA97" s="252"/>
      <c r="AB97" s="46"/>
      <c r="AC97" s="46"/>
      <c r="AD97" s="46"/>
      <c r="AE97" s="46"/>
      <c r="AF97" s="46"/>
      <c r="AG97" s="46"/>
    </row>
    <row r="98" spans="1:33" ht="30" customHeight="1" x14ac:dyDescent="0.15">
      <c r="A98" s="47" t="s">
        <v>19</v>
      </c>
      <c r="B98" s="48" t="s">
        <v>151</v>
      </c>
      <c r="C98" s="93" t="s">
        <v>146</v>
      </c>
      <c r="D98" s="50" t="s">
        <v>54</v>
      </c>
      <c r="E98" s="51"/>
      <c r="F98" s="52"/>
      <c r="G98" s="53">
        <f t="shared" ref="G98:G100" si="138">E98*F98</f>
        <v>0</v>
      </c>
      <c r="H98" s="51"/>
      <c r="I98" s="52"/>
      <c r="J98" s="53">
        <f t="shared" ref="J98:J100" si="139">H98*I98</f>
        <v>0</v>
      </c>
      <c r="K98" s="51"/>
      <c r="L98" s="52"/>
      <c r="M98" s="53">
        <f t="shared" ref="M98:M100" si="140">K98*L98</f>
        <v>0</v>
      </c>
      <c r="N98" s="51"/>
      <c r="O98" s="52"/>
      <c r="P98" s="53">
        <f t="shared" ref="P98:P100" si="141">N98*O98</f>
        <v>0</v>
      </c>
      <c r="Q98" s="51"/>
      <c r="R98" s="52"/>
      <c r="S98" s="53">
        <f t="shared" ref="S98:S100" si="142">Q98*R98</f>
        <v>0</v>
      </c>
      <c r="T98" s="51"/>
      <c r="U98" s="52"/>
      <c r="V98" s="53">
        <f t="shared" ref="V98:V100" si="143">T98*U98</f>
        <v>0</v>
      </c>
      <c r="W98" s="54">
        <f t="shared" si="135"/>
        <v>0</v>
      </c>
      <c r="X98" s="279">
        <f t="shared" si="136"/>
        <v>0</v>
      </c>
      <c r="Y98" s="279">
        <f t="shared" si="108"/>
        <v>0</v>
      </c>
      <c r="Z98" s="287" t="e">
        <f t="shared" si="137"/>
        <v>#DIV/0!</v>
      </c>
      <c r="AA98" s="242"/>
      <c r="AB98" s="56"/>
      <c r="AC98" s="56"/>
      <c r="AD98" s="56"/>
      <c r="AE98" s="56"/>
      <c r="AF98" s="56"/>
      <c r="AG98" s="56"/>
    </row>
    <row r="99" spans="1:33" ht="30" customHeight="1" x14ac:dyDescent="0.15">
      <c r="A99" s="47" t="s">
        <v>19</v>
      </c>
      <c r="B99" s="48" t="s">
        <v>152</v>
      </c>
      <c r="C99" s="93" t="s">
        <v>146</v>
      </c>
      <c r="D99" s="50" t="s">
        <v>54</v>
      </c>
      <c r="E99" s="51"/>
      <c r="F99" s="52"/>
      <c r="G99" s="53">
        <f t="shared" si="138"/>
        <v>0</v>
      </c>
      <c r="H99" s="51"/>
      <c r="I99" s="52"/>
      <c r="J99" s="53">
        <f t="shared" si="139"/>
        <v>0</v>
      </c>
      <c r="K99" s="51"/>
      <c r="L99" s="52"/>
      <c r="M99" s="53">
        <f t="shared" si="140"/>
        <v>0</v>
      </c>
      <c r="N99" s="51"/>
      <c r="O99" s="52"/>
      <c r="P99" s="53">
        <f t="shared" si="141"/>
        <v>0</v>
      </c>
      <c r="Q99" s="51"/>
      <c r="R99" s="52"/>
      <c r="S99" s="53">
        <f t="shared" si="142"/>
        <v>0</v>
      </c>
      <c r="T99" s="51"/>
      <c r="U99" s="52"/>
      <c r="V99" s="53">
        <f t="shared" si="143"/>
        <v>0</v>
      </c>
      <c r="W99" s="54">
        <f t="shared" si="135"/>
        <v>0</v>
      </c>
      <c r="X99" s="279">
        <f t="shared" si="136"/>
        <v>0</v>
      </c>
      <c r="Y99" s="279">
        <f t="shared" si="108"/>
        <v>0</v>
      </c>
      <c r="Z99" s="287" t="e">
        <f t="shared" si="137"/>
        <v>#DIV/0!</v>
      </c>
      <c r="AA99" s="242"/>
      <c r="AB99" s="56"/>
      <c r="AC99" s="56"/>
      <c r="AD99" s="56"/>
      <c r="AE99" s="56"/>
      <c r="AF99" s="56"/>
      <c r="AG99" s="56"/>
    </row>
    <row r="100" spans="1:33" ht="30" customHeight="1" thickBot="1" x14ac:dyDescent="0.2">
      <c r="A100" s="57" t="s">
        <v>19</v>
      </c>
      <c r="B100" s="58" t="s">
        <v>153</v>
      </c>
      <c r="C100" s="85" t="s">
        <v>146</v>
      </c>
      <c r="D100" s="59" t="s">
        <v>54</v>
      </c>
      <c r="E100" s="60"/>
      <c r="F100" s="61"/>
      <c r="G100" s="62">
        <f t="shared" si="138"/>
        <v>0</v>
      </c>
      <c r="H100" s="60"/>
      <c r="I100" s="61"/>
      <c r="J100" s="62">
        <f t="shared" si="139"/>
        <v>0</v>
      </c>
      <c r="K100" s="60"/>
      <c r="L100" s="61"/>
      <c r="M100" s="62">
        <f t="shared" si="140"/>
        <v>0</v>
      </c>
      <c r="N100" s="60"/>
      <c r="O100" s="61"/>
      <c r="P100" s="62">
        <f t="shared" si="141"/>
        <v>0</v>
      </c>
      <c r="Q100" s="60"/>
      <c r="R100" s="61"/>
      <c r="S100" s="62">
        <f t="shared" si="142"/>
        <v>0</v>
      </c>
      <c r="T100" s="60"/>
      <c r="U100" s="61"/>
      <c r="V100" s="62">
        <f t="shared" si="143"/>
        <v>0</v>
      </c>
      <c r="W100" s="63">
        <f t="shared" si="135"/>
        <v>0</v>
      </c>
      <c r="X100" s="279">
        <f t="shared" si="136"/>
        <v>0</v>
      </c>
      <c r="Y100" s="279">
        <f t="shared" si="108"/>
        <v>0</v>
      </c>
      <c r="Z100" s="287" t="e">
        <f t="shared" si="137"/>
        <v>#DIV/0!</v>
      </c>
      <c r="AA100" s="251"/>
      <c r="AB100" s="56"/>
      <c r="AC100" s="56"/>
      <c r="AD100" s="56"/>
      <c r="AE100" s="56"/>
      <c r="AF100" s="56"/>
      <c r="AG100" s="56"/>
    </row>
    <row r="101" spans="1:33" ht="30" customHeight="1" x14ac:dyDescent="0.15">
      <c r="A101" s="38" t="s">
        <v>16</v>
      </c>
      <c r="B101" s="77" t="s">
        <v>154</v>
      </c>
      <c r="C101" s="121" t="s">
        <v>155</v>
      </c>
      <c r="D101" s="65"/>
      <c r="E101" s="66">
        <f>SUM(E102:E104)</f>
        <v>0</v>
      </c>
      <c r="F101" s="67"/>
      <c r="G101" s="68">
        <f>SUM(G102:G104)</f>
        <v>0</v>
      </c>
      <c r="H101" s="66">
        <f>SUM(H102:H104)</f>
        <v>0</v>
      </c>
      <c r="I101" s="67"/>
      <c r="J101" s="68">
        <f>SUM(J102:J104)</f>
        <v>0</v>
      </c>
      <c r="K101" s="66">
        <f>SUM(K102:K104)</f>
        <v>0</v>
      </c>
      <c r="L101" s="67"/>
      <c r="M101" s="68">
        <f>SUM(M102:M104)</f>
        <v>0</v>
      </c>
      <c r="N101" s="66">
        <f>SUM(N102:N104)</f>
        <v>0</v>
      </c>
      <c r="O101" s="67"/>
      <c r="P101" s="68">
        <f>SUM(P102:P104)</f>
        <v>0</v>
      </c>
      <c r="Q101" s="66">
        <f>SUM(Q102:Q104)</f>
        <v>0</v>
      </c>
      <c r="R101" s="67"/>
      <c r="S101" s="68">
        <f>SUM(S102:S104)</f>
        <v>0</v>
      </c>
      <c r="T101" s="66">
        <f>SUM(T102:T104)</f>
        <v>0</v>
      </c>
      <c r="U101" s="67"/>
      <c r="V101" s="68">
        <f>SUM(V102:V104)</f>
        <v>0</v>
      </c>
      <c r="W101" s="68">
        <f>SUM(W102:W104)</f>
        <v>0</v>
      </c>
      <c r="X101" s="68">
        <f>SUM(X102:X104)</f>
        <v>0</v>
      </c>
      <c r="Y101" s="68">
        <f t="shared" si="108"/>
        <v>0</v>
      </c>
      <c r="Z101" s="68" t="e">
        <f>Y101/W101</f>
        <v>#DIV/0!</v>
      </c>
      <c r="AA101" s="252"/>
      <c r="AB101" s="46"/>
      <c r="AC101" s="46"/>
      <c r="AD101" s="46"/>
      <c r="AE101" s="46"/>
      <c r="AF101" s="46"/>
      <c r="AG101" s="46"/>
    </row>
    <row r="102" spans="1:33" ht="30" customHeight="1" x14ac:dyDescent="0.15">
      <c r="A102" s="47" t="s">
        <v>19</v>
      </c>
      <c r="B102" s="48" t="s">
        <v>156</v>
      </c>
      <c r="C102" s="93" t="s">
        <v>146</v>
      </c>
      <c r="D102" s="50" t="s">
        <v>54</v>
      </c>
      <c r="E102" s="51"/>
      <c r="F102" s="52"/>
      <c r="G102" s="53">
        <f t="shared" ref="G102:G104" si="144">E102*F102</f>
        <v>0</v>
      </c>
      <c r="H102" s="51"/>
      <c r="I102" s="52"/>
      <c r="J102" s="53">
        <f t="shared" ref="J102:J104" si="145">H102*I102</f>
        <v>0</v>
      </c>
      <c r="K102" s="51"/>
      <c r="L102" s="52"/>
      <c r="M102" s="53">
        <f t="shared" ref="M102:M104" si="146">K102*L102</f>
        <v>0</v>
      </c>
      <c r="N102" s="51"/>
      <c r="O102" s="52"/>
      <c r="P102" s="53">
        <f t="shared" ref="P102:P104" si="147">N102*O102</f>
        <v>0</v>
      </c>
      <c r="Q102" s="51"/>
      <c r="R102" s="52"/>
      <c r="S102" s="53">
        <f t="shared" ref="S102:S104" si="148">Q102*R102</f>
        <v>0</v>
      </c>
      <c r="T102" s="51"/>
      <c r="U102" s="52"/>
      <c r="V102" s="53">
        <f t="shared" ref="V102:V104" si="149">T102*U102</f>
        <v>0</v>
      </c>
      <c r="W102" s="54">
        <f>G102+M102+S102</f>
        <v>0</v>
      </c>
      <c r="X102" s="279">
        <f t="shared" si="136"/>
        <v>0</v>
      </c>
      <c r="Y102" s="279">
        <f t="shared" si="108"/>
        <v>0</v>
      </c>
      <c r="Z102" s="287" t="e">
        <f t="shared" si="137"/>
        <v>#DIV/0!</v>
      </c>
      <c r="AA102" s="242"/>
      <c r="AB102" s="56"/>
      <c r="AC102" s="56"/>
      <c r="AD102" s="56"/>
      <c r="AE102" s="56"/>
      <c r="AF102" s="56"/>
      <c r="AG102" s="56"/>
    </row>
    <row r="103" spans="1:33" ht="30" customHeight="1" x14ac:dyDescent="0.15">
      <c r="A103" s="47" t="s">
        <v>19</v>
      </c>
      <c r="B103" s="48" t="s">
        <v>157</v>
      </c>
      <c r="C103" s="93" t="s">
        <v>146</v>
      </c>
      <c r="D103" s="50" t="s">
        <v>54</v>
      </c>
      <c r="E103" s="51"/>
      <c r="F103" s="52"/>
      <c r="G103" s="53">
        <f t="shared" si="144"/>
        <v>0</v>
      </c>
      <c r="H103" s="51"/>
      <c r="I103" s="52"/>
      <c r="J103" s="53">
        <f t="shared" si="145"/>
        <v>0</v>
      </c>
      <c r="K103" s="51"/>
      <c r="L103" s="52"/>
      <c r="M103" s="53">
        <f t="shared" si="146"/>
        <v>0</v>
      </c>
      <c r="N103" s="51"/>
      <c r="O103" s="52"/>
      <c r="P103" s="53">
        <f t="shared" si="147"/>
        <v>0</v>
      </c>
      <c r="Q103" s="51"/>
      <c r="R103" s="52"/>
      <c r="S103" s="53">
        <f t="shared" si="148"/>
        <v>0</v>
      </c>
      <c r="T103" s="51"/>
      <c r="U103" s="52"/>
      <c r="V103" s="53">
        <f t="shared" si="149"/>
        <v>0</v>
      </c>
      <c r="W103" s="54">
        <f>G103+M103+S103</f>
        <v>0</v>
      </c>
      <c r="X103" s="279">
        <f t="shared" si="136"/>
        <v>0</v>
      </c>
      <c r="Y103" s="279">
        <f t="shared" si="108"/>
        <v>0</v>
      </c>
      <c r="Z103" s="287" t="e">
        <f t="shared" si="137"/>
        <v>#DIV/0!</v>
      </c>
      <c r="AA103" s="242"/>
      <c r="AB103" s="56"/>
      <c r="AC103" s="56"/>
      <c r="AD103" s="56"/>
      <c r="AE103" s="56"/>
      <c r="AF103" s="56"/>
      <c r="AG103" s="56"/>
    </row>
    <row r="104" spans="1:33" ht="30" customHeight="1" thickBot="1" x14ac:dyDescent="0.2">
      <c r="A104" s="57" t="s">
        <v>19</v>
      </c>
      <c r="B104" s="58" t="s">
        <v>158</v>
      </c>
      <c r="C104" s="85" t="s">
        <v>146</v>
      </c>
      <c r="D104" s="59" t="s">
        <v>54</v>
      </c>
      <c r="E104" s="72"/>
      <c r="F104" s="73"/>
      <c r="G104" s="74">
        <f t="shared" si="144"/>
        <v>0</v>
      </c>
      <c r="H104" s="72"/>
      <c r="I104" s="73"/>
      <c r="J104" s="74">
        <f t="shared" si="145"/>
        <v>0</v>
      </c>
      <c r="K104" s="72"/>
      <c r="L104" s="73"/>
      <c r="M104" s="74">
        <f t="shared" si="146"/>
        <v>0</v>
      </c>
      <c r="N104" s="72"/>
      <c r="O104" s="73"/>
      <c r="P104" s="74">
        <f t="shared" si="147"/>
        <v>0</v>
      </c>
      <c r="Q104" s="72"/>
      <c r="R104" s="73"/>
      <c r="S104" s="74">
        <f t="shared" si="148"/>
        <v>0</v>
      </c>
      <c r="T104" s="72"/>
      <c r="U104" s="73"/>
      <c r="V104" s="74">
        <f t="shared" si="149"/>
        <v>0</v>
      </c>
      <c r="W104" s="63">
        <f>G104+M104+S104</f>
        <v>0</v>
      </c>
      <c r="X104" s="279">
        <f t="shared" si="136"/>
        <v>0</v>
      </c>
      <c r="Y104" s="279">
        <f t="shared" si="108"/>
        <v>0</v>
      </c>
      <c r="Z104" s="287" t="e">
        <f t="shared" si="137"/>
        <v>#DIV/0!</v>
      </c>
      <c r="AA104" s="253"/>
      <c r="AB104" s="56"/>
      <c r="AC104" s="56"/>
      <c r="AD104" s="56"/>
      <c r="AE104" s="56"/>
      <c r="AF104" s="56"/>
      <c r="AG104" s="56"/>
    </row>
    <row r="105" spans="1:33" ht="30" customHeight="1" thickBot="1" x14ac:dyDescent="0.2">
      <c r="A105" s="108" t="s">
        <v>159</v>
      </c>
      <c r="B105" s="109"/>
      <c r="C105" s="110"/>
      <c r="D105" s="111"/>
      <c r="E105" s="112">
        <f>E101+E97+E93</f>
        <v>0</v>
      </c>
      <c r="F105" s="87"/>
      <c r="G105" s="86">
        <f>G101+G97+G93</f>
        <v>0</v>
      </c>
      <c r="H105" s="112">
        <f>H101+H97+H93</f>
        <v>0</v>
      </c>
      <c r="I105" s="87"/>
      <c r="J105" s="86">
        <f>J101+J97+J93</f>
        <v>0</v>
      </c>
      <c r="K105" s="88">
        <f>K101+K97+K93</f>
        <v>0</v>
      </c>
      <c r="L105" s="87"/>
      <c r="M105" s="86">
        <f>M101+M97+M93</f>
        <v>0</v>
      </c>
      <c r="N105" s="88">
        <f>N101+N97+N93</f>
        <v>0</v>
      </c>
      <c r="O105" s="87"/>
      <c r="P105" s="86">
        <f>P101+P97+P93</f>
        <v>0</v>
      </c>
      <c r="Q105" s="88">
        <f>Q101+Q97+Q93</f>
        <v>0</v>
      </c>
      <c r="R105" s="87"/>
      <c r="S105" s="86">
        <f>S101+S97+S93</f>
        <v>0</v>
      </c>
      <c r="T105" s="88">
        <f>T101+T97+T93</f>
        <v>0</v>
      </c>
      <c r="U105" s="87"/>
      <c r="V105" s="86">
        <f>V101+V97+V93</f>
        <v>0</v>
      </c>
      <c r="W105" s="95">
        <f>W101+W97+W93</f>
        <v>0</v>
      </c>
      <c r="X105" s="95">
        <f>X101+X97+X93</f>
        <v>0</v>
      </c>
      <c r="Y105" s="95">
        <f t="shared" si="108"/>
        <v>0</v>
      </c>
      <c r="Z105" s="95" t="e">
        <f>Y105/W105</f>
        <v>#DIV/0!</v>
      </c>
      <c r="AA105" s="255"/>
      <c r="AB105" s="5"/>
      <c r="AC105" s="5"/>
      <c r="AD105" s="5"/>
      <c r="AE105" s="5"/>
      <c r="AF105" s="5"/>
      <c r="AG105" s="5"/>
    </row>
    <row r="106" spans="1:33" ht="30" customHeight="1" thickBot="1" x14ac:dyDescent="0.2">
      <c r="A106" s="117" t="s">
        <v>16</v>
      </c>
      <c r="B106" s="90">
        <v>7</v>
      </c>
      <c r="C106" s="119" t="s">
        <v>160</v>
      </c>
      <c r="D106" s="113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7"/>
      <c r="X106" s="37"/>
      <c r="Y106" s="285"/>
      <c r="Z106" s="37"/>
      <c r="AA106" s="249"/>
      <c r="AB106" s="5"/>
      <c r="AC106" s="5"/>
      <c r="AD106" s="5"/>
      <c r="AE106" s="5"/>
      <c r="AF106" s="5"/>
      <c r="AG106" s="5"/>
    </row>
    <row r="107" spans="1:33" ht="30" customHeight="1" x14ac:dyDescent="0.15">
      <c r="A107" s="47" t="s">
        <v>19</v>
      </c>
      <c r="B107" s="48" t="s">
        <v>161</v>
      </c>
      <c r="C107" s="93" t="s">
        <v>162</v>
      </c>
      <c r="D107" s="50" t="s">
        <v>54</v>
      </c>
      <c r="E107" s="51"/>
      <c r="F107" s="52"/>
      <c r="G107" s="53">
        <f t="shared" ref="G107:G117" si="150">E107*F107</f>
        <v>0</v>
      </c>
      <c r="H107" s="51"/>
      <c r="I107" s="52"/>
      <c r="J107" s="53">
        <f t="shared" ref="J107:J117" si="151">H107*I107</f>
        <v>0</v>
      </c>
      <c r="K107" s="51"/>
      <c r="L107" s="52"/>
      <c r="M107" s="53">
        <f t="shared" ref="M107:M117" si="152">K107*L107</f>
        <v>0</v>
      </c>
      <c r="N107" s="51"/>
      <c r="O107" s="52"/>
      <c r="P107" s="53">
        <f t="shared" ref="P107:P117" si="153">N107*O107</f>
        <v>0</v>
      </c>
      <c r="Q107" s="51"/>
      <c r="R107" s="52"/>
      <c r="S107" s="53">
        <f t="shared" ref="S107:S117" si="154">Q107*R107</f>
        <v>0</v>
      </c>
      <c r="T107" s="51"/>
      <c r="U107" s="52"/>
      <c r="V107" s="53">
        <f t="shared" ref="V107:V117" si="155">T107*U107</f>
        <v>0</v>
      </c>
      <c r="W107" s="54">
        <f t="shared" ref="W107:W117" si="156">G107+M107+S107</f>
        <v>0</v>
      </c>
      <c r="X107" s="279">
        <f t="shared" ref="X107:X117" si="157">J107+P107+V107</f>
        <v>0</v>
      </c>
      <c r="Y107" s="279">
        <f t="shared" si="108"/>
        <v>0</v>
      </c>
      <c r="Z107" s="287" t="e">
        <f t="shared" ref="Z107:Z117" si="158">Y107/W107</f>
        <v>#DIV/0!</v>
      </c>
      <c r="AA107" s="242"/>
      <c r="AB107" s="56"/>
      <c r="AC107" s="56"/>
      <c r="AD107" s="56"/>
      <c r="AE107" s="56"/>
      <c r="AF107" s="56"/>
      <c r="AG107" s="56"/>
    </row>
    <row r="108" spans="1:33" ht="30" customHeight="1" x14ac:dyDescent="0.15">
      <c r="A108" s="47" t="s">
        <v>19</v>
      </c>
      <c r="B108" s="48" t="s">
        <v>163</v>
      </c>
      <c r="C108" s="93" t="s">
        <v>164</v>
      </c>
      <c r="D108" s="50" t="s">
        <v>54</v>
      </c>
      <c r="E108" s="51"/>
      <c r="F108" s="52"/>
      <c r="G108" s="53">
        <f t="shared" si="150"/>
        <v>0</v>
      </c>
      <c r="H108" s="51"/>
      <c r="I108" s="52"/>
      <c r="J108" s="53">
        <f t="shared" si="151"/>
        <v>0</v>
      </c>
      <c r="K108" s="51"/>
      <c r="L108" s="52"/>
      <c r="M108" s="53">
        <f t="shared" si="152"/>
        <v>0</v>
      </c>
      <c r="N108" s="51"/>
      <c r="O108" s="52"/>
      <c r="P108" s="53">
        <f t="shared" si="153"/>
        <v>0</v>
      </c>
      <c r="Q108" s="51"/>
      <c r="R108" s="52"/>
      <c r="S108" s="53">
        <f t="shared" si="154"/>
        <v>0</v>
      </c>
      <c r="T108" s="51"/>
      <c r="U108" s="52"/>
      <c r="V108" s="53">
        <f t="shared" si="155"/>
        <v>0</v>
      </c>
      <c r="W108" s="54">
        <f t="shared" si="156"/>
        <v>0</v>
      </c>
      <c r="X108" s="279">
        <f t="shared" si="157"/>
        <v>0</v>
      </c>
      <c r="Y108" s="279">
        <f t="shared" si="108"/>
        <v>0</v>
      </c>
      <c r="Z108" s="287" t="e">
        <f t="shared" si="158"/>
        <v>#DIV/0!</v>
      </c>
      <c r="AA108" s="242"/>
      <c r="AB108" s="56"/>
      <c r="AC108" s="56"/>
      <c r="AD108" s="56"/>
      <c r="AE108" s="56"/>
      <c r="AF108" s="56"/>
      <c r="AG108" s="56"/>
    </row>
    <row r="109" spans="1:33" ht="30" customHeight="1" x14ac:dyDescent="0.15">
      <c r="A109" s="47" t="s">
        <v>19</v>
      </c>
      <c r="B109" s="48" t="s">
        <v>165</v>
      </c>
      <c r="C109" s="93" t="s">
        <v>166</v>
      </c>
      <c r="D109" s="50" t="s">
        <v>54</v>
      </c>
      <c r="E109" s="51"/>
      <c r="F109" s="52"/>
      <c r="G109" s="53">
        <f t="shared" si="150"/>
        <v>0</v>
      </c>
      <c r="H109" s="51"/>
      <c r="I109" s="52"/>
      <c r="J109" s="53">
        <f t="shared" si="151"/>
        <v>0</v>
      </c>
      <c r="K109" s="51"/>
      <c r="L109" s="52"/>
      <c r="M109" s="53">
        <f t="shared" si="152"/>
        <v>0</v>
      </c>
      <c r="N109" s="51"/>
      <c r="O109" s="52"/>
      <c r="P109" s="53">
        <f t="shared" si="153"/>
        <v>0</v>
      </c>
      <c r="Q109" s="51"/>
      <c r="R109" s="52"/>
      <c r="S109" s="53">
        <f t="shared" si="154"/>
        <v>0</v>
      </c>
      <c r="T109" s="51"/>
      <c r="U109" s="52"/>
      <c r="V109" s="53">
        <f t="shared" si="155"/>
        <v>0</v>
      </c>
      <c r="W109" s="54">
        <f t="shared" si="156"/>
        <v>0</v>
      </c>
      <c r="X109" s="279">
        <f t="shared" si="157"/>
        <v>0</v>
      </c>
      <c r="Y109" s="279">
        <f t="shared" si="108"/>
        <v>0</v>
      </c>
      <c r="Z109" s="287" t="e">
        <f t="shared" si="158"/>
        <v>#DIV/0!</v>
      </c>
      <c r="AA109" s="242"/>
      <c r="AB109" s="56"/>
      <c r="AC109" s="56"/>
      <c r="AD109" s="56"/>
      <c r="AE109" s="56"/>
      <c r="AF109" s="56"/>
      <c r="AG109" s="56"/>
    </row>
    <row r="110" spans="1:33" ht="30" customHeight="1" x14ac:dyDescent="0.15">
      <c r="A110" s="47" t="s">
        <v>19</v>
      </c>
      <c r="B110" s="48" t="s">
        <v>167</v>
      </c>
      <c r="C110" s="93" t="s">
        <v>168</v>
      </c>
      <c r="D110" s="50" t="s">
        <v>54</v>
      </c>
      <c r="E110" s="51"/>
      <c r="F110" s="52"/>
      <c r="G110" s="53">
        <f t="shared" si="150"/>
        <v>0</v>
      </c>
      <c r="H110" s="51"/>
      <c r="I110" s="52"/>
      <c r="J110" s="53">
        <f t="shared" si="151"/>
        <v>0</v>
      </c>
      <c r="K110" s="51"/>
      <c r="L110" s="52"/>
      <c r="M110" s="53">
        <f t="shared" si="152"/>
        <v>0</v>
      </c>
      <c r="N110" s="51"/>
      <c r="O110" s="52"/>
      <c r="P110" s="53">
        <f t="shared" si="153"/>
        <v>0</v>
      </c>
      <c r="Q110" s="51"/>
      <c r="R110" s="52"/>
      <c r="S110" s="53">
        <f t="shared" si="154"/>
        <v>0</v>
      </c>
      <c r="T110" s="51"/>
      <c r="U110" s="52"/>
      <c r="V110" s="53">
        <f t="shared" si="155"/>
        <v>0</v>
      </c>
      <c r="W110" s="54">
        <f t="shared" si="156"/>
        <v>0</v>
      </c>
      <c r="X110" s="279">
        <f t="shared" si="157"/>
        <v>0</v>
      </c>
      <c r="Y110" s="279">
        <f t="shared" si="108"/>
        <v>0</v>
      </c>
      <c r="Z110" s="287" t="e">
        <f t="shared" si="158"/>
        <v>#DIV/0!</v>
      </c>
      <c r="AA110" s="242"/>
      <c r="AB110" s="56"/>
      <c r="AC110" s="56"/>
      <c r="AD110" s="56"/>
      <c r="AE110" s="56"/>
      <c r="AF110" s="56"/>
      <c r="AG110" s="56"/>
    </row>
    <row r="111" spans="1:33" ht="30" customHeight="1" x14ac:dyDescent="0.15">
      <c r="A111" s="47" t="s">
        <v>19</v>
      </c>
      <c r="B111" s="48" t="s">
        <v>169</v>
      </c>
      <c r="C111" s="93" t="s">
        <v>170</v>
      </c>
      <c r="D111" s="50" t="s">
        <v>54</v>
      </c>
      <c r="E111" s="51"/>
      <c r="F111" s="52"/>
      <c r="G111" s="53">
        <f t="shared" si="150"/>
        <v>0</v>
      </c>
      <c r="H111" s="51"/>
      <c r="I111" s="52"/>
      <c r="J111" s="53">
        <f t="shared" si="151"/>
        <v>0</v>
      </c>
      <c r="K111" s="51"/>
      <c r="L111" s="52"/>
      <c r="M111" s="53">
        <f t="shared" si="152"/>
        <v>0</v>
      </c>
      <c r="N111" s="51"/>
      <c r="O111" s="52"/>
      <c r="P111" s="53">
        <f t="shared" si="153"/>
        <v>0</v>
      </c>
      <c r="Q111" s="51"/>
      <c r="R111" s="52"/>
      <c r="S111" s="53">
        <f t="shared" si="154"/>
        <v>0</v>
      </c>
      <c r="T111" s="51"/>
      <c r="U111" s="52"/>
      <c r="V111" s="53">
        <f t="shared" si="155"/>
        <v>0</v>
      </c>
      <c r="W111" s="54">
        <f t="shared" si="156"/>
        <v>0</v>
      </c>
      <c r="X111" s="279">
        <f t="shared" si="157"/>
        <v>0</v>
      </c>
      <c r="Y111" s="279">
        <f t="shared" si="108"/>
        <v>0</v>
      </c>
      <c r="Z111" s="287" t="e">
        <f t="shared" si="158"/>
        <v>#DIV/0!</v>
      </c>
      <c r="AA111" s="242"/>
      <c r="AB111" s="56"/>
      <c r="AC111" s="56"/>
      <c r="AD111" s="56"/>
      <c r="AE111" s="56"/>
      <c r="AF111" s="56"/>
      <c r="AG111" s="56"/>
    </row>
    <row r="112" spans="1:33" ht="30" customHeight="1" x14ac:dyDescent="0.15">
      <c r="A112" s="47" t="s">
        <v>19</v>
      </c>
      <c r="B112" s="48" t="s">
        <v>171</v>
      </c>
      <c r="C112" s="93" t="s">
        <v>172</v>
      </c>
      <c r="D112" s="50" t="s">
        <v>54</v>
      </c>
      <c r="E112" s="51"/>
      <c r="F112" s="52"/>
      <c r="G112" s="53">
        <f t="shared" si="150"/>
        <v>0</v>
      </c>
      <c r="H112" s="51"/>
      <c r="I112" s="52"/>
      <c r="J112" s="53">
        <f t="shared" si="151"/>
        <v>0</v>
      </c>
      <c r="K112" s="51"/>
      <c r="L112" s="52"/>
      <c r="M112" s="53">
        <f t="shared" si="152"/>
        <v>0</v>
      </c>
      <c r="N112" s="51"/>
      <c r="O112" s="52"/>
      <c r="P112" s="53">
        <f t="shared" si="153"/>
        <v>0</v>
      </c>
      <c r="Q112" s="51"/>
      <c r="R112" s="52"/>
      <c r="S112" s="53">
        <f t="shared" si="154"/>
        <v>0</v>
      </c>
      <c r="T112" s="51"/>
      <c r="U112" s="52"/>
      <c r="V112" s="53">
        <f t="shared" si="155"/>
        <v>0</v>
      </c>
      <c r="W112" s="54">
        <f t="shared" si="156"/>
        <v>0</v>
      </c>
      <c r="X112" s="279">
        <f t="shared" si="157"/>
        <v>0</v>
      </c>
      <c r="Y112" s="279">
        <f t="shared" si="108"/>
        <v>0</v>
      </c>
      <c r="Z112" s="287" t="e">
        <f t="shared" si="158"/>
        <v>#DIV/0!</v>
      </c>
      <c r="AA112" s="242"/>
      <c r="AB112" s="56"/>
      <c r="AC112" s="56"/>
      <c r="AD112" s="56"/>
      <c r="AE112" s="56"/>
      <c r="AF112" s="56"/>
      <c r="AG112" s="56"/>
    </row>
    <row r="113" spans="1:33" ht="30" customHeight="1" x14ac:dyDescent="0.15">
      <c r="A113" s="47" t="s">
        <v>19</v>
      </c>
      <c r="B113" s="48" t="s">
        <v>173</v>
      </c>
      <c r="C113" s="93" t="s">
        <v>174</v>
      </c>
      <c r="D113" s="50" t="s">
        <v>54</v>
      </c>
      <c r="E113" s="51"/>
      <c r="F113" s="52"/>
      <c r="G113" s="53">
        <f t="shared" si="150"/>
        <v>0</v>
      </c>
      <c r="H113" s="51"/>
      <c r="I113" s="52"/>
      <c r="J113" s="53">
        <f t="shared" si="151"/>
        <v>0</v>
      </c>
      <c r="K113" s="51"/>
      <c r="L113" s="52"/>
      <c r="M113" s="53">
        <f t="shared" si="152"/>
        <v>0</v>
      </c>
      <c r="N113" s="51"/>
      <c r="O113" s="52"/>
      <c r="P113" s="53">
        <f t="shared" si="153"/>
        <v>0</v>
      </c>
      <c r="Q113" s="51"/>
      <c r="R113" s="52"/>
      <c r="S113" s="53">
        <f t="shared" si="154"/>
        <v>0</v>
      </c>
      <c r="T113" s="51"/>
      <c r="U113" s="52"/>
      <c r="V113" s="53">
        <f t="shared" si="155"/>
        <v>0</v>
      </c>
      <c r="W113" s="54">
        <f t="shared" si="156"/>
        <v>0</v>
      </c>
      <c r="X113" s="279">
        <f t="shared" si="157"/>
        <v>0</v>
      </c>
      <c r="Y113" s="279">
        <f t="shared" si="108"/>
        <v>0</v>
      </c>
      <c r="Z113" s="287" t="e">
        <f t="shared" si="158"/>
        <v>#DIV/0!</v>
      </c>
      <c r="AA113" s="242"/>
      <c r="AB113" s="56"/>
      <c r="AC113" s="56"/>
      <c r="AD113" s="56"/>
      <c r="AE113" s="56"/>
      <c r="AF113" s="56"/>
      <c r="AG113" s="56"/>
    </row>
    <row r="114" spans="1:33" ht="30" customHeight="1" x14ac:dyDescent="0.15">
      <c r="A114" s="47" t="s">
        <v>19</v>
      </c>
      <c r="B114" s="48" t="s">
        <v>175</v>
      </c>
      <c r="C114" s="93" t="s">
        <v>176</v>
      </c>
      <c r="D114" s="50" t="s">
        <v>54</v>
      </c>
      <c r="E114" s="51"/>
      <c r="F114" s="52"/>
      <c r="G114" s="53">
        <f t="shared" si="150"/>
        <v>0</v>
      </c>
      <c r="H114" s="51"/>
      <c r="I114" s="52"/>
      <c r="J114" s="53">
        <f t="shared" si="151"/>
        <v>0</v>
      </c>
      <c r="K114" s="51"/>
      <c r="L114" s="52"/>
      <c r="M114" s="53">
        <f t="shared" si="152"/>
        <v>0</v>
      </c>
      <c r="N114" s="51"/>
      <c r="O114" s="52"/>
      <c r="P114" s="53">
        <f t="shared" si="153"/>
        <v>0</v>
      </c>
      <c r="Q114" s="51"/>
      <c r="R114" s="52"/>
      <c r="S114" s="53">
        <f t="shared" si="154"/>
        <v>0</v>
      </c>
      <c r="T114" s="51"/>
      <c r="U114" s="52"/>
      <c r="V114" s="53">
        <f t="shared" si="155"/>
        <v>0</v>
      </c>
      <c r="W114" s="54">
        <f t="shared" si="156"/>
        <v>0</v>
      </c>
      <c r="X114" s="279">
        <f t="shared" si="157"/>
        <v>0</v>
      </c>
      <c r="Y114" s="279">
        <f t="shared" si="108"/>
        <v>0</v>
      </c>
      <c r="Z114" s="287" t="e">
        <f t="shared" si="158"/>
        <v>#DIV/0!</v>
      </c>
      <c r="AA114" s="242"/>
      <c r="AB114" s="56"/>
      <c r="AC114" s="56"/>
      <c r="AD114" s="56"/>
      <c r="AE114" s="56"/>
      <c r="AF114" s="56"/>
      <c r="AG114" s="56"/>
    </row>
    <row r="115" spans="1:33" ht="30" customHeight="1" x14ac:dyDescent="0.15">
      <c r="A115" s="57" t="s">
        <v>19</v>
      </c>
      <c r="B115" s="48" t="s">
        <v>177</v>
      </c>
      <c r="C115" s="85" t="s">
        <v>178</v>
      </c>
      <c r="D115" s="50" t="s">
        <v>54</v>
      </c>
      <c r="E115" s="60"/>
      <c r="F115" s="61"/>
      <c r="G115" s="53">
        <f t="shared" si="150"/>
        <v>0</v>
      </c>
      <c r="H115" s="60"/>
      <c r="I115" s="61"/>
      <c r="J115" s="53">
        <f t="shared" si="151"/>
        <v>0</v>
      </c>
      <c r="K115" s="51"/>
      <c r="L115" s="52"/>
      <c r="M115" s="53">
        <f t="shared" si="152"/>
        <v>0</v>
      </c>
      <c r="N115" s="51"/>
      <c r="O115" s="52"/>
      <c r="P115" s="53">
        <f t="shared" si="153"/>
        <v>0</v>
      </c>
      <c r="Q115" s="51"/>
      <c r="R115" s="52"/>
      <c r="S115" s="53">
        <f t="shared" si="154"/>
        <v>0</v>
      </c>
      <c r="T115" s="51"/>
      <c r="U115" s="52"/>
      <c r="V115" s="53">
        <f t="shared" si="155"/>
        <v>0</v>
      </c>
      <c r="W115" s="54">
        <f t="shared" si="156"/>
        <v>0</v>
      </c>
      <c r="X115" s="279">
        <f t="shared" si="157"/>
        <v>0</v>
      </c>
      <c r="Y115" s="279">
        <f t="shared" si="108"/>
        <v>0</v>
      </c>
      <c r="Z115" s="287" t="e">
        <f t="shared" si="158"/>
        <v>#DIV/0!</v>
      </c>
      <c r="AA115" s="251"/>
      <c r="AB115" s="56"/>
      <c r="AC115" s="56"/>
      <c r="AD115" s="56"/>
      <c r="AE115" s="56"/>
      <c r="AF115" s="56"/>
      <c r="AG115" s="56"/>
    </row>
    <row r="116" spans="1:33" ht="30" customHeight="1" x14ac:dyDescent="0.15">
      <c r="A116" s="57" t="s">
        <v>19</v>
      </c>
      <c r="B116" s="48" t="s">
        <v>179</v>
      </c>
      <c r="C116" s="85" t="s">
        <v>180</v>
      </c>
      <c r="D116" s="59" t="s">
        <v>54</v>
      </c>
      <c r="E116" s="51"/>
      <c r="F116" s="52"/>
      <c r="G116" s="53">
        <f t="shared" si="150"/>
        <v>0</v>
      </c>
      <c r="H116" s="51"/>
      <c r="I116" s="52"/>
      <c r="J116" s="53">
        <f t="shared" si="151"/>
        <v>0</v>
      </c>
      <c r="K116" s="51"/>
      <c r="L116" s="52"/>
      <c r="M116" s="53">
        <f t="shared" si="152"/>
        <v>0</v>
      </c>
      <c r="N116" s="51"/>
      <c r="O116" s="52"/>
      <c r="P116" s="53">
        <f t="shared" si="153"/>
        <v>0</v>
      </c>
      <c r="Q116" s="51"/>
      <c r="R116" s="52"/>
      <c r="S116" s="53">
        <f t="shared" si="154"/>
        <v>0</v>
      </c>
      <c r="T116" s="51"/>
      <c r="U116" s="52"/>
      <c r="V116" s="53">
        <f t="shared" si="155"/>
        <v>0</v>
      </c>
      <c r="W116" s="54">
        <f t="shared" si="156"/>
        <v>0</v>
      </c>
      <c r="X116" s="279">
        <f t="shared" si="157"/>
        <v>0</v>
      </c>
      <c r="Y116" s="279">
        <f t="shared" si="108"/>
        <v>0</v>
      </c>
      <c r="Z116" s="287" t="e">
        <f t="shared" si="158"/>
        <v>#DIV/0!</v>
      </c>
      <c r="AA116" s="242"/>
      <c r="AB116" s="56"/>
      <c r="AC116" s="56"/>
      <c r="AD116" s="56"/>
      <c r="AE116" s="56"/>
      <c r="AF116" s="56"/>
      <c r="AG116" s="56"/>
    </row>
    <row r="117" spans="1:33" ht="30" customHeight="1" thickBot="1" x14ac:dyDescent="0.2">
      <c r="A117" s="57" t="s">
        <v>19</v>
      </c>
      <c r="B117" s="48" t="s">
        <v>181</v>
      </c>
      <c r="C117" s="241" t="s">
        <v>256</v>
      </c>
      <c r="D117" s="59"/>
      <c r="E117" s="60"/>
      <c r="F117" s="61">
        <v>0.22</v>
      </c>
      <c r="G117" s="62">
        <f t="shared" si="150"/>
        <v>0</v>
      </c>
      <c r="H117" s="60"/>
      <c r="I117" s="61">
        <v>0.22</v>
      </c>
      <c r="J117" s="62">
        <f t="shared" si="151"/>
        <v>0</v>
      </c>
      <c r="K117" s="60"/>
      <c r="L117" s="61">
        <v>0.22</v>
      </c>
      <c r="M117" s="62">
        <f t="shared" si="152"/>
        <v>0</v>
      </c>
      <c r="N117" s="60"/>
      <c r="O117" s="61">
        <v>0.22</v>
      </c>
      <c r="P117" s="62">
        <f t="shared" si="153"/>
        <v>0</v>
      </c>
      <c r="Q117" s="60"/>
      <c r="R117" s="61">
        <v>0.22</v>
      </c>
      <c r="S117" s="62">
        <f t="shared" si="154"/>
        <v>0</v>
      </c>
      <c r="T117" s="60"/>
      <c r="U117" s="61">
        <v>0.22</v>
      </c>
      <c r="V117" s="62">
        <f t="shared" si="155"/>
        <v>0</v>
      </c>
      <c r="W117" s="63">
        <f t="shared" si="156"/>
        <v>0</v>
      </c>
      <c r="X117" s="279">
        <f t="shared" si="157"/>
        <v>0</v>
      </c>
      <c r="Y117" s="279">
        <f t="shared" si="108"/>
        <v>0</v>
      </c>
      <c r="Z117" s="287" t="e">
        <f t="shared" si="158"/>
        <v>#DIV/0!</v>
      </c>
      <c r="AA117" s="253"/>
      <c r="AB117" s="5"/>
      <c r="AC117" s="5"/>
      <c r="AD117" s="5"/>
      <c r="AE117" s="5"/>
      <c r="AF117" s="5"/>
      <c r="AG117" s="5"/>
    </row>
    <row r="118" spans="1:33" ht="30" customHeight="1" thickBot="1" x14ac:dyDescent="0.2">
      <c r="A118" s="108" t="s">
        <v>182</v>
      </c>
      <c r="B118" s="109"/>
      <c r="C118" s="110"/>
      <c r="D118" s="111"/>
      <c r="E118" s="112">
        <f>SUM(E107:E116)</f>
        <v>0</v>
      </c>
      <c r="F118" s="87"/>
      <c r="G118" s="86">
        <f>SUM(G107:G117)</f>
        <v>0</v>
      </c>
      <c r="H118" s="112">
        <f>SUM(H107:H116)</f>
        <v>0</v>
      </c>
      <c r="I118" s="87"/>
      <c r="J118" s="86">
        <f>SUM(J107:J117)</f>
        <v>0</v>
      </c>
      <c r="K118" s="88">
        <f>SUM(K107:K116)</f>
        <v>0</v>
      </c>
      <c r="L118" s="87"/>
      <c r="M118" s="86">
        <f>SUM(M107:M117)</f>
        <v>0</v>
      </c>
      <c r="N118" s="88">
        <f>SUM(N107:N116)</f>
        <v>0</v>
      </c>
      <c r="O118" s="87"/>
      <c r="P118" s="86">
        <f>SUM(P107:P117)</f>
        <v>0</v>
      </c>
      <c r="Q118" s="88">
        <f>SUM(Q107:Q116)</f>
        <v>0</v>
      </c>
      <c r="R118" s="87"/>
      <c r="S118" s="86">
        <f>SUM(S107:S117)</f>
        <v>0</v>
      </c>
      <c r="T118" s="88">
        <f>SUM(T107:T116)</f>
        <v>0</v>
      </c>
      <c r="U118" s="87"/>
      <c r="V118" s="86">
        <f>SUM(V107:V117)</f>
        <v>0</v>
      </c>
      <c r="W118" s="95">
        <f>SUM(W107:W117)</f>
        <v>0</v>
      </c>
      <c r="X118" s="95">
        <f>SUM(X107:X117)</f>
        <v>0</v>
      </c>
      <c r="Y118" s="95">
        <f t="shared" si="108"/>
        <v>0</v>
      </c>
      <c r="Z118" s="95" t="e">
        <f>Y118/W118</f>
        <v>#DIV/0!</v>
      </c>
      <c r="AA118" s="255"/>
      <c r="AB118" s="5"/>
      <c r="AC118" s="5"/>
      <c r="AD118" s="5"/>
      <c r="AE118" s="5"/>
      <c r="AF118" s="5"/>
      <c r="AG118" s="5"/>
    </row>
    <row r="119" spans="1:33" ht="30" customHeight="1" thickBot="1" x14ac:dyDescent="0.2">
      <c r="A119" s="117" t="s">
        <v>16</v>
      </c>
      <c r="B119" s="90">
        <v>8</v>
      </c>
      <c r="C119" s="123" t="s">
        <v>183</v>
      </c>
      <c r="D119" s="113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7"/>
      <c r="X119" s="37"/>
      <c r="Y119" s="285"/>
      <c r="Z119" s="37"/>
      <c r="AA119" s="249"/>
      <c r="AB119" s="46"/>
      <c r="AC119" s="46"/>
      <c r="AD119" s="46"/>
      <c r="AE119" s="46"/>
      <c r="AF119" s="46"/>
      <c r="AG119" s="46"/>
    </row>
    <row r="120" spans="1:33" ht="30" customHeight="1" x14ac:dyDescent="0.15">
      <c r="A120" s="115" t="s">
        <v>19</v>
      </c>
      <c r="B120" s="116" t="s">
        <v>184</v>
      </c>
      <c r="C120" s="124" t="s">
        <v>185</v>
      </c>
      <c r="D120" s="50" t="s">
        <v>186</v>
      </c>
      <c r="E120" s="51"/>
      <c r="F120" s="52"/>
      <c r="G120" s="53">
        <f t="shared" ref="G120:G125" si="159">E120*F120</f>
        <v>0</v>
      </c>
      <c r="H120" s="51"/>
      <c r="I120" s="52"/>
      <c r="J120" s="53">
        <f t="shared" ref="J120:J125" si="160">H120*I120</f>
        <v>0</v>
      </c>
      <c r="K120" s="51"/>
      <c r="L120" s="52"/>
      <c r="M120" s="53">
        <f t="shared" ref="M120:M125" si="161">K120*L120</f>
        <v>0</v>
      </c>
      <c r="N120" s="51"/>
      <c r="O120" s="52"/>
      <c r="P120" s="53">
        <f t="shared" ref="P120:P125" si="162">N120*O120</f>
        <v>0</v>
      </c>
      <c r="Q120" s="51"/>
      <c r="R120" s="52"/>
      <c r="S120" s="53">
        <f t="shared" ref="S120:S125" si="163">Q120*R120</f>
        <v>0</v>
      </c>
      <c r="T120" s="51"/>
      <c r="U120" s="52"/>
      <c r="V120" s="53">
        <f t="shared" ref="V120:V125" si="164">T120*U120</f>
        <v>0</v>
      </c>
      <c r="W120" s="54">
        <f t="shared" ref="W120:W125" si="165">G120+M120+S120</f>
        <v>0</v>
      </c>
      <c r="X120" s="279">
        <f t="shared" ref="X120:X125" si="166">J120+P120+V120</f>
        <v>0</v>
      </c>
      <c r="Y120" s="279">
        <f t="shared" si="108"/>
        <v>0</v>
      </c>
      <c r="Z120" s="287" t="e">
        <f t="shared" ref="Z120:Z125" si="167">Y120/W120</f>
        <v>#DIV/0!</v>
      </c>
      <c r="AA120" s="242"/>
      <c r="AB120" s="56"/>
      <c r="AC120" s="56"/>
      <c r="AD120" s="56"/>
      <c r="AE120" s="56"/>
      <c r="AF120" s="56"/>
      <c r="AG120" s="56"/>
    </row>
    <row r="121" spans="1:33" ht="30" customHeight="1" x14ac:dyDescent="0.15">
      <c r="A121" s="115" t="s">
        <v>19</v>
      </c>
      <c r="B121" s="116" t="s">
        <v>187</v>
      </c>
      <c r="C121" s="124" t="s">
        <v>188</v>
      </c>
      <c r="D121" s="50" t="s">
        <v>186</v>
      </c>
      <c r="E121" s="51"/>
      <c r="F121" s="52"/>
      <c r="G121" s="53">
        <f t="shared" si="159"/>
        <v>0</v>
      </c>
      <c r="H121" s="51"/>
      <c r="I121" s="52"/>
      <c r="J121" s="53">
        <f t="shared" si="160"/>
        <v>0</v>
      </c>
      <c r="K121" s="51"/>
      <c r="L121" s="52"/>
      <c r="M121" s="53">
        <f t="shared" si="161"/>
        <v>0</v>
      </c>
      <c r="N121" s="51"/>
      <c r="O121" s="52"/>
      <c r="P121" s="53">
        <f t="shared" si="162"/>
        <v>0</v>
      </c>
      <c r="Q121" s="51"/>
      <c r="R121" s="52"/>
      <c r="S121" s="53">
        <f t="shared" si="163"/>
        <v>0</v>
      </c>
      <c r="T121" s="51"/>
      <c r="U121" s="52"/>
      <c r="V121" s="53">
        <f t="shared" si="164"/>
        <v>0</v>
      </c>
      <c r="W121" s="54">
        <f t="shared" si="165"/>
        <v>0</v>
      </c>
      <c r="X121" s="279">
        <f t="shared" si="166"/>
        <v>0</v>
      </c>
      <c r="Y121" s="279">
        <f t="shared" si="108"/>
        <v>0</v>
      </c>
      <c r="Z121" s="287" t="e">
        <f t="shared" si="167"/>
        <v>#DIV/0!</v>
      </c>
      <c r="AA121" s="242"/>
      <c r="AB121" s="56"/>
      <c r="AC121" s="56"/>
      <c r="AD121" s="56"/>
      <c r="AE121" s="56"/>
      <c r="AF121" s="56"/>
      <c r="AG121" s="56"/>
    </row>
    <row r="122" spans="1:33" ht="30" customHeight="1" x14ac:dyDescent="0.15">
      <c r="A122" s="115" t="s">
        <v>19</v>
      </c>
      <c r="B122" s="116" t="s">
        <v>189</v>
      </c>
      <c r="C122" s="182" t="s">
        <v>190</v>
      </c>
      <c r="D122" s="50" t="s">
        <v>191</v>
      </c>
      <c r="E122" s="125"/>
      <c r="F122" s="126"/>
      <c r="G122" s="53">
        <f t="shared" si="159"/>
        <v>0</v>
      </c>
      <c r="H122" s="125"/>
      <c r="I122" s="126"/>
      <c r="J122" s="53">
        <f t="shared" si="160"/>
        <v>0</v>
      </c>
      <c r="K122" s="51"/>
      <c r="L122" s="52"/>
      <c r="M122" s="53">
        <f t="shared" si="161"/>
        <v>0</v>
      </c>
      <c r="N122" s="51"/>
      <c r="O122" s="52"/>
      <c r="P122" s="53">
        <f t="shared" si="162"/>
        <v>0</v>
      </c>
      <c r="Q122" s="51"/>
      <c r="R122" s="52"/>
      <c r="S122" s="53">
        <f t="shared" si="163"/>
        <v>0</v>
      </c>
      <c r="T122" s="51"/>
      <c r="U122" s="52"/>
      <c r="V122" s="53">
        <f t="shared" si="164"/>
        <v>0</v>
      </c>
      <c r="W122" s="63">
        <f t="shared" si="165"/>
        <v>0</v>
      </c>
      <c r="X122" s="279">
        <f t="shared" si="166"/>
        <v>0</v>
      </c>
      <c r="Y122" s="279">
        <f t="shared" si="108"/>
        <v>0</v>
      </c>
      <c r="Z122" s="287" t="e">
        <f t="shared" si="167"/>
        <v>#DIV/0!</v>
      </c>
      <c r="AA122" s="242"/>
      <c r="AB122" s="56"/>
      <c r="AC122" s="56"/>
      <c r="AD122" s="56"/>
      <c r="AE122" s="56"/>
      <c r="AF122" s="56"/>
      <c r="AG122" s="56"/>
    </row>
    <row r="123" spans="1:33" ht="30" customHeight="1" x14ac:dyDescent="0.15">
      <c r="A123" s="115" t="s">
        <v>19</v>
      </c>
      <c r="B123" s="116" t="s">
        <v>192</v>
      </c>
      <c r="C123" s="182" t="s">
        <v>267</v>
      </c>
      <c r="D123" s="50" t="s">
        <v>191</v>
      </c>
      <c r="E123" s="51"/>
      <c r="F123" s="52"/>
      <c r="G123" s="53">
        <f t="shared" si="159"/>
        <v>0</v>
      </c>
      <c r="H123" s="51"/>
      <c r="I123" s="52"/>
      <c r="J123" s="53">
        <f t="shared" si="160"/>
        <v>0</v>
      </c>
      <c r="K123" s="125"/>
      <c r="L123" s="126"/>
      <c r="M123" s="53">
        <f t="shared" si="161"/>
        <v>0</v>
      </c>
      <c r="N123" s="125"/>
      <c r="O123" s="126"/>
      <c r="P123" s="53">
        <f t="shared" si="162"/>
        <v>0</v>
      </c>
      <c r="Q123" s="125"/>
      <c r="R123" s="126"/>
      <c r="S123" s="53">
        <f t="shared" si="163"/>
        <v>0</v>
      </c>
      <c r="T123" s="125"/>
      <c r="U123" s="126"/>
      <c r="V123" s="53">
        <f t="shared" si="164"/>
        <v>0</v>
      </c>
      <c r="W123" s="63">
        <f t="shared" si="165"/>
        <v>0</v>
      </c>
      <c r="X123" s="279">
        <f t="shared" si="166"/>
        <v>0</v>
      </c>
      <c r="Y123" s="279">
        <f t="shared" si="108"/>
        <v>0</v>
      </c>
      <c r="Z123" s="287" t="e">
        <f t="shared" si="167"/>
        <v>#DIV/0!</v>
      </c>
      <c r="AA123" s="242"/>
      <c r="AB123" s="56"/>
      <c r="AC123" s="56"/>
      <c r="AD123" s="56"/>
      <c r="AE123" s="56"/>
      <c r="AF123" s="56"/>
      <c r="AG123" s="56"/>
    </row>
    <row r="124" spans="1:33" ht="30" customHeight="1" x14ac:dyDescent="0.15">
      <c r="A124" s="115" t="s">
        <v>19</v>
      </c>
      <c r="B124" s="116" t="s">
        <v>193</v>
      </c>
      <c r="C124" s="124" t="s">
        <v>194</v>
      </c>
      <c r="D124" s="50" t="s">
        <v>191</v>
      </c>
      <c r="E124" s="51"/>
      <c r="F124" s="52"/>
      <c r="G124" s="53">
        <f t="shared" si="159"/>
        <v>0</v>
      </c>
      <c r="H124" s="51"/>
      <c r="I124" s="52"/>
      <c r="J124" s="53">
        <f t="shared" si="160"/>
        <v>0</v>
      </c>
      <c r="K124" s="51"/>
      <c r="L124" s="52"/>
      <c r="M124" s="53">
        <f t="shared" si="161"/>
        <v>0</v>
      </c>
      <c r="N124" s="51"/>
      <c r="O124" s="52"/>
      <c r="P124" s="53">
        <f t="shared" si="162"/>
        <v>0</v>
      </c>
      <c r="Q124" s="51"/>
      <c r="R124" s="52"/>
      <c r="S124" s="53">
        <f t="shared" si="163"/>
        <v>0</v>
      </c>
      <c r="T124" s="51"/>
      <c r="U124" s="52"/>
      <c r="V124" s="53">
        <f t="shared" si="164"/>
        <v>0</v>
      </c>
      <c r="W124" s="54">
        <f t="shared" si="165"/>
        <v>0</v>
      </c>
      <c r="X124" s="279">
        <f t="shared" si="166"/>
        <v>0</v>
      </c>
      <c r="Y124" s="279">
        <f t="shared" si="108"/>
        <v>0</v>
      </c>
      <c r="Z124" s="287" t="e">
        <f t="shared" si="167"/>
        <v>#DIV/0!</v>
      </c>
      <c r="AA124" s="242"/>
      <c r="AB124" s="56"/>
      <c r="AC124" s="56"/>
      <c r="AD124" s="56"/>
      <c r="AE124" s="56"/>
      <c r="AF124" s="56"/>
      <c r="AG124" s="56"/>
    </row>
    <row r="125" spans="1:33" ht="30" customHeight="1" thickBot="1" x14ac:dyDescent="0.2">
      <c r="A125" s="154" t="s">
        <v>19</v>
      </c>
      <c r="B125" s="155" t="s">
        <v>195</v>
      </c>
      <c r="C125" s="228" t="s">
        <v>196</v>
      </c>
      <c r="D125" s="59"/>
      <c r="E125" s="60"/>
      <c r="F125" s="61">
        <v>0.22</v>
      </c>
      <c r="G125" s="62">
        <f t="shared" si="159"/>
        <v>0</v>
      </c>
      <c r="H125" s="60"/>
      <c r="I125" s="61">
        <v>0.22</v>
      </c>
      <c r="J125" s="62">
        <f t="shared" si="160"/>
        <v>0</v>
      </c>
      <c r="K125" s="60"/>
      <c r="L125" s="61">
        <v>0.22</v>
      </c>
      <c r="M125" s="62">
        <f t="shared" si="161"/>
        <v>0</v>
      </c>
      <c r="N125" s="60"/>
      <c r="O125" s="61">
        <v>0.22</v>
      </c>
      <c r="P125" s="62">
        <f t="shared" si="162"/>
        <v>0</v>
      </c>
      <c r="Q125" s="60"/>
      <c r="R125" s="61">
        <v>0.22</v>
      </c>
      <c r="S125" s="62">
        <f t="shared" si="163"/>
        <v>0</v>
      </c>
      <c r="T125" s="60"/>
      <c r="U125" s="61">
        <v>0.22</v>
      </c>
      <c r="V125" s="62">
        <f t="shared" si="164"/>
        <v>0</v>
      </c>
      <c r="W125" s="63">
        <f t="shared" si="165"/>
        <v>0</v>
      </c>
      <c r="X125" s="279">
        <f t="shared" si="166"/>
        <v>0</v>
      </c>
      <c r="Y125" s="279">
        <f t="shared" si="108"/>
        <v>0</v>
      </c>
      <c r="Z125" s="287" t="e">
        <f t="shared" si="167"/>
        <v>#DIV/0!</v>
      </c>
      <c r="AA125" s="253"/>
      <c r="AB125" s="5"/>
      <c r="AC125" s="5"/>
      <c r="AD125" s="5"/>
      <c r="AE125" s="5"/>
      <c r="AF125" s="5"/>
      <c r="AG125" s="5"/>
    </row>
    <row r="126" spans="1:33" ht="30" customHeight="1" thickBot="1" x14ac:dyDescent="0.2">
      <c r="A126" s="220" t="s">
        <v>197</v>
      </c>
      <c r="B126" s="221"/>
      <c r="C126" s="222"/>
      <c r="D126" s="223"/>
      <c r="E126" s="112">
        <f>SUM(E120:E124)</f>
        <v>0</v>
      </c>
      <c r="F126" s="87"/>
      <c r="G126" s="112">
        <f>SUM(G120:G125)</f>
        <v>0</v>
      </c>
      <c r="H126" s="112">
        <f>SUM(H120:H124)</f>
        <v>0</v>
      </c>
      <c r="I126" s="87"/>
      <c r="J126" s="112">
        <f>SUM(J120:J125)</f>
        <v>0</v>
      </c>
      <c r="K126" s="112">
        <f>SUM(K120:K124)</f>
        <v>0</v>
      </c>
      <c r="L126" s="87"/>
      <c r="M126" s="112">
        <f>SUM(M120:M125)</f>
        <v>0</v>
      </c>
      <c r="N126" s="112">
        <f>SUM(N120:N124)</f>
        <v>0</v>
      </c>
      <c r="O126" s="87"/>
      <c r="P126" s="112">
        <f>SUM(P120:P125)</f>
        <v>0</v>
      </c>
      <c r="Q126" s="112">
        <f>SUM(Q120:Q124)</f>
        <v>0</v>
      </c>
      <c r="R126" s="87"/>
      <c r="S126" s="112">
        <f>SUM(S120:S125)</f>
        <v>0</v>
      </c>
      <c r="T126" s="112">
        <f>SUM(T120:T124)</f>
        <v>0</v>
      </c>
      <c r="U126" s="87"/>
      <c r="V126" s="112">
        <f>SUM(V120:V125)</f>
        <v>0</v>
      </c>
      <c r="W126" s="95">
        <f>SUM(W120:W125)</f>
        <v>0</v>
      </c>
      <c r="X126" s="95">
        <f>SUM(X120:X125)</f>
        <v>0</v>
      </c>
      <c r="Y126" s="95">
        <f t="shared" si="108"/>
        <v>0</v>
      </c>
      <c r="Z126" s="95" t="e">
        <f>Y126/W126</f>
        <v>#DIV/0!</v>
      </c>
      <c r="AA126" s="255"/>
      <c r="AB126" s="5"/>
      <c r="AC126" s="5"/>
      <c r="AD126" s="5"/>
      <c r="AE126" s="5"/>
      <c r="AF126" s="5"/>
      <c r="AG126" s="5"/>
    </row>
    <row r="127" spans="1:33" ht="30" customHeight="1" thickBot="1" x14ac:dyDescent="0.2">
      <c r="A127" s="216" t="s">
        <v>16</v>
      </c>
      <c r="B127" s="118">
        <v>9</v>
      </c>
      <c r="C127" s="217" t="s">
        <v>198</v>
      </c>
      <c r="D127" s="218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7"/>
      <c r="X127" s="37"/>
      <c r="Y127" s="285"/>
      <c r="Z127" s="37"/>
      <c r="AA127" s="249"/>
      <c r="AB127" s="5"/>
      <c r="AC127" s="5"/>
      <c r="AD127" s="5"/>
      <c r="AE127" s="5"/>
      <c r="AF127" s="5"/>
      <c r="AG127" s="5"/>
    </row>
    <row r="128" spans="1:33" ht="30" customHeight="1" x14ac:dyDescent="0.15">
      <c r="A128" s="127" t="s">
        <v>19</v>
      </c>
      <c r="B128" s="128">
        <v>43839</v>
      </c>
      <c r="C128" s="185" t="s">
        <v>264</v>
      </c>
      <c r="D128" s="129"/>
      <c r="E128" s="130"/>
      <c r="F128" s="131"/>
      <c r="G128" s="132">
        <f t="shared" ref="G128:G133" si="168">E128*F128</f>
        <v>0</v>
      </c>
      <c r="H128" s="130"/>
      <c r="I128" s="131"/>
      <c r="J128" s="132">
        <f t="shared" ref="J128:J133" si="169">H128*I128</f>
        <v>0</v>
      </c>
      <c r="K128" s="133"/>
      <c r="L128" s="131"/>
      <c r="M128" s="132">
        <f t="shared" ref="M128:M133" si="170">K128*L128</f>
        <v>0</v>
      </c>
      <c r="N128" s="133"/>
      <c r="O128" s="131"/>
      <c r="P128" s="132">
        <f t="shared" ref="P128:P133" si="171">N128*O128</f>
        <v>0</v>
      </c>
      <c r="Q128" s="133"/>
      <c r="R128" s="131"/>
      <c r="S128" s="132">
        <f t="shared" ref="S128:S133" si="172">Q128*R128</f>
        <v>0</v>
      </c>
      <c r="T128" s="133"/>
      <c r="U128" s="131"/>
      <c r="V128" s="132">
        <f t="shared" ref="V128:V133" si="173">T128*U128</f>
        <v>0</v>
      </c>
      <c r="W128" s="134">
        <f t="shared" ref="W128:W133" si="174">G128+M128+S128</f>
        <v>0</v>
      </c>
      <c r="X128" s="279">
        <f t="shared" ref="X128:X133" si="175">J128+P128+V128</f>
        <v>0</v>
      </c>
      <c r="Y128" s="279">
        <f t="shared" si="108"/>
        <v>0</v>
      </c>
      <c r="Z128" s="287" t="e">
        <f t="shared" ref="Z128:Z133" si="176">Y128/W128</f>
        <v>#DIV/0!</v>
      </c>
      <c r="AA128" s="256"/>
      <c r="AB128" s="55"/>
      <c r="AC128" s="56"/>
      <c r="AD128" s="56"/>
      <c r="AE128" s="56"/>
      <c r="AF128" s="56"/>
      <c r="AG128" s="56"/>
    </row>
    <row r="129" spans="1:33" ht="30" customHeight="1" x14ac:dyDescent="0.15">
      <c r="A129" s="47" t="s">
        <v>19</v>
      </c>
      <c r="B129" s="135">
        <v>43870</v>
      </c>
      <c r="C129" s="186" t="s">
        <v>265</v>
      </c>
      <c r="D129" s="136"/>
      <c r="E129" s="137"/>
      <c r="F129" s="52"/>
      <c r="G129" s="53">
        <f t="shared" si="168"/>
        <v>0</v>
      </c>
      <c r="H129" s="137"/>
      <c r="I129" s="52"/>
      <c r="J129" s="53">
        <f t="shared" si="169"/>
        <v>0</v>
      </c>
      <c r="K129" s="51"/>
      <c r="L129" s="52"/>
      <c r="M129" s="53">
        <f t="shared" si="170"/>
        <v>0</v>
      </c>
      <c r="N129" s="51"/>
      <c r="O129" s="52"/>
      <c r="P129" s="53">
        <f t="shared" si="171"/>
        <v>0</v>
      </c>
      <c r="Q129" s="51"/>
      <c r="R129" s="52"/>
      <c r="S129" s="53">
        <f t="shared" si="172"/>
        <v>0</v>
      </c>
      <c r="T129" s="51"/>
      <c r="U129" s="52"/>
      <c r="V129" s="53">
        <f t="shared" si="173"/>
        <v>0</v>
      </c>
      <c r="W129" s="54">
        <f t="shared" si="174"/>
        <v>0</v>
      </c>
      <c r="X129" s="279">
        <f t="shared" si="175"/>
        <v>0</v>
      </c>
      <c r="Y129" s="279">
        <f t="shared" si="108"/>
        <v>0</v>
      </c>
      <c r="Z129" s="287" t="e">
        <f t="shared" si="176"/>
        <v>#DIV/0!</v>
      </c>
      <c r="AA129" s="242"/>
      <c r="AB129" s="56"/>
      <c r="AC129" s="56"/>
      <c r="AD129" s="56"/>
      <c r="AE129" s="56"/>
      <c r="AF129" s="56"/>
      <c r="AG129" s="56"/>
    </row>
    <row r="130" spans="1:33" ht="30" customHeight="1" x14ac:dyDescent="0.15">
      <c r="A130" s="47" t="s">
        <v>19</v>
      </c>
      <c r="B130" s="135">
        <v>43899</v>
      </c>
      <c r="C130" s="186" t="s">
        <v>266</v>
      </c>
      <c r="D130" s="136"/>
      <c r="E130" s="137"/>
      <c r="F130" s="52"/>
      <c r="G130" s="53">
        <f t="shared" si="168"/>
        <v>0</v>
      </c>
      <c r="H130" s="137"/>
      <c r="I130" s="52"/>
      <c r="J130" s="53">
        <f t="shared" si="169"/>
        <v>0</v>
      </c>
      <c r="K130" s="51"/>
      <c r="L130" s="52"/>
      <c r="M130" s="53">
        <f t="shared" si="170"/>
        <v>0</v>
      </c>
      <c r="N130" s="51"/>
      <c r="O130" s="52"/>
      <c r="P130" s="53">
        <f t="shared" si="171"/>
        <v>0</v>
      </c>
      <c r="Q130" s="51"/>
      <c r="R130" s="52"/>
      <c r="S130" s="53">
        <f t="shared" si="172"/>
        <v>0</v>
      </c>
      <c r="T130" s="51"/>
      <c r="U130" s="52"/>
      <c r="V130" s="53">
        <f t="shared" si="173"/>
        <v>0</v>
      </c>
      <c r="W130" s="54">
        <f t="shared" si="174"/>
        <v>0</v>
      </c>
      <c r="X130" s="279">
        <f t="shared" si="175"/>
        <v>0</v>
      </c>
      <c r="Y130" s="279">
        <f t="shared" si="108"/>
        <v>0</v>
      </c>
      <c r="Z130" s="287" t="e">
        <f t="shared" si="176"/>
        <v>#DIV/0!</v>
      </c>
      <c r="AA130" s="242"/>
      <c r="AB130" s="56"/>
      <c r="AC130" s="56"/>
      <c r="AD130" s="56"/>
      <c r="AE130" s="56"/>
      <c r="AF130" s="56"/>
      <c r="AG130" s="56"/>
    </row>
    <row r="131" spans="1:33" ht="30" customHeight="1" x14ac:dyDescent="0.15">
      <c r="A131" s="47" t="s">
        <v>19</v>
      </c>
      <c r="B131" s="135">
        <v>43930</v>
      </c>
      <c r="C131" s="93" t="s">
        <v>199</v>
      </c>
      <c r="D131" s="136"/>
      <c r="E131" s="137"/>
      <c r="F131" s="52"/>
      <c r="G131" s="53">
        <f t="shared" si="168"/>
        <v>0</v>
      </c>
      <c r="H131" s="137"/>
      <c r="I131" s="52"/>
      <c r="J131" s="53">
        <f t="shared" si="169"/>
        <v>0</v>
      </c>
      <c r="K131" s="51"/>
      <c r="L131" s="52"/>
      <c r="M131" s="53">
        <f t="shared" si="170"/>
        <v>0</v>
      </c>
      <c r="N131" s="51"/>
      <c r="O131" s="52"/>
      <c r="P131" s="53">
        <f t="shared" si="171"/>
        <v>0</v>
      </c>
      <c r="Q131" s="51"/>
      <c r="R131" s="52"/>
      <c r="S131" s="53">
        <f t="shared" si="172"/>
        <v>0</v>
      </c>
      <c r="T131" s="51"/>
      <c r="U131" s="52"/>
      <c r="V131" s="53">
        <f t="shared" si="173"/>
        <v>0</v>
      </c>
      <c r="W131" s="54">
        <f t="shared" si="174"/>
        <v>0</v>
      </c>
      <c r="X131" s="279">
        <f t="shared" si="175"/>
        <v>0</v>
      </c>
      <c r="Y131" s="279">
        <f t="shared" si="108"/>
        <v>0</v>
      </c>
      <c r="Z131" s="287" t="e">
        <f t="shared" si="176"/>
        <v>#DIV/0!</v>
      </c>
      <c r="AA131" s="242"/>
      <c r="AB131" s="56"/>
      <c r="AC131" s="56"/>
      <c r="AD131" s="56"/>
      <c r="AE131" s="56"/>
      <c r="AF131" s="56"/>
      <c r="AG131" s="56"/>
    </row>
    <row r="132" spans="1:33" ht="30" customHeight="1" x14ac:dyDescent="0.15">
      <c r="A132" s="57" t="s">
        <v>19</v>
      </c>
      <c r="B132" s="135">
        <v>43960</v>
      </c>
      <c r="C132" s="85" t="s">
        <v>200</v>
      </c>
      <c r="D132" s="138"/>
      <c r="E132" s="139"/>
      <c r="F132" s="61"/>
      <c r="G132" s="62">
        <f t="shared" si="168"/>
        <v>0</v>
      </c>
      <c r="H132" s="139"/>
      <c r="I132" s="61"/>
      <c r="J132" s="62">
        <f t="shared" si="169"/>
        <v>0</v>
      </c>
      <c r="K132" s="60"/>
      <c r="L132" s="61"/>
      <c r="M132" s="62">
        <f t="shared" si="170"/>
        <v>0</v>
      </c>
      <c r="N132" s="60"/>
      <c r="O132" s="61"/>
      <c r="P132" s="62">
        <f t="shared" si="171"/>
        <v>0</v>
      </c>
      <c r="Q132" s="60"/>
      <c r="R132" s="61"/>
      <c r="S132" s="62">
        <f t="shared" si="172"/>
        <v>0</v>
      </c>
      <c r="T132" s="60"/>
      <c r="U132" s="61"/>
      <c r="V132" s="62">
        <f t="shared" si="173"/>
        <v>0</v>
      </c>
      <c r="W132" s="63">
        <f t="shared" si="174"/>
        <v>0</v>
      </c>
      <c r="X132" s="279">
        <f t="shared" si="175"/>
        <v>0</v>
      </c>
      <c r="Y132" s="279">
        <f t="shared" si="108"/>
        <v>0</v>
      </c>
      <c r="Z132" s="287" t="e">
        <f t="shared" si="176"/>
        <v>#DIV/0!</v>
      </c>
      <c r="AA132" s="251"/>
      <c r="AB132" s="56"/>
      <c r="AC132" s="56"/>
      <c r="AD132" s="56"/>
      <c r="AE132" s="56"/>
      <c r="AF132" s="56"/>
      <c r="AG132" s="56"/>
    </row>
    <row r="133" spans="1:33" ht="30" customHeight="1" thickBot="1" x14ac:dyDescent="0.2">
      <c r="A133" s="57" t="s">
        <v>19</v>
      </c>
      <c r="B133" s="135">
        <v>43991</v>
      </c>
      <c r="C133" s="122" t="s">
        <v>201</v>
      </c>
      <c r="D133" s="71"/>
      <c r="E133" s="60"/>
      <c r="F133" s="61">
        <v>0.22</v>
      </c>
      <c r="G133" s="62">
        <f t="shared" si="168"/>
        <v>0</v>
      </c>
      <c r="H133" s="60"/>
      <c r="I133" s="61">
        <v>0.22</v>
      </c>
      <c r="J133" s="62">
        <f t="shared" si="169"/>
        <v>0</v>
      </c>
      <c r="K133" s="60"/>
      <c r="L133" s="61">
        <v>0.22</v>
      </c>
      <c r="M133" s="62">
        <f t="shared" si="170"/>
        <v>0</v>
      </c>
      <c r="N133" s="60"/>
      <c r="O133" s="61">
        <v>0.22</v>
      </c>
      <c r="P133" s="62">
        <f t="shared" si="171"/>
        <v>0</v>
      </c>
      <c r="Q133" s="60"/>
      <c r="R133" s="61">
        <v>0.22</v>
      </c>
      <c r="S133" s="62">
        <f t="shared" si="172"/>
        <v>0</v>
      </c>
      <c r="T133" s="60"/>
      <c r="U133" s="61">
        <v>0.22</v>
      </c>
      <c r="V133" s="62">
        <f t="shared" si="173"/>
        <v>0</v>
      </c>
      <c r="W133" s="63">
        <f t="shared" si="174"/>
        <v>0</v>
      </c>
      <c r="X133" s="279">
        <f t="shared" si="175"/>
        <v>0</v>
      </c>
      <c r="Y133" s="279">
        <f t="shared" si="108"/>
        <v>0</v>
      </c>
      <c r="Z133" s="287" t="e">
        <f t="shared" si="176"/>
        <v>#DIV/0!</v>
      </c>
      <c r="AA133" s="253"/>
      <c r="AB133" s="5"/>
      <c r="AC133" s="5"/>
      <c r="AD133" s="5"/>
      <c r="AE133" s="5"/>
      <c r="AF133" s="5"/>
      <c r="AG133" s="5"/>
    </row>
    <row r="134" spans="1:33" ht="30" customHeight="1" thickBot="1" x14ac:dyDescent="0.2">
      <c r="A134" s="108" t="s">
        <v>202</v>
      </c>
      <c r="B134" s="109"/>
      <c r="C134" s="110"/>
      <c r="D134" s="111"/>
      <c r="E134" s="112">
        <f>SUM(E128:E132)</f>
        <v>0</v>
      </c>
      <c r="F134" s="87"/>
      <c r="G134" s="86">
        <f>SUM(G128:G133)</f>
        <v>0</v>
      </c>
      <c r="H134" s="112">
        <f>SUM(H128:H132)</f>
        <v>0</v>
      </c>
      <c r="I134" s="87"/>
      <c r="J134" s="86">
        <f>SUM(J128:J133)</f>
        <v>0</v>
      </c>
      <c r="K134" s="88">
        <f>SUM(K128:K132)</f>
        <v>0</v>
      </c>
      <c r="L134" s="87"/>
      <c r="M134" s="86">
        <f>SUM(M128:M133)</f>
        <v>0</v>
      </c>
      <c r="N134" s="88">
        <f>SUM(N128:N132)</f>
        <v>0</v>
      </c>
      <c r="O134" s="87"/>
      <c r="P134" s="86">
        <f>SUM(P128:P133)</f>
        <v>0</v>
      </c>
      <c r="Q134" s="88">
        <f>SUM(Q128:Q132)</f>
        <v>0</v>
      </c>
      <c r="R134" s="87"/>
      <c r="S134" s="86">
        <f>SUM(S128:S133)</f>
        <v>0</v>
      </c>
      <c r="T134" s="88">
        <f>SUM(T128:T132)</f>
        <v>0</v>
      </c>
      <c r="U134" s="87"/>
      <c r="V134" s="86">
        <f>SUM(V128:V133)</f>
        <v>0</v>
      </c>
      <c r="W134" s="95">
        <f>SUM(W128:W133)</f>
        <v>0</v>
      </c>
      <c r="X134" s="95">
        <f>SUM(X128:X133)</f>
        <v>0</v>
      </c>
      <c r="Y134" s="95">
        <f t="shared" si="108"/>
        <v>0</v>
      </c>
      <c r="Z134" s="95" t="e">
        <f>Y134/W134</f>
        <v>#DIV/0!</v>
      </c>
      <c r="AA134" s="255"/>
      <c r="AB134" s="5"/>
      <c r="AC134" s="5"/>
      <c r="AD134" s="5"/>
      <c r="AE134" s="5"/>
      <c r="AF134" s="5"/>
      <c r="AG134" s="5"/>
    </row>
    <row r="135" spans="1:33" ht="30" customHeight="1" thickBot="1" x14ac:dyDescent="0.2">
      <c r="A135" s="117" t="s">
        <v>16</v>
      </c>
      <c r="B135" s="90">
        <v>10</v>
      </c>
      <c r="C135" s="123" t="s">
        <v>203</v>
      </c>
      <c r="D135" s="113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7"/>
      <c r="X135" s="37"/>
      <c r="Y135" s="285"/>
      <c r="Z135" s="37"/>
      <c r="AA135" s="249"/>
      <c r="AB135" s="5"/>
      <c r="AC135" s="5"/>
      <c r="AD135" s="5"/>
      <c r="AE135" s="5"/>
      <c r="AF135" s="5"/>
      <c r="AG135" s="5"/>
    </row>
    <row r="136" spans="1:33" ht="30" customHeight="1" x14ac:dyDescent="0.15">
      <c r="A136" s="47" t="s">
        <v>19</v>
      </c>
      <c r="B136" s="135">
        <v>43840</v>
      </c>
      <c r="C136" s="140" t="s">
        <v>204</v>
      </c>
      <c r="D136" s="129"/>
      <c r="E136" s="141"/>
      <c r="F136" s="82"/>
      <c r="G136" s="83">
        <f t="shared" ref="G136:G140" si="177">E136*F136</f>
        <v>0</v>
      </c>
      <c r="H136" s="141"/>
      <c r="I136" s="82"/>
      <c r="J136" s="83">
        <f t="shared" ref="J136:J140" si="178">H136*I136</f>
        <v>0</v>
      </c>
      <c r="K136" s="81"/>
      <c r="L136" s="82"/>
      <c r="M136" s="83">
        <f t="shared" ref="M136:M140" si="179">K136*L136</f>
        <v>0</v>
      </c>
      <c r="N136" s="81"/>
      <c r="O136" s="82"/>
      <c r="P136" s="83">
        <f t="shared" ref="P136:P140" si="180">N136*O136</f>
        <v>0</v>
      </c>
      <c r="Q136" s="81"/>
      <c r="R136" s="82"/>
      <c r="S136" s="83">
        <f t="shared" ref="S136:S140" si="181">Q136*R136</f>
        <v>0</v>
      </c>
      <c r="T136" s="81"/>
      <c r="U136" s="82"/>
      <c r="V136" s="83">
        <f t="shared" ref="V136:V140" si="182">T136*U136</f>
        <v>0</v>
      </c>
      <c r="W136" s="142">
        <f>G136+M136+S136</f>
        <v>0</v>
      </c>
      <c r="X136" s="279">
        <f t="shared" ref="X136:X140" si="183">J136+P136+V136</f>
        <v>0</v>
      </c>
      <c r="Y136" s="279">
        <f t="shared" si="108"/>
        <v>0</v>
      </c>
      <c r="Z136" s="287" t="e">
        <f t="shared" ref="Z136:Z140" si="184">Y136/W136</f>
        <v>#DIV/0!</v>
      </c>
      <c r="AA136" s="257"/>
      <c r="AB136" s="56"/>
      <c r="AC136" s="56"/>
      <c r="AD136" s="56"/>
      <c r="AE136" s="56"/>
      <c r="AF136" s="56"/>
      <c r="AG136" s="56"/>
    </row>
    <row r="137" spans="1:33" ht="30" customHeight="1" x14ac:dyDescent="0.15">
      <c r="A137" s="47" t="s">
        <v>19</v>
      </c>
      <c r="B137" s="135">
        <v>43871</v>
      </c>
      <c r="C137" s="140" t="s">
        <v>204</v>
      </c>
      <c r="D137" s="136"/>
      <c r="E137" s="137"/>
      <c r="F137" s="52"/>
      <c r="G137" s="53">
        <f t="shared" si="177"/>
        <v>0</v>
      </c>
      <c r="H137" s="137"/>
      <c r="I137" s="52"/>
      <c r="J137" s="53">
        <f t="shared" si="178"/>
        <v>0</v>
      </c>
      <c r="K137" s="51"/>
      <c r="L137" s="52"/>
      <c r="M137" s="53">
        <f t="shared" si="179"/>
        <v>0</v>
      </c>
      <c r="N137" s="51"/>
      <c r="O137" s="52"/>
      <c r="P137" s="53">
        <f t="shared" si="180"/>
        <v>0</v>
      </c>
      <c r="Q137" s="51"/>
      <c r="R137" s="52"/>
      <c r="S137" s="53">
        <f t="shared" si="181"/>
        <v>0</v>
      </c>
      <c r="T137" s="51"/>
      <c r="U137" s="52"/>
      <c r="V137" s="53">
        <f t="shared" si="182"/>
        <v>0</v>
      </c>
      <c r="W137" s="54">
        <f>G137+M137+S137</f>
        <v>0</v>
      </c>
      <c r="X137" s="279">
        <f t="shared" si="183"/>
        <v>0</v>
      </c>
      <c r="Y137" s="279">
        <f t="shared" si="108"/>
        <v>0</v>
      </c>
      <c r="Z137" s="287" t="e">
        <f t="shared" si="184"/>
        <v>#DIV/0!</v>
      </c>
      <c r="AA137" s="242"/>
      <c r="AB137" s="56"/>
      <c r="AC137" s="56"/>
      <c r="AD137" s="56"/>
      <c r="AE137" s="56"/>
      <c r="AF137" s="56"/>
      <c r="AG137" s="56"/>
    </row>
    <row r="138" spans="1:33" ht="30" customHeight="1" x14ac:dyDescent="0.15">
      <c r="A138" s="47" t="s">
        <v>19</v>
      </c>
      <c r="B138" s="135">
        <v>43900</v>
      </c>
      <c r="C138" s="183" t="s">
        <v>204</v>
      </c>
      <c r="D138" s="136"/>
      <c r="E138" s="137"/>
      <c r="F138" s="52"/>
      <c r="G138" s="53">
        <f t="shared" si="177"/>
        <v>0</v>
      </c>
      <c r="H138" s="137"/>
      <c r="I138" s="52"/>
      <c r="J138" s="53">
        <f t="shared" si="178"/>
        <v>0</v>
      </c>
      <c r="K138" s="51"/>
      <c r="L138" s="52"/>
      <c r="M138" s="53">
        <f t="shared" si="179"/>
        <v>0</v>
      </c>
      <c r="N138" s="51"/>
      <c r="O138" s="52"/>
      <c r="P138" s="53">
        <f t="shared" si="180"/>
        <v>0</v>
      </c>
      <c r="Q138" s="51"/>
      <c r="R138" s="52"/>
      <c r="S138" s="53">
        <f t="shared" si="181"/>
        <v>0</v>
      </c>
      <c r="T138" s="51"/>
      <c r="U138" s="52"/>
      <c r="V138" s="53">
        <f t="shared" si="182"/>
        <v>0</v>
      </c>
      <c r="W138" s="54">
        <f>G138+M138+S138</f>
        <v>0</v>
      </c>
      <c r="X138" s="279">
        <f t="shared" si="183"/>
        <v>0</v>
      </c>
      <c r="Y138" s="279">
        <f t="shared" si="108"/>
        <v>0</v>
      </c>
      <c r="Z138" s="287" t="e">
        <f t="shared" si="184"/>
        <v>#DIV/0!</v>
      </c>
      <c r="AA138" s="242"/>
      <c r="AB138" s="56"/>
      <c r="AC138" s="56"/>
      <c r="AD138" s="56"/>
      <c r="AE138" s="56"/>
      <c r="AF138" s="56"/>
      <c r="AG138" s="56"/>
    </row>
    <row r="139" spans="1:33" ht="30" customHeight="1" x14ac:dyDescent="0.15">
      <c r="A139" s="57" t="s">
        <v>19</v>
      </c>
      <c r="B139" s="143">
        <v>43931</v>
      </c>
      <c r="C139" s="184" t="s">
        <v>263</v>
      </c>
      <c r="D139" s="138" t="s">
        <v>22</v>
      </c>
      <c r="E139" s="139"/>
      <c r="F139" s="61"/>
      <c r="G139" s="53">
        <f t="shared" si="177"/>
        <v>0</v>
      </c>
      <c r="H139" s="139"/>
      <c r="I139" s="61"/>
      <c r="J139" s="53">
        <f t="shared" si="178"/>
        <v>0</v>
      </c>
      <c r="K139" s="60"/>
      <c r="L139" s="61"/>
      <c r="M139" s="62">
        <f t="shared" si="179"/>
        <v>0</v>
      </c>
      <c r="N139" s="60"/>
      <c r="O139" s="61"/>
      <c r="P139" s="62">
        <f t="shared" si="180"/>
        <v>0</v>
      </c>
      <c r="Q139" s="60"/>
      <c r="R139" s="61"/>
      <c r="S139" s="62">
        <f t="shared" si="181"/>
        <v>0</v>
      </c>
      <c r="T139" s="60"/>
      <c r="U139" s="61"/>
      <c r="V139" s="62">
        <f t="shared" si="182"/>
        <v>0</v>
      </c>
      <c r="W139" s="144">
        <f>G139+M139+S139</f>
        <v>0</v>
      </c>
      <c r="X139" s="279">
        <f t="shared" si="183"/>
        <v>0</v>
      </c>
      <c r="Y139" s="279">
        <f t="shared" si="108"/>
        <v>0</v>
      </c>
      <c r="Z139" s="287" t="e">
        <f t="shared" si="184"/>
        <v>#DIV/0!</v>
      </c>
      <c r="AA139" s="258"/>
      <c r="AB139" s="56"/>
      <c r="AC139" s="56"/>
      <c r="AD139" s="56"/>
      <c r="AE139" s="56"/>
      <c r="AF139" s="56"/>
      <c r="AG139" s="56"/>
    </row>
    <row r="140" spans="1:33" ht="30" customHeight="1" thickBot="1" x14ac:dyDescent="0.2">
      <c r="A140" s="57" t="s">
        <v>19</v>
      </c>
      <c r="B140" s="145">
        <v>43961</v>
      </c>
      <c r="C140" s="122" t="s">
        <v>205</v>
      </c>
      <c r="D140" s="146"/>
      <c r="E140" s="60"/>
      <c r="F140" s="61">
        <v>0.22</v>
      </c>
      <c r="G140" s="62">
        <f t="shared" si="177"/>
        <v>0</v>
      </c>
      <c r="H140" s="60"/>
      <c r="I140" s="61">
        <v>0.22</v>
      </c>
      <c r="J140" s="62">
        <f t="shared" si="178"/>
        <v>0</v>
      </c>
      <c r="K140" s="60"/>
      <c r="L140" s="61">
        <v>0.22</v>
      </c>
      <c r="M140" s="62">
        <f t="shared" si="179"/>
        <v>0</v>
      </c>
      <c r="N140" s="60"/>
      <c r="O140" s="61">
        <v>0.22</v>
      </c>
      <c r="P140" s="62">
        <f t="shared" si="180"/>
        <v>0</v>
      </c>
      <c r="Q140" s="60"/>
      <c r="R140" s="61">
        <v>0.22</v>
      </c>
      <c r="S140" s="62">
        <f t="shared" si="181"/>
        <v>0</v>
      </c>
      <c r="T140" s="60"/>
      <c r="U140" s="61">
        <v>0.22</v>
      </c>
      <c r="V140" s="62">
        <f t="shared" si="182"/>
        <v>0</v>
      </c>
      <c r="W140" s="63">
        <f>G140+M140+S140</f>
        <v>0</v>
      </c>
      <c r="X140" s="279">
        <f t="shared" si="183"/>
        <v>0</v>
      </c>
      <c r="Y140" s="279">
        <f t="shared" si="108"/>
        <v>0</v>
      </c>
      <c r="Z140" s="287" t="e">
        <f t="shared" si="184"/>
        <v>#DIV/0!</v>
      </c>
      <c r="AA140" s="258"/>
      <c r="AB140" s="5"/>
      <c r="AC140" s="5"/>
      <c r="AD140" s="5"/>
      <c r="AE140" s="5"/>
      <c r="AF140" s="5"/>
      <c r="AG140" s="5"/>
    </row>
    <row r="141" spans="1:33" ht="30" customHeight="1" thickBot="1" x14ac:dyDescent="0.2">
      <c r="A141" s="108" t="s">
        <v>206</v>
      </c>
      <c r="B141" s="109"/>
      <c r="C141" s="110"/>
      <c r="D141" s="111"/>
      <c r="E141" s="112">
        <f>SUM(E136:E139)</f>
        <v>0</v>
      </c>
      <c r="F141" s="87"/>
      <c r="G141" s="86">
        <f>SUM(G136:G140)</f>
        <v>0</v>
      </c>
      <c r="H141" s="112">
        <f>SUM(H136:H139)</f>
        <v>0</v>
      </c>
      <c r="I141" s="87"/>
      <c r="J141" s="86">
        <f>SUM(J136:J140)</f>
        <v>0</v>
      </c>
      <c r="K141" s="88">
        <f>SUM(K136:K139)</f>
        <v>0</v>
      </c>
      <c r="L141" s="87"/>
      <c r="M141" s="86">
        <f>SUM(M136:M140)</f>
        <v>0</v>
      </c>
      <c r="N141" s="88">
        <f>SUM(N136:N139)</f>
        <v>0</v>
      </c>
      <c r="O141" s="87"/>
      <c r="P141" s="86">
        <f>SUM(P136:P140)</f>
        <v>0</v>
      </c>
      <c r="Q141" s="88">
        <f>SUM(Q136:Q139)</f>
        <v>0</v>
      </c>
      <c r="R141" s="87"/>
      <c r="S141" s="86">
        <f>SUM(S136:S140)</f>
        <v>0</v>
      </c>
      <c r="T141" s="88">
        <f>SUM(T136:T139)</f>
        <v>0</v>
      </c>
      <c r="U141" s="87"/>
      <c r="V141" s="86">
        <f>SUM(V136:V140)</f>
        <v>0</v>
      </c>
      <c r="W141" s="95">
        <f>SUM(W136:W140)</f>
        <v>0</v>
      </c>
      <c r="X141" s="95">
        <f>SUM(X136:X140)</f>
        <v>0</v>
      </c>
      <c r="Y141" s="95">
        <f t="shared" ref="Y141:Y176" si="185">W141-X141</f>
        <v>0</v>
      </c>
      <c r="Z141" s="95" t="e">
        <f>Y141/W141</f>
        <v>#DIV/0!</v>
      </c>
      <c r="AA141" s="255"/>
      <c r="AB141" s="5"/>
      <c r="AC141" s="5"/>
      <c r="AD141" s="5"/>
      <c r="AE141" s="5"/>
      <c r="AF141" s="5"/>
      <c r="AG141" s="5"/>
    </row>
    <row r="142" spans="1:33" ht="30" customHeight="1" thickBot="1" x14ac:dyDescent="0.2">
      <c r="A142" s="117" t="s">
        <v>16</v>
      </c>
      <c r="B142" s="90">
        <v>11</v>
      </c>
      <c r="C142" s="119" t="s">
        <v>207</v>
      </c>
      <c r="D142" s="113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7"/>
      <c r="X142" s="37"/>
      <c r="Y142" s="285"/>
      <c r="Z142" s="37"/>
      <c r="AA142" s="249"/>
      <c r="AB142" s="5"/>
      <c r="AC142" s="5"/>
      <c r="AD142" s="5"/>
      <c r="AE142" s="5"/>
      <c r="AF142" s="5"/>
      <c r="AG142" s="5"/>
    </row>
    <row r="143" spans="1:33" ht="30" customHeight="1" x14ac:dyDescent="0.15">
      <c r="A143" s="147" t="s">
        <v>19</v>
      </c>
      <c r="B143" s="135">
        <v>43841</v>
      </c>
      <c r="C143" s="140" t="s">
        <v>208</v>
      </c>
      <c r="D143" s="80" t="s">
        <v>54</v>
      </c>
      <c r="E143" s="81"/>
      <c r="F143" s="82"/>
      <c r="G143" s="83">
        <f t="shared" ref="G143" si="186">E143*F143</f>
        <v>0</v>
      </c>
      <c r="H143" s="81"/>
      <c r="I143" s="82"/>
      <c r="J143" s="83">
        <f t="shared" ref="J143" si="187">H143*I143</f>
        <v>0</v>
      </c>
      <c r="K143" s="81"/>
      <c r="L143" s="82"/>
      <c r="M143" s="83">
        <f t="shared" ref="M143" si="188">K143*L143</f>
        <v>0</v>
      </c>
      <c r="N143" s="81"/>
      <c r="O143" s="82"/>
      <c r="P143" s="83">
        <f t="shared" ref="P143" si="189">N143*O143</f>
        <v>0</v>
      </c>
      <c r="Q143" s="81"/>
      <c r="R143" s="82"/>
      <c r="S143" s="83">
        <f t="shared" ref="S143" si="190">Q143*R143</f>
        <v>0</v>
      </c>
      <c r="T143" s="81"/>
      <c r="U143" s="82"/>
      <c r="V143" s="83">
        <f t="shared" ref="V143" si="191">T143*U143</f>
        <v>0</v>
      </c>
      <c r="W143" s="142">
        <f>G143+M143+S143</f>
        <v>0</v>
      </c>
      <c r="X143" s="279">
        <f t="shared" ref="X143:X144" si="192">J143+P143+V143</f>
        <v>0</v>
      </c>
      <c r="Y143" s="279">
        <f t="shared" si="185"/>
        <v>0</v>
      </c>
      <c r="Z143" s="287" t="e">
        <f t="shared" ref="Z143:Z144" si="193">Y143/W143</f>
        <v>#DIV/0!</v>
      </c>
      <c r="AA143" s="257"/>
      <c r="AB143" s="56"/>
      <c r="AC143" s="56"/>
      <c r="AD143" s="56"/>
      <c r="AE143" s="56"/>
      <c r="AF143" s="56"/>
      <c r="AG143" s="56"/>
    </row>
    <row r="144" spans="1:33" ht="30" customHeight="1" thickBot="1" x14ac:dyDescent="0.2">
      <c r="A144" s="148" t="s">
        <v>19</v>
      </c>
      <c r="B144" s="135">
        <v>43872</v>
      </c>
      <c r="C144" s="85" t="s">
        <v>208</v>
      </c>
      <c r="D144" s="59" t="s">
        <v>54</v>
      </c>
      <c r="E144" s="60"/>
      <c r="F144" s="61"/>
      <c r="G144" s="53">
        <f>E144*F144</f>
        <v>0</v>
      </c>
      <c r="H144" s="60"/>
      <c r="I144" s="61"/>
      <c r="J144" s="53">
        <f>H144*I144</f>
        <v>0</v>
      </c>
      <c r="K144" s="60"/>
      <c r="L144" s="61"/>
      <c r="M144" s="62">
        <f>K144*L144</f>
        <v>0</v>
      </c>
      <c r="N144" s="60"/>
      <c r="O144" s="61"/>
      <c r="P144" s="62">
        <f>N144*O144</f>
        <v>0</v>
      </c>
      <c r="Q144" s="60"/>
      <c r="R144" s="61"/>
      <c r="S144" s="62">
        <f>Q144*R144</f>
        <v>0</v>
      </c>
      <c r="T144" s="60"/>
      <c r="U144" s="61"/>
      <c r="V144" s="62">
        <f>T144*U144</f>
        <v>0</v>
      </c>
      <c r="W144" s="144">
        <f>G144+M144+S144</f>
        <v>0</v>
      </c>
      <c r="X144" s="279">
        <f t="shared" si="192"/>
        <v>0</v>
      </c>
      <c r="Y144" s="279">
        <f t="shared" si="185"/>
        <v>0</v>
      </c>
      <c r="Z144" s="287" t="e">
        <f t="shared" si="193"/>
        <v>#DIV/0!</v>
      </c>
      <c r="AA144" s="258"/>
      <c r="AB144" s="55"/>
      <c r="AC144" s="56"/>
      <c r="AD144" s="56"/>
      <c r="AE144" s="56"/>
      <c r="AF144" s="56"/>
      <c r="AG144" s="56"/>
    </row>
    <row r="145" spans="1:33" ht="30" customHeight="1" thickBot="1" x14ac:dyDescent="0.2">
      <c r="A145" s="393" t="s">
        <v>209</v>
      </c>
      <c r="B145" s="394"/>
      <c r="C145" s="394"/>
      <c r="D145" s="395"/>
      <c r="E145" s="112">
        <f>SUM(E143:E144)</f>
        <v>0</v>
      </c>
      <c r="F145" s="87"/>
      <c r="G145" s="86">
        <f>SUM(G143:G144)</f>
        <v>0</v>
      </c>
      <c r="H145" s="112">
        <f>SUM(H143:H144)</f>
        <v>0</v>
      </c>
      <c r="I145" s="87"/>
      <c r="J145" s="86">
        <f>SUM(J143:J144)</f>
        <v>0</v>
      </c>
      <c r="K145" s="88">
        <f>SUM(K143:K144)</f>
        <v>0</v>
      </c>
      <c r="L145" s="87"/>
      <c r="M145" s="86">
        <f>SUM(M143:M144)</f>
        <v>0</v>
      </c>
      <c r="N145" s="88">
        <f>SUM(N143:N144)</f>
        <v>0</v>
      </c>
      <c r="O145" s="87"/>
      <c r="P145" s="86">
        <f>SUM(P143:P144)</f>
        <v>0</v>
      </c>
      <c r="Q145" s="88">
        <f>SUM(Q143:Q144)</f>
        <v>0</v>
      </c>
      <c r="R145" s="87"/>
      <c r="S145" s="86">
        <f>SUM(S143:S144)</f>
        <v>0</v>
      </c>
      <c r="T145" s="88">
        <f>SUM(T143:T144)</f>
        <v>0</v>
      </c>
      <c r="U145" s="87"/>
      <c r="V145" s="86">
        <f>SUM(V143:V144)</f>
        <v>0</v>
      </c>
      <c r="W145" s="95">
        <f>SUM(W143:W144)</f>
        <v>0</v>
      </c>
      <c r="X145" s="95">
        <f>SUM(X143:X144)</f>
        <v>0</v>
      </c>
      <c r="Y145" s="95">
        <f t="shared" si="185"/>
        <v>0</v>
      </c>
      <c r="Z145" s="95" t="e">
        <f>Y145/W145</f>
        <v>#DIV/0!</v>
      </c>
      <c r="AA145" s="255"/>
      <c r="AB145" s="5"/>
      <c r="AC145" s="5"/>
      <c r="AD145" s="5"/>
      <c r="AE145" s="5"/>
      <c r="AF145" s="5"/>
      <c r="AG145" s="5"/>
    </row>
    <row r="146" spans="1:33" ht="30" customHeight="1" thickBot="1" x14ac:dyDescent="0.2">
      <c r="A146" s="89" t="s">
        <v>16</v>
      </c>
      <c r="B146" s="90">
        <v>12</v>
      </c>
      <c r="C146" s="91" t="s">
        <v>210</v>
      </c>
      <c r="D146" s="209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7"/>
      <c r="X146" s="37"/>
      <c r="Y146" s="285"/>
      <c r="Z146" s="37"/>
      <c r="AA146" s="249"/>
      <c r="AB146" s="5"/>
      <c r="AC146" s="5"/>
      <c r="AD146" s="5"/>
      <c r="AE146" s="5"/>
      <c r="AF146" s="5"/>
      <c r="AG146" s="5"/>
    </row>
    <row r="147" spans="1:33" ht="30" customHeight="1" x14ac:dyDescent="0.15">
      <c r="A147" s="78" t="s">
        <v>19</v>
      </c>
      <c r="B147" s="149">
        <v>43842</v>
      </c>
      <c r="C147" s="208" t="s">
        <v>211</v>
      </c>
      <c r="D147" s="211" t="s">
        <v>212</v>
      </c>
      <c r="E147" s="141"/>
      <c r="F147" s="82"/>
      <c r="G147" s="83">
        <f t="shared" ref="G147:G149" si="194">E147*F147</f>
        <v>0</v>
      </c>
      <c r="H147" s="141"/>
      <c r="I147" s="82"/>
      <c r="J147" s="83">
        <f t="shared" ref="J147:J149" si="195">H147*I147</f>
        <v>0</v>
      </c>
      <c r="K147" s="81"/>
      <c r="L147" s="82"/>
      <c r="M147" s="83">
        <f t="shared" ref="M147:M149" si="196">K147*L147</f>
        <v>0</v>
      </c>
      <c r="N147" s="81"/>
      <c r="O147" s="82"/>
      <c r="P147" s="83">
        <f t="shared" ref="P147:P149" si="197">N147*O147</f>
        <v>0</v>
      </c>
      <c r="Q147" s="81"/>
      <c r="R147" s="82"/>
      <c r="S147" s="83">
        <f t="shared" ref="S147:S150" si="198">Q147*R147</f>
        <v>0</v>
      </c>
      <c r="T147" s="81"/>
      <c r="U147" s="82"/>
      <c r="V147" s="83">
        <f t="shared" ref="V147:V150" si="199">T147*U147</f>
        <v>0</v>
      </c>
      <c r="W147" s="150">
        <f>G147+M147+S147</f>
        <v>0</v>
      </c>
      <c r="X147" s="279">
        <f t="shared" ref="X147:X150" si="200">J147+P147+V147</f>
        <v>0</v>
      </c>
      <c r="Y147" s="279">
        <f t="shared" si="185"/>
        <v>0</v>
      </c>
      <c r="Z147" s="287" t="e">
        <f t="shared" ref="Z147:Z150" si="201">Y147/W147</f>
        <v>#DIV/0!</v>
      </c>
      <c r="AA147" s="259"/>
      <c r="AB147" s="55"/>
      <c r="AC147" s="56"/>
      <c r="AD147" s="56"/>
      <c r="AE147" s="56"/>
      <c r="AF147" s="56"/>
      <c r="AG147" s="56"/>
    </row>
    <row r="148" spans="1:33" ht="30" customHeight="1" x14ac:dyDescent="0.15">
      <c r="A148" s="47" t="s">
        <v>19</v>
      </c>
      <c r="B148" s="135">
        <v>43873</v>
      </c>
      <c r="C148" s="93" t="s">
        <v>262</v>
      </c>
      <c r="D148" s="212" t="s">
        <v>186</v>
      </c>
      <c r="E148" s="137">
        <v>90</v>
      </c>
      <c r="F148" s="52">
        <v>200</v>
      </c>
      <c r="G148" s="53">
        <f t="shared" si="194"/>
        <v>18000</v>
      </c>
      <c r="H148" s="137">
        <v>90</v>
      </c>
      <c r="I148" s="52">
        <v>200</v>
      </c>
      <c r="J148" s="53">
        <f t="shared" si="195"/>
        <v>18000</v>
      </c>
      <c r="K148" s="51"/>
      <c r="L148" s="52"/>
      <c r="M148" s="53">
        <f t="shared" si="196"/>
        <v>0</v>
      </c>
      <c r="N148" s="51"/>
      <c r="O148" s="52"/>
      <c r="P148" s="53">
        <f t="shared" si="197"/>
        <v>0</v>
      </c>
      <c r="Q148" s="51"/>
      <c r="R148" s="52"/>
      <c r="S148" s="53">
        <f t="shared" si="198"/>
        <v>0</v>
      </c>
      <c r="T148" s="51"/>
      <c r="U148" s="52"/>
      <c r="V148" s="53">
        <f t="shared" si="199"/>
        <v>0</v>
      </c>
      <c r="W148" s="151">
        <f>G148+M148+S148</f>
        <v>18000</v>
      </c>
      <c r="X148" s="279">
        <f t="shared" si="200"/>
        <v>18000</v>
      </c>
      <c r="Y148" s="279">
        <f t="shared" si="185"/>
        <v>0</v>
      </c>
      <c r="Z148" s="287">
        <f t="shared" si="201"/>
        <v>0</v>
      </c>
      <c r="AA148" s="260"/>
      <c r="AB148" s="56"/>
      <c r="AC148" s="56"/>
      <c r="AD148" s="56"/>
      <c r="AE148" s="56"/>
      <c r="AF148" s="56"/>
      <c r="AG148" s="56"/>
    </row>
    <row r="149" spans="1:33" ht="30" customHeight="1" x14ac:dyDescent="0.15">
      <c r="A149" s="57" t="s">
        <v>19</v>
      </c>
      <c r="B149" s="143">
        <v>43902</v>
      </c>
      <c r="C149" s="85" t="s">
        <v>213</v>
      </c>
      <c r="D149" s="213" t="s">
        <v>186</v>
      </c>
      <c r="E149" s="139"/>
      <c r="F149" s="61"/>
      <c r="G149" s="62">
        <f t="shared" si="194"/>
        <v>0</v>
      </c>
      <c r="H149" s="139"/>
      <c r="I149" s="61"/>
      <c r="J149" s="62">
        <f t="shared" si="195"/>
        <v>0</v>
      </c>
      <c r="K149" s="60"/>
      <c r="L149" s="61"/>
      <c r="M149" s="62">
        <f t="shared" si="196"/>
        <v>0</v>
      </c>
      <c r="N149" s="60"/>
      <c r="O149" s="61"/>
      <c r="P149" s="62">
        <f t="shared" si="197"/>
        <v>0</v>
      </c>
      <c r="Q149" s="60"/>
      <c r="R149" s="61"/>
      <c r="S149" s="62">
        <f t="shared" si="198"/>
        <v>0</v>
      </c>
      <c r="T149" s="60"/>
      <c r="U149" s="61"/>
      <c r="V149" s="62">
        <f t="shared" si="199"/>
        <v>0</v>
      </c>
      <c r="W149" s="152">
        <f>G149+M149+S149</f>
        <v>0</v>
      </c>
      <c r="X149" s="279">
        <f t="shared" si="200"/>
        <v>0</v>
      </c>
      <c r="Y149" s="279">
        <f t="shared" si="185"/>
        <v>0</v>
      </c>
      <c r="Z149" s="287" t="e">
        <f t="shared" si="201"/>
        <v>#DIV/0!</v>
      </c>
      <c r="AA149" s="261"/>
      <c r="AB149" s="56"/>
      <c r="AC149" s="56"/>
      <c r="AD149" s="56"/>
      <c r="AE149" s="56"/>
      <c r="AF149" s="56"/>
      <c r="AG149" s="56"/>
    </row>
    <row r="150" spans="1:33" ht="30" customHeight="1" thickBot="1" x14ac:dyDescent="0.2">
      <c r="A150" s="57" t="s">
        <v>19</v>
      </c>
      <c r="B150" s="143">
        <v>43933</v>
      </c>
      <c r="C150" s="241" t="s">
        <v>273</v>
      </c>
      <c r="D150" s="214"/>
      <c r="E150" s="139"/>
      <c r="F150" s="61">
        <v>0.22</v>
      </c>
      <c r="G150" s="62">
        <f>E150*F150</f>
        <v>0</v>
      </c>
      <c r="H150" s="139"/>
      <c r="I150" s="61">
        <v>0.22</v>
      </c>
      <c r="J150" s="62">
        <f>H150*I150</f>
        <v>0</v>
      </c>
      <c r="K150" s="60"/>
      <c r="L150" s="61">
        <v>0.22</v>
      </c>
      <c r="M150" s="62">
        <f>K150*L150</f>
        <v>0</v>
      </c>
      <c r="N150" s="60"/>
      <c r="O150" s="61">
        <v>0.22</v>
      </c>
      <c r="P150" s="62">
        <f>N150*O150</f>
        <v>0</v>
      </c>
      <c r="Q150" s="60"/>
      <c r="R150" s="61">
        <v>0.22</v>
      </c>
      <c r="S150" s="62">
        <f t="shared" si="198"/>
        <v>0</v>
      </c>
      <c r="T150" s="60"/>
      <c r="U150" s="61">
        <v>0.22</v>
      </c>
      <c r="V150" s="62">
        <f t="shared" si="199"/>
        <v>0</v>
      </c>
      <c r="W150" s="63">
        <f>G150+M150+S150</f>
        <v>0</v>
      </c>
      <c r="X150" s="279">
        <f t="shared" si="200"/>
        <v>0</v>
      </c>
      <c r="Y150" s="279">
        <f t="shared" si="185"/>
        <v>0</v>
      </c>
      <c r="Z150" s="287" t="e">
        <f t="shared" si="201"/>
        <v>#DIV/0!</v>
      </c>
      <c r="AA150" s="253"/>
      <c r="AB150" s="5"/>
      <c r="AC150" s="5"/>
      <c r="AD150" s="5"/>
      <c r="AE150" s="5"/>
      <c r="AF150" s="5"/>
      <c r="AG150" s="5"/>
    </row>
    <row r="151" spans="1:33" ht="30" customHeight="1" thickBot="1" x14ac:dyDescent="0.2">
      <c r="A151" s="108" t="s">
        <v>214</v>
      </c>
      <c r="B151" s="109"/>
      <c r="C151" s="110"/>
      <c r="D151" s="210"/>
      <c r="E151" s="112">
        <f>SUM(E147:E149)</f>
        <v>90</v>
      </c>
      <c r="F151" s="87"/>
      <c r="G151" s="86">
        <f>SUM(G147:G150)</f>
        <v>18000</v>
      </c>
      <c r="H151" s="112">
        <f>SUM(H147:H149)</f>
        <v>90</v>
      </c>
      <c r="I151" s="87"/>
      <c r="J151" s="86">
        <f>SUM(J147:J150)</f>
        <v>18000</v>
      </c>
      <c r="K151" s="88">
        <f>SUM(K147:K149)</f>
        <v>0</v>
      </c>
      <c r="L151" s="87"/>
      <c r="M151" s="86">
        <f>SUM(M147:M150)</f>
        <v>0</v>
      </c>
      <c r="N151" s="88">
        <f>SUM(N147:N149)</f>
        <v>0</v>
      </c>
      <c r="O151" s="87"/>
      <c r="P151" s="86">
        <f>SUM(P147:P150)</f>
        <v>0</v>
      </c>
      <c r="Q151" s="88">
        <f>SUM(Q147:Q149)</f>
        <v>0</v>
      </c>
      <c r="R151" s="87"/>
      <c r="S151" s="86">
        <f>SUM(S147:S150)</f>
        <v>0</v>
      </c>
      <c r="T151" s="88">
        <f>SUM(T147:T149)</f>
        <v>0</v>
      </c>
      <c r="U151" s="87"/>
      <c r="V151" s="86">
        <f>SUM(V147:V150)</f>
        <v>0</v>
      </c>
      <c r="W151" s="95">
        <f t="shared" ref="W151:X151" si="202">SUM(W147:W150)</f>
        <v>18000</v>
      </c>
      <c r="X151" s="95">
        <f t="shared" si="202"/>
        <v>18000</v>
      </c>
      <c r="Y151" s="95">
        <f t="shared" si="185"/>
        <v>0</v>
      </c>
      <c r="Z151" s="95">
        <f>Y151/W151</f>
        <v>0</v>
      </c>
      <c r="AA151" s="255"/>
      <c r="AB151" s="5"/>
      <c r="AC151" s="5"/>
      <c r="AD151" s="5"/>
      <c r="AE151" s="5"/>
      <c r="AF151" s="5"/>
      <c r="AG151" s="5"/>
    </row>
    <row r="152" spans="1:33" ht="30" customHeight="1" thickBot="1" x14ac:dyDescent="0.2">
      <c r="A152" s="89" t="s">
        <v>16</v>
      </c>
      <c r="B152" s="235">
        <v>13</v>
      </c>
      <c r="C152" s="91" t="s">
        <v>215</v>
      </c>
      <c r="D152" s="3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7"/>
      <c r="X152" s="37"/>
      <c r="Y152" s="285"/>
      <c r="Z152" s="37"/>
      <c r="AA152" s="249"/>
      <c r="AB152" s="4"/>
      <c r="AC152" s="5"/>
      <c r="AD152" s="5"/>
      <c r="AE152" s="5"/>
      <c r="AF152" s="5"/>
      <c r="AG152" s="5"/>
    </row>
    <row r="153" spans="1:33" ht="30" customHeight="1" x14ac:dyDescent="0.15">
      <c r="A153" s="200" t="s">
        <v>17</v>
      </c>
      <c r="B153" s="201" t="s">
        <v>216</v>
      </c>
      <c r="C153" s="230" t="s">
        <v>217</v>
      </c>
      <c r="D153" s="65"/>
      <c r="E153" s="66">
        <f>SUM(E154:E156)</f>
        <v>2</v>
      </c>
      <c r="F153" s="67"/>
      <c r="G153" s="68">
        <f>SUM(G154:G157)</f>
        <v>40000</v>
      </c>
      <c r="H153" s="66">
        <f>SUM(H154:H156)</f>
        <v>2</v>
      </c>
      <c r="I153" s="67"/>
      <c r="J153" s="68">
        <f>SUM(J154:J157)</f>
        <v>40161</v>
      </c>
      <c r="K153" s="66">
        <f>SUM(K154:K156)</f>
        <v>1</v>
      </c>
      <c r="L153" s="67"/>
      <c r="M153" s="68">
        <f>SUM(M154:M157)</f>
        <v>25000</v>
      </c>
      <c r="N153" s="66">
        <f>SUM(N154:N156)</f>
        <v>1</v>
      </c>
      <c r="O153" s="67"/>
      <c r="P153" s="68">
        <f>SUM(P154:P157)</f>
        <v>25000</v>
      </c>
      <c r="Q153" s="66">
        <f>SUM(Q154:Q156)</f>
        <v>0</v>
      </c>
      <c r="R153" s="67"/>
      <c r="S153" s="68">
        <f>SUM(S154:S157)</f>
        <v>0</v>
      </c>
      <c r="T153" s="66">
        <f>SUM(T154:T156)</f>
        <v>0</v>
      </c>
      <c r="U153" s="67"/>
      <c r="V153" s="68">
        <f>SUM(V154:V157)</f>
        <v>0</v>
      </c>
      <c r="W153" s="68">
        <f>SUM(W154:W157)</f>
        <v>65000</v>
      </c>
      <c r="X153" s="68">
        <f>SUM(X154:X157)</f>
        <v>65161</v>
      </c>
      <c r="Y153" s="68">
        <f t="shared" si="185"/>
        <v>-161</v>
      </c>
      <c r="Z153" s="68">
        <f>Y153/W153</f>
        <v>-2.4769230769230771E-3</v>
      </c>
      <c r="AA153" s="252"/>
      <c r="AB153" s="46"/>
      <c r="AC153" s="46"/>
      <c r="AD153" s="46"/>
      <c r="AE153" s="46"/>
      <c r="AF153" s="46"/>
      <c r="AG153" s="46"/>
    </row>
    <row r="154" spans="1:33" ht="30" customHeight="1" x14ac:dyDescent="0.15">
      <c r="A154" s="47" t="s">
        <v>19</v>
      </c>
      <c r="B154" s="202" t="s">
        <v>218</v>
      </c>
      <c r="C154" s="231" t="s">
        <v>219</v>
      </c>
      <c r="D154" s="268" t="s">
        <v>84</v>
      </c>
      <c r="E154" s="51">
        <v>1</v>
      </c>
      <c r="F154" s="52">
        <v>20000</v>
      </c>
      <c r="G154" s="53">
        <f t="shared" ref="G154:G156" si="203">E154*F154</f>
        <v>20000</v>
      </c>
      <c r="H154" s="51">
        <v>1</v>
      </c>
      <c r="I154" s="52">
        <v>20000</v>
      </c>
      <c r="J154" s="53">
        <f t="shared" ref="J154:J156" si="204">H154*I154</f>
        <v>20000</v>
      </c>
      <c r="K154" s="51"/>
      <c r="L154" s="52"/>
      <c r="M154" s="53">
        <f t="shared" ref="M154:M157" si="205">K154*L154</f>
        <v>0</v>
      </c>
      <c r="N154" s="51"/>
      <c r="O154" s="52"/>
      <c r="P154" s="53">
        <f t="shared" ref="P154:P157" si="206">N154*O154</f>
        <v>0</v>
      </c>
      <c r="Q154" s="51"/>
      <c r="R154" s="52"/>
      <c r="S154" s="53">
        <f t="shared" ref="S154:S157" si="207">Q154*R154</f>
        <v>0</v>
      </c>
      <c r="T154" s="51"/>
      <c r="U154" s="52"/>
      <c r="V154" s="53">
        <f t="shared" ref="V154:V157" si="208">T154*U154</f>
        <v>0</v>
      </c>
      <c r="W154" s="54">
        <f t="shared" ref="W154:W175" si="209">G154+M154+S154</f>
        <v>20000</v>
      </c>
      <c r="X154" s="279">
        <f t="shared" ref="X154:X175" si="210">J154+P154+V154</f>
        <v>20000</v>
      </c>
      <c r="Y154" s="279">
        <f t="shared" si="185"/>
        <v>0</v>
      </c>
      <c r="Z154" s="287">
        <f t="shared" ref="Z154:Z175" si="211">Y154/W154</f>
        <v>0</v>
      </c>
      <c r="AA154" s="242"/>
      <c r="AB154" s="56"/>
      <c r="AC154" s="56"/>
      <c r="AD154" s="56"/>
      <c r="AE154" s="56"/>
      <c r="AF154" s="56"/>
      <c r="AG154" s="56"/>
    </row>
    <row r="155" spans="1:33" ht="30" customHeight="1" x14ac:dyDescent="0.15">
      <c r="A155" s="47" t="s">
        <v>19</v>
      </c>
      <c r="B155" s="202" t="s">
        <v>220</v>
      </c>
      <c r="C155" s="232" t="s">
        <v>221</v>
      </c>
      <c r="D155" s="268" t="s">
        <v>84</v>
      </c>
      <c r="E155" s="51">
        <v>1</v>
      </c>
      <c r="F155" s="52">
        <v>20000</v>
      </c>
      <c r="G155" s="53">
        <f t="shared" si="203"/>
        <v>20000</v>
      </c>
      <c r="H155" s="51">
        <v>1</v>
      </c>
      <c r="I155" s="52">
        <v>20161</v>
      </c>
      <c r="J155" s="53">
        <f t="shared" si="204"/>
        <v>20161</v>
      </c>
      <c r="K155" s="51"/>
      <c r="L155" s="52"/>
      <c r="M155" s="53">
        <f t="shared" si="205"/>
        <v>0</v>
      </c>
      <c r="N155" s="51"/>
      <c r="O155" s="52"/>
      <c r="P155" s="53">
        <f t="shared" si="206"/>
        <v>0</v>
      </c>
      <c r="Q155" s="51"/>
      <c r="R155" s="52"/>
      <c r="S155" s="53">
        <f t="shared" si="207"/>
        <v>0</v>
      </c>
      <c r="T155" s="51"/>
      <c r="U155" s="52"/>
      <c r="V155" s="53">
        <f t="shared" si="208"/>
        <v>0</v>
      </c>
      <c r="W155" s="54">
        <f t="shared" si="209"/>
        <v>20000</v>
      </c>
      <c r="X155" s="279">
        <f t="shared" si="210"/>
        <v>20161</v>
      </c>
      <c r="Y155" s="279">
        <f t="shared" si="185"/>
        <v>-161</v>
      </c>
      <c r="Z155" s="287">
        <f t="shared" si="211"/>
        <v>-8.0499999999999999E-3</v>
      </c>
      <c r="AA155" s="242"/>
      <c r="AB155" s="56"/>
      <c r="AC155" s="56"/>
      <c r="AD155" s="56"/>
      <c r="AE155" s="56"/>
      <c r="AF155" s="56"/>
      <c r="AG155" s="56"/>
    </row>
    <row r="156" spans="1:33" ht="30" customHeight="1" x14ac:dyDescent="0.15">
      <c r="A156" s="47" t="s">
        <v>19</v>
      </c>
      <c r="B156" s="202" t="s">
        <v>222</v>
      </c>
      <c r="C156" s="232" t="s">
        <v>223</v>
      </c>
      <c r="D156" s="50" t="s">
        <v>84</v>
      </c>
      <c r="E156" s="51"/>
      <c r="F156" s="52"/>
      <c r="G156" s="53">
        <f t="shared" si="203"/>
        <v>0</v>
      </c>
      <c r="H156" s="51"/>
      <c r="I156" s="52"/>
      <c r="J156" s="53">
        <f t="shared" si="204"/>
        <v>0</v>
      </c>
      <c r="K156" s="51">
        <v>1</v>
      </c>
      <c r="L156" s="52">
        <v>25000</v>
      </c>
      <c r="M156" s="53">
        <f t="shared" si="205"/>
        <v>25000</v>
      </c>
      <c r="N156" s="51">
        <v>1</v>
      </c>
      <c r="O156" s="52">
        <v>25000</v>
      </c>
      <c r="P156" s="53">
        <f t="shared" si="206"/>
        <v>25000</v>
      </c>
      <c r="Q156" s="51"/>
      <c r="R156" s="52"/>
      <c r="S156" s="53">
        <f t="shared" si="207"/>
        <v>0</v>
      </c>
      <c r="T156" s="51"/>
      <c r="U156" s="52"/>
      <c r="V156" s="53">
        <f t="shared" si="208"/>
        <v>0</v>
      </c>
      <c r="W156" s="54">
        <f t="shared" si="209"/>
        <v>25000</v>
      </c>
      <c r="X156" s="279">
        <f t="shared" si="210"/>
        <v>25000</v>
      </c>
      <c r="Y156" s="279">
        <f t="shared" si="185"/>
        <v>0</v>
      </c>
      <c r="Z156" s="287">
        <f t="shared" si="211"/>
        <v>0</v>
      </c>
      <c r="AA156" s="242"/>
      <c r="AB156" s="56"/>
      <c r="AC156" s="56"/>
      <c r="AD156" s="56"/>
      <c r="AE156" s="56"/>
      <c r="AF156" s="56"/>
      <c r="AG156" s="56"/>
    </row>
    <row r="157" spans="1:33" ht="30" customHeight="1" thickBot="1" x14ac:dyDescent="0.2">
      <c r="A157" s="70" t="s">
        <v>19</v>
      </c>
      <c r="B157" s="236" t="s">
        <v>224</v>
      </c>
      <c r="C157" s="232" t="s">
        <v>225</v>
      </c>
      <c r="D157" s="71"/>
      <c r="E157" s="72"/>
      <c r="F157" s="274">
        <v>0.22</v>
      </c>
      <c r="G157" s="74">
        <f>E157*F157</f>
        <v>0</v>
      </c>
      <c r="H157" s="72"/>
      <c r="I157" s="274">
        <v>0.22</v>
      </c>
      <c r="J157" s="74">
        <f>H157*I157</f>
        <v>0</v>
      </c>
      <c r="K157" s="72"/>
      <c r="L157" s="274">
        <v>0.22</v>
      </c>
      <c r="M157" s="74">
        <f t="shared" si="205"/>
        <v>0</v>
      </c>
      <c r="N157" s="72"/>
      <c r="O157" s="274">
        <v>0.22</v>
      </c>
      <c r="P157" s="74">
        <f t="shared" si="206"/>
        <v>0</v>
      </c>
      <c r="Q157" s="72"/>
      <c r="R157" s="274">
        <v>0.22</v>
      </c>
      <c r="S157" s="74">
        <f t="shared" si="207"/>
        <v>0</v>
      </c>
      <c r="T157" s="72"/>
      <c r="U157" s="274">
        <v>0.22</v>
      </c>
      <c r="V157" s="74">
        <f t="shared" si="208"/>
        <v>0</v>
      </c>
      <c r="W157" s="153">
        <f t="shared" si="209"/>
        <v>0</v>
      </c>
      <c r="X157" s="279">
        <f t="shared" si="210"/>
        <v>0</v>
      </c>
      <c r="Y157" s="279">
        <f t="shared" si="185"/>
        <v>0</v>
      </c>
      <c r="Z157" s="287" t="e">
        <f t="shared" si="211"/>
        <v>#DIV/0!</v>
      </c>
      <c r="AA157" s="253"/>
      <c r="AB157" s="56"/>
      <c r="AC157" s="56"/>
      <c r="AD157" s="56"/>
      <c r="AE157" s="56"/>
      <c r="AF157" s="56"/>
      <c r="AG157" s="56"/>
    </row>
    <row r="158" spans="1:33" ht="30" customHeight="1" x14ac:dyDescent="0.15">
      <c r="A158" s="229" t="s">
        <v>17</v>
      </c>
      <c r="B158" s="237" t="s">
        <v>216</v>
      </c>
      <c r="C158" s="233" t="s">
        <v>226</v>
      </c>
      <c r="D158" s="41"/>
      <c r="E158" s="42">
        <f>SUM(E159:E161)</f>
        <v>0</v>
      </c>
      <c r="F158" s="43"/>
      <c r="G158" s="44">
        <f>SUM(G159:G162)</f>
        <v>0</v>
      </c>
      <c r="H158" s="42">
        <f>SUM(H159:H161)</f>
        <v>0</v>
      </c>
      <c r="I158" s="43"/>
      <c r="J158" s="44">
        <f>SUM(J159:J162)</f>
        <v>0</v>
      </c>
      <c r="K158" s="42">
        <f>SUM(K159:K161)</f>
        <v>0</v>
      </c>
      <c r="L158" s="43"/>
      <c r="M158" s="44">
        <f>SUM(M159:M162)</f>
        <v>0</v>
      </c>
      <c r="N158" s="42">
        <f>SUM(N159:N161)</f>
        <v>0</v>
      </c>
      <c r="O158" s="43"/>
      <c r="P158" s="44">
        <f>SUM(P159:P162)</f>
        <v>0</v>
      </c>
      <c r="Q158" s="42">
        <f>SUM(Q159:Q161)</f>
        <v>0</v>
      </c>
      <c r="R158" s="43"/>
      <c r="S158" s="44">
        <f>SUM(S159:S162)</f>
        <v>0</v>
      </c>
      <c r="T158" s="42">
        <f>SUM(T159:T161)</f>
        <v>0</v>
      </c>
      <c r="U158" s="43"/>
      <c r="V158" s="44">
        <f>SUM(V159:V162)</f>
        <v>0</v>
      </c>
      <c r="W158" s="44">
        <f>SUM(W159:W162)</f>
        <v>0</v>
      </c>
      <c r="X158" s="44">
        <f>SUM(X159:X162)</f>
        <v>0</v>
      </c>
      <c r="Y158" s="44">
        <f t="shared" si="185"/>
        <v>0</v>
      </c>
      <c r="Z158" s="44" t="e">
        <f>Y158/W158</f>
        <v>#DIV/0!</v>
      </c>
      <c r="AA158" s="44"/>
      <c r="AB158" s="46"/>
      <c r="AC158" s="46"/>
      <c r="AD158" s="46"/>
      <c r="AE158" s="46"/>
      <c r="AF158" s="46"/>
      <c r="AG158" s="46"/>
    </row>
    <row r="159" spans="1:33" ht="30" customHeight="1" x14ac:dyDescent="0.15">
      <c r="A159" s="47" t="s">
        <v>19</v>
      </c>
      <c r="B159" s="202" t="s">
        <v>227</v>
      </c>
      <c r="C159" s="93" t="s">
        <v>228</v>
      </c>
      <c r="D159" s="50"/>
      <c r="E159" s="51"/>
      <c r="F159" s="52"/>
      <c r="G159" s="53">
        <f t="shared" ref="G159:G162" si="212">E159*F159</f>
        <v>0</v>
      </c>
      <c r="H159" s="51"/>
      <c r="I159" s="52"/>
      <c r="J159" s="53">
        <f t="shared" ref="J159:J162" si="213">H159*I159</f>
        <v>0</v>
      </c>
      <c r="K159" s="51"/>
      <c r="L159" s="52"/>
      <c r="M159" s="53">
        <f t="shared" ref="M159:M162" si="214">K159*L159</f>
        <v>0</v>
      </c>
      <c r="N159" s="51"/>
      <c r="O159" s="52"/>
      <c r="P159" s="53">
        <f t="shared" ref="P159:P162" si="215">N159*O159</f>
        <v>0</v>
      </c>
      <c r="Q159" s="51"/>
      <c r="R159" s="52"/>
      <c r="S159" s="53">
        <f t="shared" ref="S159:S162" si="216">Q159*R159</f>
        <v>0</v>
      </c>
      <c r="T159" s="51"/>
      <c r="U159" s="52"/>
      <c r="V159" s="53">
        <f t="shared" ref="V159:V162" si="217">T159*U159</f>
        <v>0</v>
      </c>
      <c r="W159" s="54">
        <f t="shared" si="209"/>
        <v>0</v>
      </c>
      <c r="X159" s="279">
        <f t="shared" si="210"/>
        <v>0</v>
      </c>
      <c r="Y159" s="279">
        <f t="shared" si="185"/>
        <v>0</v>
      </c>
      <c r="Z159" s="287" t="e">
        <f t="shared" si="211"/>
        <v>#DIV/0!</v>
      </c>
      <c r="AA159" s="242"/>
      <c r="AB159" s="56"/>
      <c r="AC159" s="56"/>
      <c r="AD159" s="56"/>
      <c r="AE159" s="56"/>
      <c r="AF159" s="56"/>
      <c r="AG159" s="56"/>
    </row>
    <row r="160" spans="1:33" ht="30" customHeight="1" x14ac:dyDescent="0.15">
      <c r="A160" s="47" t="s">
        <v>19</v>
      </c>
      <c r="B160" s="202" t="s">
        <v>229</v>
      </c>
      <c r="C160" s="93" t="s">
        <v>228</v>
      </c>
      <c r="D160" s="50"/>
      <c r="E160" s="51"/>
      <c r="F160" s="52"/>
      <c r="G160" s="53">
        <f t="shared" si="212"/>
        <v>0</v>
      </c>
      <c r="H160" s="51"/>
      <c r="I160" s="52"/>
      <c r="J160" s="53">
        <f t="shared" si="213"/>
        <v>0</v>
      </c>
      <c r="K160" s="51"/>
      <c r="L160" s="52"/>
      <c r="M160" s="53">
        <f t="shared" si="214"/>
        <v>0</v>
      </c>
      <c r="N160" s="51"/>
      <c r="O160" s="52"/>
      <c r="P160" s="53">
        <f t="shared" si="215"/>
        <v>0</v>
      </c>
      <c r="Q160" s="51"/>
      <c r="R160" s="52"/>
      <c r="S160" s="53">
        <f t="shared" si="216"/>
        <v>0</v>
      </c>
      <c r="T160" s="51"/>
      <c r="U160" s="52"/>
      <c r="V160" s="53">
        <f t="shared" si="217"/>
        <v>0</v>
      </c>
      <c r="W160" s="54">
        <f t="shared" si="209"/>
        <v>0</v>
      </c>
      <c r="X160" s="279">
        <f t="shared" si="210"/>
        <v>0</v>
      </c>
      <c r="Y160" s="279">
        <f t="shared" si="185"/>
        <v>0</v>
      </c>
      <c r="Z160" s="287" t="e">
        <f t="shared" si="211"/>
        <v>#DIV/0!</v>
      </c>
      <c r="AA160" s="242"/>
      <c r="AB160" s="56"/>
      <c r="AC160" s="56"/>
      <c r="AD160" s="56"/>
      <c r="AE160" s="56"/>
      <c r="AF160" s="56"/>
      <c r="AG160" s="56"/>
    </row>
    <row r="161" spans="1:33" ht="30" customHeight="1" x14ac:dyDescent="0.15">
      <c r="A161" s="57" t="s">
        <v>19</v>
      </c>
      <c r="B161" s="226" t="s">
        <v>230</v>
      </c>
      <c r="C161" s="93" t="s">
        <v>228</v>
      </c>
      <c r="D161" s="59"/>
      <c r="E161" s="60"/>
      <c r="F161" s="61"/>
      <c r="G161" s="62">
        <f t="shared" si="212"/>
        <v>0</v>
      </c>
      <c r="H161" s="60"/>
      <c r="I161" s="61"/>
      <c r="J161" s="62">
        <f t="shared" si="213"/>
        <v>0</v>
      </c>
      <c r="K161" s="60"/>
      <c r="L161" s="61"/>
      <c r="M161" s="62">
        <f t="shared" si="214"/>
        <v>0</v>
      </c>
      <c r="N161" s="60"/>
      <c r="O161" s="61"/>
      <c r="P161" s="62">
        <f t="shared" si="215"/>
        <v>0</v>
      </c>
      <c r="Q161" s="60"/>
      <c r="R161" s="61"/>
      <c r="S161" s="62">
        <f t="shared" si="216"/>
        <v>0</v>
      </c>
      <c r="T161" s="60"/>
      <c r="U161" s="61"/>
      <c r="V161" s="62">
        <f t="shared" si="217"/>
        <v>0</v>
      </c>
      <c r="W161" s="63">
        <f t="shared" si="209"/>
        <v>0</v>
      </c>
      <c r="X161" s="279">
        <f t="shared" si="210"/>
        <v>0</v>
      </c>
      <c r="Y161" s="279">
        <f t="shared" si="185"/>
        <v>0</v>
      </c>
      <c r="Z161" s="287" t="e">
        <f t="shared" si="211"/>
        <v>#DIV/0!</v>
      </c>
      <c r="AA161" s="251"/>
      <c r="AB161" s="56"/>
      <c r="AC161" s="56"/>
      <c r="AD161" s="56"/>
      <c r="AE161" s="56"/>
      <c r="AF161" s="56"/>
      <c r="AG161" s="56"/>
    </row>
    <row r="162" spans="1:33" ht="30" customHeight="1" thickBot="1" x14ac:dyDescent="0.2">
      <c r="A162" s="57" t="s">
        <v>19</v>
      </c>
      <c r="B162" s="226" t="s">
        <v>231</v>
      </c>
      <c r="C162" s="94" t="s">
        <v>232</v>
      </c>
      <c r="D162" s="71"/>
      <c r="E162" s="275"/>
      <c r="F162" s="61">
        <v>0.22</v>
      </c>
      <c r="G162" s="62">
        <f t="shared" si="212"/>
        <v>0</v>
      </c>
      <c r="H162" s="275"/>
      <c r="I162" s="61">
        <v>0.22</v>
      </c>
      <c r="J162" s="62">
        <f t="shared" si="213"/>
        <v>0</v>
      </c>
      <c r="K162" s="275"/>
      <c r="L162" s="61">
        <v>0.22</v>
      </c>
      <c r="M162" s="62">
        <f t="shared" si="214"/>
        <v>0</v>
      </c>
      <c r="N162" s="275"/>
      <c r="O162" s="61">
        <v>0.22</v>
      </c>
      <c r="P162" s="62">
        <f t="shared" si="215"/>
        <v>0</v>
      </c>
      <c r="Q162" s="275"/>
      <c r="R162" s="61">
        <v>0.22</v>
      </c>
      <c r="S162" s="62">
        <f t="shared" si="216"/>
        <v>0</v>
      </c>
      <c r="T162" s="275"/>
      <c r="U162" s="61">
        <v>0.22</v>
      </c>
      <c r="V162" s="62">
        <f t="shared" si="217"/>
        <v>0</v>
      </c>
      <c r="W162" s="63">
        <f t="shared" si="209"/>
        <v>0</v>
      </c>
      <c r="X162" s="279">
        <f t="shared" si="210"/>
        <v>0</v>
      </c>
      <c r="Y162" s="279">
        <f t="shared" si="185"/>
        <v>0</v>
      </c>
      <c r="Z162" s="287" t="e">
        <f t="shared" si="211"/>
        <v>#DIV/0!</v>
      </c>
      <c r="AA162" s="253"/>
      <c r="AB162" s="56"/>
      <c r="AC162" s="56"/>
      <c r="AD162" s="56"/>
      <c r="AE162" s="56"/>
      <c r="AF162" s="56"/>
      <c r="AG162" s="56"/>
    </row>
    <row r="163" spans="1:33" ht="30" customHeight="1" x14ac:dyDescent="0.15">
      <c r="A163" s="200" t="s">
        <v>17</v>
      </c>
      <c r="B163" s="238" t="s">
        <v>233</v>
      </c>
      <c r="C163" s="233" t="s">
        <v>234</v>
      </c>
      <c r="D163" s="65"/>
      <c r="E163" s="66">
        <f>SUM(E164:E166)</f>
        <v>0</v>
      </c>
      <c r="F163" s="67"/>
      <c r="G163" s="68">
        <f>SUM(G164:G166)</f>
        <v>0</v>
      </c>
      <c r="H163" s="66">
        <f>SUM(H164:H166)</f>
        <v>0</v>
      </c>
      <c r="I163" s="67"/>
      <c r="J163" s="68">
        <f>SUM(J164:J166)</f>
        <v>0</v>
      </c>
      <c r="K163" s="66">
        <f>SUM(K164:K166)</f>
        <v>0</v>
      </c>
      <c r="L163" s="67"/>
      <c r="M163" s="68">
        <f>SUM(M164:M166)</f>
        <v>0</v>
      </c>
      <c r="N163" s="66">
        <f>SUM(N164:N166)</f>
        <v>0</v>
      </c>
      <c r="O163" s="67"/>
      <c r="P163" s="68">
        <f>SUM(P164:P166)</f>
        <v>0</v>
      </c>
      <c r="Q163" s="66">
        <f>SUM(Q164:Q166)</f>
        <v>0</v>
      </c>
      <c r="R163" s="67"/>
      <c r="S163" s="68">
        <f>SUM(S164:S166)</f>
        <v>0</v>
      </c>
      <c r="T163" s="66">
        <f>SUM(T164:T166)</f>
        <v>0</v>
      </c>
      <c r="U163" s="67"/>
      <c r="V163" s="68">
        <f>SUM(V164:V166)</f>
        <v>0</v>
      </c>
      <c r="W163" s="68">
        <f>SUM(W164:W166)</f>
        <v>0</v>
      </c>
      <c r="X163" s="68">
        <f>SUM(X164:X166)</f>
        <v>0</v>
      </c>
      <c r="Y163" s="68">
        <f t="shared" si="185"/>
        <v>0</v>
      </c>
      <c r="Z163" s="68" t="e">
        <f>Y163/W163</f>
        <v>#DIV/0!</v>
      </c>
      <c r="AA163" s="262"/>
      <c r="AB163" s="46"/>
      <c r="AC163" s="46"/>
      <c r="AD163" s="46"/>
      <c r="AE163" s="46"/>
      <c r="AF163" s="46"/>
      <c r="AG163" s="46"/>
    </row>
    <row r="164" spans="1:33" ht="30" customHeight="1" x14ac:dyDescent="0.15">
      <c r="A164" s="47" t="s">
        <v>19</v>
      </c>
      <c r="B164" s="202" t="s">
        <v>235</v>
      </c>
      <c r="C164" s="93" t="s">
        <v>236</v>
      </c>
      <c r="D164" s="50"/>
      <c r="E164" s="51"/>
      <c r="F164" s="52"/>
      <c r="G164" s="53">
        <f t="shared" ref="G164:G166" si="218">E164*F164</f>
        <v>0</v>
      </c>
      <c r="H164" s="51"/>
      <c r="I164" s="52"/>
      <c r="J164" s="53">
        <f t="shared" ref="J164:J166" si="219">H164*I164</f>
        <v>0</v>
      </c>
      <c r="K164" s="51"/>
      <c r="L164" s="52"/>
      <c r="M164" s="53">
        <f t="shared" ref="M164:M166" si="220">K164*L164</f>
        <v>0</v>
      </c>
      <c r="N164" s="51"/>
      <c r="O164" s="52"/>
      <c r="P164" s="53">
        <f t="shared" ref="P164:P166" si="221">N164*O164</f>
        <v>0</v>
      </c>
      <c r="Q164" s="51"/>
      <c r="R164" s="52"/>
      <c r="S164" s="53">
        <f t="shared" ref="S164:S166" si="222">Q164*R164</f>
        <v>0</v>
      </c>
      <c r="T164" s="51"/>
      <c r="U164" s="52"/>
      <c r="V164" s="53">
        <f t="shared" ref="V164:V166" si="223">T164*U164</f>
        <v>0</v>
      </c>
      <c r="W164" s="54">
        <f t="shared" si="209"/>
        <v>0</v>
      </c>
      <c r="X164" s="279">
        <f t="shared" si="210"/>
        <v>0</v>
      </c>
      <c r="Y164" s="279">
        <f t="shared" si="185"/>
        <v>0</v>
      </c>
      <c r="Z164" s="287" t="e">
        <f t="shared" si="211"/>
        <v>#DIV/0!</v>
      </c>
      <c r="AA164" s="260"/>
      <c r="AB164" s="56"/>
      <c r="AC164" s="56"/>
      <c r="AD164" s="56"/>
      <c r="AE164" s="56"/>
      <c r="AF164" s="56"/>
      <c r="AG164" s="56"/>
    </row>
    <row r="165" spans="1:33" ht="30" customHeight="1" x14ac:dyDescent="0.15">
      <c r="A165" s="47" t="s">
        <v>19</v>
      </c>
      <c r="B165" s="202" t="s">
        <v>237</v>
      </c>
      <c r="C165" s="93" t="s">
        <v>236</v>
      </c>
      <c r="D165" s="50"/>
      <c r="E165" s="51"/>
      <c r="F165" s="52"/>
      <c r="G165" s="53">
        <f t="shared" si="218"/>
        <v>0</v>
      </c>
      <c r="H165" s="51"/>
      <c r="I165" s="52"/>
      <c r="J165" s="53">
        <f t="shared" si="219"/>
        <v>0</v>
      </c>
      <c r="K165" s="51"/>
      <c r="L165" s="52"/>
      <c r="M165" s="53">
        <f t="shared" si="220"/>
        <v>0</v>
      </c>
      <c r="N165" s="51"/>
      <c r="O165" s="52"/>
      <c r="P165" s="53">
        <f t="shared" si="221"/>
        <v>0</v>
      </c>
      <c r="Q165" s="51"/>
      <c r="R165" s="52"/>
      <c r="S165" s="53">
        <f t="shared" si="222"/>
        <v>0</v>
      </c>
      <c r="T165" s="51"/>
      <c r="U165" s="52"/>
      <c r="V165" s="53">
        <f t="shared" si="223"/>
        <v>0</v>
      </c>
      <c r="W165" s="54">
        <f t="shared" si="209"/>
        <v>0</v>
      </c>
      <c r="X165" s="279">
        <f t="shared" si="210"/>
        <v>0</v>
      </c>
      <c r="Y165" s="279">
        <f t="shared" si="185"/>
        <v>0</v>
      </c>
      <c r="Z165" s="287" t="e">
        <f t="shared" si="211"/>
        <v>#DIV/0!</v>
      </c>
      <c r="AA165" s="260"/>
      <c r="AB165" s="56"/>
      <c r="AC165" s="56"/>
      <c r="AD165" s="56"/>
      <c r="AE165" s="56"/>
      <c r="AF165" s="56"/>
      <c r="AG165" s="56"/>
    </row>
    <row r="166" spans="1:33" ht="30" customHeight="1" thickBot="1" x14ac:dyDescent="0.2">
      <c r="A166" s="57" t="s">
        <v>19</v>
      </c>
      <c r="B166" s="226" t="s">
        <v>238</v>
      </c>
      <c r="C166" s="85" t="s">
        <v>236</v>
      </c>
      <c r="D166" s="59"/>
      <c r="E166" s="60"/>
      <c r="F166" s="61"/>
      <c r="G166" s="62">
        <f t="shared" si="218"/>
        <v>0</v>
      </c>
      <c r="H166" s="60"/>
      <c r="I166" s="61"/>
      <c r="J166" s="62">
        <f t="shared" si="219"/>
        <v>0</v>
      </c>
      <c r="K166" s="60"/>
      <c r="L166" s="61"/>
      <c r="M166" s="62">
        <f t="shared" si="220"/>
        <v>0</v>
      </c>
      <c r="N166" s="60"/>
      <c r="O166" s="61"/>
      <c r="P166" s="62">
        <f t="shared" si="221"/>
        <v>0</v>
      </c>
      <c r="Q166" s="60"/>
      <c r="R166" s="61"/>
      <c r="S166" s="62">
        <f t="shared" si="222"/>
        <v>0</v>
      </c>
      <c r="T166" s="60"/>
      <c r="U166" s="61"/>
      <c r="V166" s="62">
        <f t="shared" si="223"/>
        <v>0</v>
      </c>
      <c r="W166" s="63">
        <f t="shared" si="209"/>
        <v>0</v>
      </c>
      <c r="X166" s="279">
        <f t="shared" si="210"/>
        <v>0</v>
      </c>
      <c r="Y166" s="279">
        <f t="shared" si="185"/>
        <v>0</v>
      </c>
      <c r="Z166" s="287" t="e">
        <f t="shared" si="211"/>
        <v>#DIV/0!</v>
      </c>
      <c r="AA166" s="261"/>
      <c r="AB166" s="56"/>
      <c r="AC166" s="56"/>
      <c r="AD166" s="56"/>
      <c r="AE166" s="56"/>
      <c r="AF166" s="56"/>
      <c r="AG166" s="56"/>
    </row>
    <row r="167" spans="1:33" ht="30" customHeight="1" x14ac:dyDescent="0.15">
      <c r="A167" s="200" t="s">
        <v>17</v>
      </c>
      <c r="B167" s="238" t="s">
        <v>239</v>
      </c>
      <c r="C167" s="234" t="s">
        <v>215</v>
      </c>
      <c r="D167" s="65"/>
      <c r="E167" s="66">
        <f>SUM(E168:E174)</f>
        <v>4</v>
      </c>
      <c r="F167" s="67"/>
      <c r="G167" s="68">
        <f>SUM(G168:G175)</f>
        <v>500</v>
      </c>
      <c r="H167" s="66">
        <f>SUM(H168:H174)</f>
        <v>3</v>
      </c>
      <c r="I167" s="67"/>
      <c r="J167" s="68">
        <f>SUM(J168:J175)</f>
        <v>339</v>
      </c>
      <c r="K167" s="66">
        <f>SUM(K168:K174)</f>
        <v>0</v>
      </c>
      <c r="L167" s="67"/>
      <c r="M167" s="68">
        <f>SUM(M168:M175)</f>
        <v>0</v>
      </c>
      <c r="N167" s="66">
        <f>SUM(N168:N174)</f>
        <v>0</v>
      </c>
      <c r="O167" s="67"/>
      <c r="P167" s="68">
        <f>SUM(P168:P175)</f>
        <v>0</v>
      </c>
      <c r="Q167" s="66">
        <f>SUM(Q168:Q174)</f>
        <v>0</v>
      </c>
      <c r="R167" s="67"/>
      <c r="S167" s="68">
        <f>SUM(S168:S175)</f>
        <v>0</v>
      </c>
      <c r="T167" s="66">
        <f>SUM(T168:T174)</f>
        <v>0</v>
      </c>
      <c r="U167" s="67"/>
      <c r="V167" s="68">
        <f>SUM(V168:V175)</f>
        <v>0</v>
      </c>
      <c r="W167" s="68">
        <f>SUM(W168:W175)</f>
        <v>500</v>
      </c>
      <c r="X167" s="68">
        <f>SUM(X168:X175)</f>
        <v>339</v>
      </c>
      <c r="Y167" s="68">
        <f t="shared" si="185"/>
        <v>161</v>
      </c>
      <c r="Z167" s="68">
        <f>Y167/W167</f>
        <v>0.32200000000000001</v>
      </c>
      <c r="AA167" s="262"/>
      <c r="AB167" s="46"/>
      <c r="AC167" s="46"/>
      <c r="AD167" s="46"/>
      <c r="AE167" s="46"/>
      <c r="AF167" s="46"/>
      <c r="AG167" s="46"/>
    </row>
    <row r="168" spans="1:33" ht="30" customHeight="1" x14ac:dyDescent="0.15">
      <c r="A168" s="47" t="s">
        <v>19</v>
      </c>
      <c r="B168" s="202" t="s">
        <v>240</v>
      </c>
      <c r="C168" s="186" t="s">
        <v>261</v>
      </c>
      <c r="D168" s="50"/>
      <c r="E168" s="51"/>
      <c r="F168" s="52"/>
      <c r="G168" s="53">
        <f t="shared" ref="G168:G171" si="224">E168*F168</f>
        <v>0</v>
      </c>
      <c r="H168" s="51"/>
      <c r="I168" s="52"/>
      <c r="J168" s="53">
        <f t="shared" ref="J168:J171" si="225">H168*I168</f>
        <v>0</v>
      </c>
      <c r="K168" s="51"/>
      <c r="L168" s="52"/>
      <c r="M168" s="53">
        <f t="shared" ref="M168:M174" si="226">K168*L168</f>
        <v>0</v>
      </c>
      <c r="N168" s="51"/>
      <c r="O168" s="52"/>
      <c r="P168" s="53">
        <f t="shared" ref="P168:P174" si="227">N168*O168</f>
        <v>0</v>
      </c>
      <c r="Q168" s="51"/>
      <c r="R168" s="52"/>
      <c r="S168" s="53">
        <f t="shared" ref="S168:S175" si="228">Q168*R168</f>
        <v>0</v>
      </c>
      <c r="T168" s="51"/>
      <c r="U168" s="52"/>
      <c r="V168" s="53">
        <f t="shared" ref="V168:V175" si="229">T168*U168</f>
        <v>0</v>
      </c>
      <c r="W168" s="54">
        <f t="shared" si="209"/>
        <v>0</v>
      </c>
      <c r="X168" s="279">
        <f t="shared" si="210"/>
        <v>0</v>
      </c>
      <c r="Y168" s="279">
        <f t="shared" si="185"/>
        <v>0</v>
      </c>
      <c r="Z168" s="287" t="e">
        <f t="shared" si="211"/>
        <v>#DIV/0!</v>
      </c>
      <c r="AA168" s="260"/>
      <c r="AB168" s="56"/>
      <c r="AC168" s="56"/>
      <c r="AD168" s="56"/>
      <c r="AE168" s="56"/>
      <c r="AF168" s="56"/>
      <c r="AG168" s="56"/>
    </row>
    <row r="169" spans="1:33" ht="30" customHeight="1" x14ac:dyDescent="0.15">
      <c r="A169" s="47" t="s">
        <v>19</v>
      </c>
      <c r="B169" s="202" t="s">
        <v>241</v>
      </c>
      <c r="C169" s="93" t="s">
        <v>242</v>
      </c>
      <c r="D169" s="50"/>
      <c r="E169" s="51">
        <v>2</v>
      </c>
      <c r="F169" s="52">
        <v>100</v>
      </c>
      <c r="G169" s="53">
        <f t="shared" si="224"/>
        <v>200</v>
      </c>
      <c r="H169" s="51">
        <v>1</v>
      </c>
      <c r="I169" s="52">
        <v>39</v>
      </c>
      <c r="J169" s="53">
        <f t="shared" si="225"/>
        <v>39</v>
      </c>
      <c r="K169" s="51"/>
      <c r="L169" s="52"/>
      <c r="M169" s="53">
        <f t="shared" si="226"/>
        <v>0</v>
      </c>
      <c r="N169" s="51"/>
      <c r="O169" s="52"/>
      <c r="P169" s="53">
        <f t="shared" si="227"/>
        <v>0</v>
      </c>
      <c r="Q169" s="51"/>
      <c r="R169" s="52"/>
      <c r="S169" s="53">
        <f t="shared" si="228"/>
        <v>0</v>
      </c>
      <c r="T169" s="51"/>
      <c r="U169" s="52"/>
      <c r="V169" s="53">
        <f t="shared" si="229"/>
        <v>0</v>
      </c>
      <c r="W169" s="63">
        <f t="shared" si="209"/>
        <v>200</v>
      </c>
      <c r="X169" s="279">
        <f t="shared" si="210"/>
        <v>39</v>
      </c>
      <c r="Y169" s="279">
        <f t="shared" si="185"/>
        <v>161</v>
      </c>
      <c r="Z169" s="287">
        <f t="shared" si="211"/>
        <v>0.80500000000000005</v>
      </c>
      <c r="AA169" s="260"/>
      <c r="AB169" s="56"/>
      <c r="AC169" s="56"/>
      <c r="AD169" s="56"/>
      <c r="AE169" s="56"/>
      <c r="AF169" s="56"/>
      <c r="AG169" s="56"/>
    </row>
    <row r="170" spans="1:33" ht="30" customHeight="1" x14ac:dyDescent="0.15">
      <c r="A170" s="47" t="s">
        <v>19</v>
      </c>
      <c r="B170" s="202" t="s">
        <v>243</v>
      </c>
      <c r="C170" s="93" t="s">
        <v>244</v>
      </c>
      <c r="D170" s="50"/>
      <c r="E170" s="51">
        <v>2</v>
      </c>
      <c r="F170" s="52">
        <v>150</v>
      </c>
      <c r="G170" s="53">
        <f t="shared" si="224"/>
        <v>300</v>
      </c>
      <c r="H170" s="51">
        <v>2</v>
      </c>
      <c r="I170" s="52">
        <v>150</v>
      </c>
      <c r="J170" s="53">
        <f t="shared" si="225"/>
        <v>300</v>
      </c>
      <c r="K170" s="51"/>
      <c r="L170" s="52"/>
      <c r="M170" s="53">
        <f t="shared" si="226"/>
        <v>0</v>
      </c>
      <c r="N170" s="51"/>
      <c r="O170" s="52"/>
      <c r="P170" s="53">
        <f t="shared" si="227"/>
        <v>0</v>
      </c>
      <c r="Q170" s="51"/>
      <c r="R170" s="52"/>
      <c r="S170" s="53">
        <f t="shared" si="228"/>
        <v>0</v>
      </c>
      <c r="T170" s="51"/>
      <c r="U170" s="52"/>
      <c r="V170" s="53">
        <f t="shared" si="229"/>
        <v>0</v>
      </c>
      <c r="W170" s="63">
        <f t="shared" si="209"/>
        <v>300</v>
      </c>
      <c r="X170" s="279">
        <f t="shared" si="210"/>
        <v>300</v>
      </c>
      <c r="Y170" s="279">
        <f t="shared" si="185"/>
        <v>0</v>
      </c>
      <c r="Z170" s="287">
        <f t="shared" si="211"/>
        <v>0</v>
      </c>
      <c r="AA170" s="260"/>
      <c r="AB170" s="56"/>
      <c r="AC170" s="56"/>
      <c r="AD170" s="56"/>
      <c r="AE170" s="56"/>
      <c r="AF170" s="56"/>
      <c r="AG170" s="56"/>
    </row>
    <row r="171" spans="1:33" ht="30" customHeight="1" x14ac:dyDescent="0.15">
      <c r="A171" s="47" t="s">
        <v>19</v>
      </c>
      <c r="B171" s="202" t="s">
        <v>245</v>
      </c>
      <c r="C171" s="93" t="s">
        <v>246</v>
      </c>
      <c r="D171" s="50"/>
      <c r="E171" s="51"/>
      <c r="F171" s="52"/>
      <c r="G171" s="53">
        <f t="shared" si="224"/>
        <v>0</v>
      </c>
      <c r="H171" s="51"/>
      <c r="I171" s="52"/>
      <c r="J171" s="53">
        <f t="shared" si="225"/>
        <v>0</v>
      </c>
      <c r="K171" s="51"/>
      <c r="L171" s="52"/>
      <c r="M171" s="53">
        <f t="shared" si="226"/>
        <v>0</v>
      </c>
      <c r="N171" s="51"/>
      <c r="O171" s="52"/>
      <c r="P171" s="53">
        <f t="shared" si="227"/>
        <v>0</v>
      </c>
      <c r="Q171" s="51"/>
      <c r="R171" s="52"/>
      <c r="S171" s="53">
        <f t="shared" si="228"/>
        <v>0</v>
      </c>
      <c r="T171" s="51"/>
      <c r="U171" s="52"/>
      <c r="V171" s="53">
        <f t="shared" si="229"/>
        <v>0</v>
      </c>
      <c r="W171" s="63">
        <f t="shared" si="209"/>
        <v>0</v>
      </c>
      <c r="X171" s="279">
        <f t="shared" si="210"/>
        <v>0</v>
      </c>
      <c r="Y171" s="279">
        <f t="shared" si="185"/>
        <v>0</v>
      </c>
      <c r="Z171" s="287" t="e">
        <f t="shared" si="211"/>
        <v>#DIV/0!</v>
      </c>
      <c r="AA171" s="260"/>
      <c r="AB171" s="56"/>
      <c r="AC171" s="56"/>
      <c r="AD171" s="56"/>
      <c r="AE171" s="56"/>
      <c r="AF171" s="56"/>
      <c r="AG171" s="56"/>
    </row>
    <row r="172" spans="1:33" ht="30" customHeight="1" x14ac:dyDescent="0.15">
      <c r="A172" s="47" t="s">
        <v>19</v>
      </c>
      <c r="B172" s="202" t="s">
        <v>247</v>
      </c>
      <c r="C172" s="184" t="s">
        <v>260</v>
      </c>
      <c r="D172" s="50"/>
      <c r="E172" s="51"/>
      <c r="F172" s="52"/>
      <c r="G172" s="53">
        <f t="shared" ref="G172:G173" si="230">E172*F172</f>
        <v>0</v>
      </c>
      <c r="H172" s="51"/>
      <c r="I172" s="52"/>
      <c r="J172" s="53">
        <f t="shared" ref="J172:J173" si="231">H172*I172</f>
        <v>0</v>
      </c>
      <c r="K172" s="51"/>
      <c r="L172" s="52"/>
      <c r="M172" s="53">
        <f t="shared" si="226"/>
        <v>0</v>
      </c>
      <c r="N172" s="51"/>
      <c r="O172" s="52"/>
      <c r="P172" s="53">
        <f t="shared" si="227"/>
        <v>0</v>
      </c>
      <c r="Q172" s="51"/>
      <c r="R172" s="52"/>
      <c r="S172" s="53">
        <f t="shared" si="228"/>
        <v>0</v>
      </c>
      <c r="T172" s="51"/>
      <c r="U172" s="52"/>
      <c r="V172" s="53">
        <f t="shared" si="229"/>
        <v>0</v>
      </c>
      <c r="W172" s="63">
        <f t="shared" si="209"/>
        <v>0</v>
      </c>
      <c r="X172" s="279">
        <f t="shared" si="210"/>
        <v>0</v>
      </c>
      <c r="Y172" s="279">
        <f t="shared" si="185"/>
        <v>0</v>
      </c>
      <c r="Z172" s="287" t="e">
        <f t="shared" si="211"/>
        <v>#DIV/0!</v>
      </c>
      <c r="AA172" s="260"/>
      <c r="AB172" s="55"/>
      <c r="AC172" s="56"/>
      <c r="AD172" s="56"/>
      <c r="AE172" s="56"/>
      <c r="AF172" s="56"/>
      <c r="AG172" s="56"/>
    </row>
    <row r="173" spans="1:33" ht="30" customHeight="1" x14ac:dyDescent="0.15">
      <c r="A173" s="47" t="s">
        <v>19</v>
      </c>
      <c r="B173" s="202" t="s">
        <v>248</v>
      </c>
      <c r="C173" s="184" t="s">
        <v>260</v>
      </c>
      <c r="D173" s="50"/>
      <c r="E173" s="51"/>
      <c r="F173" s="52"/>
      <c r="G173" s="53">
        <f t="shared" si="230"/>
        <v>0</v>
      </c>
      <c r="H173" s="51"/>
      <c r="I173" s="52"/>
      <c r="J173" s="53">
        <f t="shared" si="231"/>
        <v>0</v>
      </c>
      <c r="K173" s="51"/>
      <c r="L173" s="52"/>
      <c r="M173" s="53">
        <f t="shared" si="226"/>
        <v>0</v>
      </c>
      <c r="N173" s="51"/>
      <c r="O173" s="52"/>
      <c r="P173" s="53">
        <f t="shared" si="227"/>
        <v>0</v>
      </c>
      <c r="Q173" s="51"/>
      <c r="R173" s="52"/>
      <c r="S173" s="53">
        <f t="shared" si="228"/>
        <v>0</v>
      </c>
      <c r="T173" s="51"/>
      <c r="U173" s="52"/>
      <c r="V173" s="53">
        <f t="shared" si="229"/>
        <v>0</v>
      </c>
      <c r="W173" s="63">
        <f t="shared" si="209"/>
        <v>0</v>
      </c>
      <c r="X173" s="279">
        <f t="shared" si="210"/>
        <v>0</v>
      </c>
      <c r="Y173" s="279">
        <f t="shared" si="185"/>
        <v>0</v>
      </c>
      <c r="Z173" s="287" t="e">
        <f t="shared" si="211"/>
        <v>#DIV/0!</v>
      </c>
      <c r="AA173" s="260"/>
      <c r="AB173" s="56"/>
      <c r="AC173" s="56"/>
      <c r="AD173" s="56"/>
      <c r="AE173" s="56"/>
      <c r="AF173" s="56"/>
      <c r="AG173" s="56"/>
    </row>
    <row r="174" spans="1:33" ht="30" customHeight="1" x14ac:dyDescent="0.15">
      <c r="A174" s="57" t="s">
        <v>19</v>
      </c>
      <c r="B174" s="226" t="s">
        <v>249</v>
      </c>
      <c r="C174" s="184" t="s">
        <v>260</v>
      </c>
      <c r="D174" s="59"/>
      <c r="E174" s="60"/>
      <c r="F174" s="61"/>
      <c r="G174" s="62">
        <f>E174*F174</f>
        <v>0</v>
      </c>
      <c r="H174" s="60"/>
      <c r="I174" s="61"/>
      <c r="J174" s="62">
        <f>H174*I174</f>
        <v>0</v>
      </c>
      <c r="K174" s="60"/>
      <c r="L174" s="61"/>
      <c r="M174" s="62">
        <f t="shared" si="226"/>
        <v>0</v>
      </c>
      <c r="N174" s="60"/>
      <c r="O174" s="61"/>
      <c r="P174" s="62">
        <f t="shared" si="227"/>
        <v>0</v>
      </c>
      <c r="Q174" s="60"/>
      <c r="R174" s="61"/>
      <c r="S174" s="62">
        <f t="shared" si="228"/>
        <v>0</v>
      </c>
      <c r="T174" s="60"/>
      <c r="U174" s="61"/>
      <c r="V174" s="62">
        <f t="shared" si="229"/>
        <v>0</v>
      </c>
      <c r="W174" s="63">
        <f t="shared" si="209"/>
        <v>0</v>
      </c>
      <c r="X174" s="279">
        <f t="shared" si="210"/>
        <v>0</v>
      </c>
      <c r="Y174" s="279">
        <f t="shared" si="185"/>
        <v>0</v>
      </c>
      <c r="Z174" s="287" t="e">
        <f t="shared" si="211"/>
        <v>#DIV/0!</v>
      </c>
      <c r="AA174" s="261"/>
      <c r="AB174" s="56"/>
      <c r="AC174" s="56"/>
      <c r="AD174" s="56"/>
      <c r="AE174" s="56"/>
      <c r="AF174" s="56"/>
      <c r="AG174" s="56"/>
    </row>
    <row r="175" spans="1:33" ht="30" customHeight="1" thickBot="1" x14ac:dyDescent="0.2">
      <c r="A175" s="57" t="s">
        <v>19</v>
      </c>
      <c r="B175" s="203" t="s">
        <v>250</v>
      </c>
      <c r="C175" s="94" t="s">
        <v>251</v>
      </c>
      <c r="D175" s="71"/>
      <c r="E175" s="275"/>
      <c r="F175" s="61">
        <v>0.22</v>
      </c>
      <c r="G175" s="62">
        <f>E175*F175</f>
        <v>0</v>
      </c>
      <c r="H175" s="275"/>
      <c r="I175" s="61">
        <v>0.22</v>
      </c>
      <c r="J175" s="62">
        <f>H175*I175</f>
        <v>0</v>
      </c>
      <c r="K175" s="275"/>
      <c r="L175" s="61">
        <v>0.22</v>
      </c>
      <c r="M175" s="62">
        <f>K175*L175</f>
        <v>0</v>
      </c>
      <c r="N175" s="275"/>
      <c r="O175" s="61">
        <v>0.22</v>
      </c>
      <c r="P175" s="62">
        <f>N175*O175</f>
        <v>0</v>
      </c>
      <c r="Q175" s="275"/>
      <c r="R175" s="61">
        <v>0.22</v>
      </c>
      <c r="S175" s="62">
        <f t="shared" si="228"/>
        <v>0</v>
      </c>
      <c r="T175" s="275"/>
      <c r="U175" s="61">
        <v>0.22</v>
      </c>
      <c r="V175" s="62">
        <f t="shared" si="229"/>
        <v>0</v>
      </c>
      <c r="W175" s="63">
        <f t="shared" si="209"/>
        <v>0</v>
      </c>
      <c r="X175" s="279">
        <f t="shared" si="210"/>
        <v>0</v>
      </c>
      <c r="Y175" s="279">
        <f t="shared" si="185"/>
        <v>0</v>
      </c>
      <c r="Z175" s="287" t="e">
        <f t="shared" si="211"/>
        <v>#DIV/0!</v>
      </c>
      <c r="AA175" s="253"/>
      <c r="AB175" s="5"/>
      <c r="AC175" s="5"/>
      <c r="AD175" s="5"/>
      <c r="AE175" s="5"/>
      <c r="AF175" s="5"/>
      <c r="AG175" s="5"/>
    </row>
    <row r="176" spans="1:33" ht="30" customHeight="1" thickBot="1" x14ac:dyDescent="0.2">
      <c r="A176" s="156" t="s">
        <v>252</v>
      </c>
      <c r="B176" s="219"/>
      <c r="C176" s="157"/>
      <c r="D176" s="158"/>
      <c r="E176" s="112">
        <f>E167+E163+E158+E153</f>
        <v>6</v>
      </c>
      <c r="F176" s="87"/>
      <c r="G176" s="159">
        <f>G167+G163+G158+G153</f>
        <v>40500</v>
      </c>
      <c r="H176" s="112">
        <f>H167+H163+H158+H153</f>
        <v>5</v>
      </c>
      <c r="I176" s="87"/>
      <c r="J176" s="159">
        <f>J167+J163+J158+J153</f>
        <v>40500</v>
      </c>
      <c r="K176" s="112">
        <f>K167+K163+K158+K153</f>
        <v>1</v>
      </c>
      <c r="L176" s="87"/>
      <c r="M176" s="159">
        <f>M167+M163+M158+M153</f>
        <v>25000</v>
      </c>
      <c r="N176" s="112">
        <f>N167+N163+N158+N153</f>
        <v>1</v>
      </c>
      <c r="O176" s="87"/>
      <c r="P176" s="159">
        <f>P167+P163+P158+P153</f>
        <v>25000</v>
      </c>
      <c r="Q176" s="112">
        <f>Q167+Q163+Q158+Q153</f>
        <v>0</v>
      </c>
      <c r="R176" s="87"/>
      <c r="S176" s="159">
        <f>S167+S163+S158+S153</f>
        <v>0</v>
      </c>
      <c r="T176" s="112">
        <f>T167+T163+T158+T153</f>
        <v>0</v>
      </c>
      <c r="U176" s="87"/>
      <c r="V176" s="159">
        <f>V167+V163+V158+V153</f>
        <v>0</v>
      </c>
      <c r="W176" s="160">
        <f>W167+W153+W163+W158</f>
        <v>65500</v>
      </c>
      <c r="X176" s="160">
        <f>X167+X153+X163+X158</f>
        <v>65500</v>
      </c>
      <c r="Y176" s="160">
        <f t="shared" si="185"/>
        <v>0</v>
      </c>
      <c r="Z176" s="160">
        <f>Y176/W176</f>
        <v>0</v>
      </c>
      <c r="AA176" s="263"/>
      <c r="AB176" s="5"/>
      <c r="AC176" s="5"/>
      <c r="AD176" s="5"/>
      <c r="AE176" s="5"/>
      <c r="AF176" s="5"/>
      <c r="AG176" s="5"/>
    </row>
    <row r="177" spans="1:33" ht="30" customHeight="1" thickBot="1" x14ac:dyDescent="0.2">
      <c r="A177" s="161" t="s">
        <v>253</v>
      </c>
      <c r="B177" s="162"/>
      <c r="C177" s="163"/>
      <c r="D177" s="164"/>
      <c r="E177" s="165"/>
      <c r="F177" s="166"/>
      <c r="G177" s="167">
        <f>G32+G46+G55+G77+G91+G105+G118+G126+G134+G141+G145+G151+G176</f>
        <v>411710</v>
      </c>
      <c r="H177" s="165"/>
      <c r="I177" s="166"/>
      <c r="J177" s="167">
        <f>J32+J46+J55+J77+J91+J105+J118+J126+J134+J141+J145+J151+J176</f>
        <v>411710</v>
      </c>
      <c r="K177" s="165"/>
      <c r="L177" s="166"/>
      <c r="M177" s="167">
        <f>M32+M46+M55+M77+M91+M105+M118+M126+M134+M141+M145+M151+M176</f>
        <v>25000</v>
      </c>
      <c r="N177" s="165"/>
      <c r="O177" s="166"/>
      <c r="P177" s="167">
        <f>P32+P46+P55+P77+P91+P105+P118+P126+P134+P141+P145+P151+P176</f>
        <v>25000</v>
      </c>
      <c r="Q177" s="165"/>
      <c r="R177" s="166"/>
      <c r="S177" s="167">
        <f>S32+S46+S55+S77+S91+S105+S118+S126+S134+S141+S145+S151+S176</f>
        <v>0</v>
      </c>
      <c r="T177" s="165"/>
      <c r="U177" s="166"/>
      <c r="V177" s="167">
        <f>V32+V46+V55+V77+V91+V105+V118+V126+V134+V141+V145+V151+V176</f>
        <v>0</v>
      </c>
      <c r="W177" s="167">
        <f>W32+W46+W55+W77+W91+W105+W118+W126+W134+W141+W145+W151+W176</f>
        <v>436710</v>
      </c>
      <c r="X177" s="167">
        <f>X32+X46+X55+X77+X91+X105+X118+X126+X134+X141+X145+X151+X176</f>
        <v>436710</v>
      </c>
      <c r="Y177" s="167">
        <f>Y32+Y46+Y55+Y77+Y91+Y105+Y118+Y126+Y134+Y141+Y145+Y151+Y176</f>
        <v>0</v>
      </c>
      <c r="Z177" s="286">
        <f>Y177/W177</f>
        <v>0</v>
      </c>
      <c r="AA177" s="264"/>
      <c r="AB177" s="5"/>
      <c r="AC177" s="5"/>
      <c r="AD177" s="5"/>
      <c r="AE177" s="5"/>
      <c r="AF177" s="5"/>
      <c r="AG177" s="5"/>
    </row>
    <row r="178" spans="1:33" ht="15" customHeight="1" thickBot="1" x14ac:dyDescent="0.2">
      <c r="A178" s="396"/>
      <c r="B178" s="361"/>
      <c r="C178" s="361"/>
      <c r="D178" s="18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  <c r="X178" s="20"/>
      <c r="Y178" s="20"/>
      <c r="Z178" s="20"/>
      <c r="AA178" s="246"/>
      <c r="AB178" s="5"/>
      <c r="AC178" s="5"/>
      <c r="AD178" s="5"/>
      <c r="AE178" s="5"/>
      <c r="AF178" s="5"/>
      <c r="AG178" s="5"/>
    </row>
    <row r="179" spans="1:33" ht="30" customHeight="1" thickBot="1" x14ac:dyDescent="0.2">
      <c r="A179" s="397" t="s">
        <v>254</v>
      </c>
      <c r="B179" s="398"/>
      <c r="C179" s="399"/>
      <c r="D179" s="168"/>
      <c r="E179" s="165"/>
      <c r="F179" s="166"/>
      <c r="G179" s="169">
        <f>Фінансування!C27-'Кошторис  витрат'!G177</f>
        <v>0</v>
      </c>
      <c r="H179" s="165"/>
      <c r="I179" s="166"/>
      <c r="J179" s="169">
        <f>Фінансування!C28-'Кошторис  витрат'!J177</f>
        <v>0</v>
      </c>
      <c r="K179" s="165"/>
      <c r="L179" s="166"/>
      <c r="M179" s="169">
        <f>M177-Фінансування!J27</f>
        <v>0</v>
      </c>
      <c r="N179" s="165"/>
      <c r="O179" s="166"/>
      <c r="P179" s="169">
        <f>'Кошторис  витрат'!P177-Фінансування!J28</f>
        <v>0</v>
      </c>
      <c r="Q179" s="165"/>
      <c r="R179" s="166"/>
      <c r="S179" s="169">
        <f>Фінансування!L27-'Кошторис  витрат'!S177</f>
        <v>0</v>
      </c>
      <c r="T179" s="165"/>
      <c r="U179" s="166"/>
      <c r="V179" s="169">
        <f>Фінансування!L28-'Кошторис  витрат'!V177</f>
        <v>0</v>
      </c>
      <c r="W179" s="170">
        <f>Фінансування!N27-'Кошторис  витрат'!W177</f>
        <v>0</v>
      </c>
      <c r="X179" s="170">
        <f>Фінансування!N28-'Кошторис  витрат'!X177</f>
        <v>0</v>
      </c>
      <c r="Y179" s="170"/>
      <c r="Z179" s="170"/>
      <c r="AA179" s="265"/>
      <c r="AB179" s="5"/>
      <c r="AC179" s="5"/>
      <c r="AD179" s="5"/>
      <c r="AE179" s="5"/>
      <c r="AF179" s="5"/>
      <c r="AG179" s="5"/>
    </row>
    <row r="180" spans="1:33" ht="15.75" customHeight="1" x14ac:dyDescent="0.15">
      <c r="A180" s="1"/>
      <c r="B180" s="171"/>
      <c r="C180" s="2"/>
      <c r="D180" s="172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16"/>
      <c r="X180" s="16"/>
      <c r="Y180" s="16"/>
      <c r="Z180" s="16"/>
      <c r="AA180" s="243"/>
      <c r="AB180" s="1"/>
      <c r="AC180" s="1"/>
      <c r="AD180" s="1"/>
      <c r="AE180" s="1"/>
      <c r="AF180" s="1"/>
      <c r="AG180" s="1"/>
    </row>
    <row r="181" spans="1:33" ht="15.75" customHeight="1" x14ac:dyDescent="0.15">
      <c r="A181" s="1"/>
      <c r="B181" s="171"/>
      <c r="C181" s="2"/>
      <c r="D181" s="172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3"/>
      <c r="AB181" s="1"/>
      <c r="AC181" s="1"/>
      <c r="AD181" s="1"/>
      <c r="AE181" s="1"/>
      <c r="AF181" s="1"/>
      <c r="AG181" s="1"/>
    </row>
    <row r="182" spans="1:33" ht="15.75" customHeight="1" x14ac:dyDescent="0.15">
      <c r="A182" s="1"/>
      <c r="B182" s="171"/>
      <c r="C182" s="2"/>
      <c r="D182" s="172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3"/>
      <c r="AB182" s="1"/>
      <c r="AC182" s="1"/>
      <c r="AD182" s="1"/>
      <c r="AE182" s="1"/>
      <c r="AF182" s="1"/>
      <c r="AG182" s="1"/>
    </row>
    <row r="183" spans="1:33" ht="15.75" customHeight="1" x14ac:dyDescent="0.15">
      <c r="A183" s="6"/>
      <c r="B183" s="7"/>
      <c r="C183" s="8"/>
      <c r="D183" s="172"/>
      <c r="E183" s="173"/>
      <c r="F183" s="173"/>
      <c r="G183" s="9"/>
      <c r="H183" s="173"/>
      <c r="I183" s="173"/>
      <c r="J183" s="9"/>
      <c r="K183" s="174"/>
      <c r="L183" s="6"/>
      <c r="M183" s="173"/>
      <c r="N183" s="174"/>
      <c r="O183" s="6"/>
      <c r="P183" s="173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3"/>
      <c r="AB183" s="1"/>
      <c r="AC183" s="2"/>
      <c r="AD183" s="1"/>
      <c r="AE183" s="1"/>
      <c r="AF183" s="1"/>
      <c r="AG183" s="1"/>
    </row>
    <row r="184" spans="1:33" ht="15.75" customHeight="1" x14ac:dyDescent="0.15">
      <c r="A184" s="10"/>
      <c r="B184" s="175"/>
      <c r="C184" s="11" t="s">
        <v>3</v>
      </c>
      <c r="D184" s="176"/>
      <c r="E184" s="14"/>
      <c r="F184" s="12" t="s">
        <v>4</v>
      </c>
      <c r="G184" s="14"/>
      <c r="H184" s="14"/>
      <c r="I184" s="12" t="s">
        <v>4</v>
      </c>
      <c r="J184" s="14"/>
      <c r="K184" s="15"/>
      <c r="L184" s="13" t="s">
        <v>5</v>
      </c>
      <c r="M184" s="14"/>
      <c r="N184" s="15"/>
      <c r="O184" s="13" t="s">
        <v>5</v>
      </c>
      <c r="P184" s="14"/>
      <c r="Q184" s="14"/>
      <c r="R184" s="14"/>
      <c r="S184" s="14"/>
      <c r="T184" s="14"/>
      <c r="U184" s="14"/>
      <c r="V184" s="14"/>
      <c r="W184" s="177"/>
      <c r="X184" s="177"/>
      <c r="Y184" s="177"/>
      <c r="Z184" s="177"/>
      <c r="AA184" s="266"/>
      <c r="AB184" s="179"/>
      <c r="AC184" s="178"/>
      <c r="AD184" s="179"/>
      <c r="AE184" s="179"/>
      <c r="AF184" s="179"/>
      <c r="AG184" s="179"/>
    </row>
    <row r="185" spans="1:33" ht="15.75" customHeight="1" x14ac:dyDescent="0.15">
      <c r="A185" s="1"/>
      <c r="B185" s="171"/>
      <c r="C185" s="2"/>
      <c r="D185" s="172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43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"/>
      <c r="B186" s="171"/>
      <c r="C186" s="2"/>
      <c r="D186" s="172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3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171"/>
      <c r="C187" s="2"/>
      <c r="D187" s="172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3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171"/>
      <c r="C188" s="2"/>
      <c r="D188" s="172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80"/>
      <c r="X188" s="180"/>
      <c r="Y188" s="180"/>
      <c r="Z188" s="180"/>
      <c r="AA188" s="243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"/>
      <c r="B189" s="171"/>
      <c r="C189" s="2"/>
      <c r="D189" s="172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80"/>
      <c r="X189" s="180"/>
      <c r="Y189" s="180"/>
      <c r="Z189" s="180"/>
      <c r="AA189" s="243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"/>
      <c r="B190" s="171"/>
      <c r="C190" s="2"/>
      <c r="D190" s="172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80"/>
      <c r="X190" s="180"/>
      <c r="Y190" s="180"/>
      <c r="Z190" s="180"/>
      <c r="AA190" s="243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"/>
      <c r="B191" s="171"/>
      <c r="C191" s="2"/>
      <c r="D191" s="172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80"/>
      <c r="X191" s="180"/>
      <c r="Y191" s="180"/>
      <c r="Z191" s="180"/>
      <c r="AA191" s="243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171"/>
      <c r="C192" s="2"/>
      <c r="D192" s="172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80"/>
      <c r="X192" s="180"/>
      <c r="Y192" s="180"/>
      <c r="Z192" s="180"/>
      <c r="AA192" s="243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171"/>
      <c r="C193" s="2"/>
      <c r="D193" s="172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80"/>
      <c r="X193" s="180"/>
      <c r="Y193" s="180"/>
      <c r="Z193" s="180"/>
      <c r="AA193" s="243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171"/>
      <c r="C194" s="2"/>
      <c r="D194" s="172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0"/>
      <c r="X194" s="180"/>
      <c r="Y194" s="180"/>
      <c r="Z194" s="180"/>
      <c r="AA194" s="243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171"/>
      <c r="C195" s="2"/>
      <c r="D195" s="172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0"/>
      <c r="X195" s="180"/>
      <c r="Y195" s="180"/>
      <c r="Z195" s="180"/>
      <c r="AA195" s="243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171"/>
      <c r="C196" s="2"/>
      <c r="D196" s="172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0"/>
      <c r="X196" s="180"/>
      <c r="Y196" s="180"/>
      <c r="Z196" s="180"/>
      <c r="AA196" s="243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171"/>
      <c r="C197" s="2"/>
      <c r="D197" s="172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0"/>
      <c r="X197" s="180"/>
      <c r="Y197" s="180"/>
      <c r="Z197" s="180"/>
      <c r="AA197" s="243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171"/>
      <c r="C198" s="2"/>
      <c r="D198" s="172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0"/>
      <c r="X198" s="180"/>
      <c r="Y198" s="180"/>
      <c r="Z198" s="180"/>
      <c r="AA198" s="243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171"/>
      <c r="C199" s="2"/>
      <c r="D199" s="172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0"/>
      <c r="X199" s="180"/>
      <c r="Y199" s="180"/>
      <c r="Z199" s="180"/>
      <c r="AA199" s="243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171"/>
      <c r="C200" s="2"/>
      <c r="D200" s="172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0"/>
      <c r="X200" s="180"/>
      <c r="Y200" s="180"/>
      <c r="Z200" s="180"/>
      <c r="AA200" s="243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171"/>
      <c r="C201" s="2"/>
      <c r="D201" s="172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0"/>
      <c r="X201" s="180"/>
      <c r="Y201" s="180"/>
      <c r="Z201" s="180"/>
      <c r="AA201" s="243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171"/>
      <c r="C202" s="2"/>
      <c r="D202" s="172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0"/>
      <c r="X202" s="180"/>
      <c r="Y202" s="180"/>
      <c r="Z202" s="180"/>
      <c r="AA202" s="243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171"/>
      <c r="C203" s="2"/>
      <c r="D203" s="172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0"/>
      <c r="X203" s="180"/>
      <c r="Y203" s="180"/>
      <c r="Z203" s="180"/>
      <c r="AA203" s="243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171"/>
      <c r="C204" s="2"/>
      <c r="D204" s="172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0"/>
      <c r="X204" s="180"/>
      <c r="Y204" s="180"/>
      <c r="Z204" s="180"/>
      <c r="AA204" s="243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171"/>
      <c r="C205" s="2"/>
      <c r="D205" s="172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0"/>
      <c r="X205" s="180"/>
      <c r="Y205" s="180"/>
      <c r="Z205" s="180"/>
      <c r="AA205" s="243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171"/>
      <c r="C206" s="2"/>
      <c r="D206" s="172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0"/>
      <c r="X206" s="180"/>
      <c r="Y206" s="180"/>
      <c r="Z206" s="180"/>
      <c r="AA206" s="243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171"/>
      <c r="C207" s="2"/>
      <c r="D207" s="172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0"/>
      <c r="X207" s="180"/>
      <c r="Y207" s="180"/>
      <c r="Z207" s="180"/>
      <c r="AA207" s="243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171"/>
      <c r="C208" s="2"/>
      <c r="D208" s="172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0"/>
      <c r="X208" s="180"/>
      <c r="Y208" s="180"/>
      <c r="Z208" s="180"/>
      <c r="AA208" s="243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171"/>
      <c r="C209" s="2"/>
      <c r="D209" s="172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0"/>
      <c r="X209" s="180"/>
      <c r="Y209" s="180"/>
      <c r="Z209" s="180"/>
      <c r="AA209" s="243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171"/>
      <c r="C210" s="2"/>
      <c r="D210" s="172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0"/>
      <c r="X210" s="180"/>
      <c r="Y210" s="180"/>
      <c r="Z210" s="180"/>
      <c r="AA210" s="243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171"/>
      <c r="C211" s="2"/>
      <c r="D211" s="172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0"/>
      <c r="X211" s="180"/>
      <c r="Y211" s="180"/>
      <c r="Z211" s="180"/>
      <c r="AA211" s="243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171"/>
      <c r="C212" s="2"/>
      <c r="D212" s="172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0"/>
      <c r="X212" s="180"/>
      <c r="Y212" s="180"/>
      <c r="Z212" s="180"/>
      <c r="AA212" s="243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171"/>
      <c r="C213" s="2"/>
      <c r="D213" s="172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0"/>
      <c r="X213" s="180"/>
      <c r="Y213" s="180"/>
      <c r="Z213" s="180"/>
      <c r="AA213" s="243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171"/>
      <c r="C214" s="2"/>
      <c r="D214" s="172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0"/>
      <c r="X214" s="180"/>
      <c r="Y214" s="180"/>
      <c r="Z214" s="180"/>
      <c r="AA214" s="243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171"/>
      <c r="C215" s="2"/>
      <c r="D215" s="172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0"/>
      <c r="X215" s="180"/>
      <c r="Y215" s="180"/>
      <c r="Z215" s="180"/>
      <c r="AA215" s="243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171"/>
      <c r="C216" s="2"/>
      <c r="D216" s="172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0"/>
      <c r="X216" s="180"/>
      <c r="Y216" s="180"/>
      <c r="Z216" s="180"/>
      <c r="AA216" s="243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171"/>
      <c r="C217" s="2"/>
      <c r="D217" s="172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0"/>
      <c r="X217" s="180"/>
      <c r="Y217" s="180"/>
      <c r="Z217" s="180"/>
      <c r="AA217" s="243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171"/>
      <c r="C218" s="2"/>
      <c r="D218" s="172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0"/>
      <c r="X218" s="180"/>
      <c r="Y218" s="180"/>
      <c r="Z218" s="180"/>
      <c r="AA218" s="243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171"/>
      <c r="C219" s="2"/>
      <c r="D219" s="172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0"/>
      <c r="X219" s="180"/>
      <c r="Y219" s="180"/>
      <c r="Z219" s="180"/>
      <c r="AA219" s="243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171"/>
      <c r="C220" s="2"/>
      <c r="D220" s="172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0"/>
      <c r="X220" s="180"/>
      <c r="Y220" s="180"/>
      <c r="Z220" s="180"/>
      <c r="AA220" s="243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171"/>
      <c r="C221" s="2"/>
      <c r="D221" s="172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0"/>
      <c r="X221" s="180"/>
      <c r="Y221" s="180"/>
      <c r="Z221" s="180"/>
      <c r="AA221" s="243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171"/>
      <c r="C222" s="2"/>
      <c r="D222" s="172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0"/>
      <c r="X222" s="180"/>
      <c r="Y222" s="180"/>
      <c r="Z222" s="180"/>
      <c r="AA222" s="243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171"/>
      <c r="C223" s="2"/>
      <c r="D223" s="172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0"/>
      <c r="X223" s="180"/>
      <c r="Y223" s="180"/>
      <c r="Z223" s="180"/>
      <c r="AA223" s="243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171"/>
      <c r="C224" s="2"/>
      <c r="D224" s="172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0"/>
      <c r="X224" s="180"/>
      <c r="Y224" s="180"/>
      <c r="Z224" s="180"/>
      <c r="AA224" s="243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171"/>
      <c r="C225" s="2"/>
      <c r="D225" s="172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0"/>
      <c r="X225" s="180"/>
      <c r="Y225" s="180"/>
      <c r="Z225" s="180"/>
      <c r="AA225" s="243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171"/>
      <c r="C226" s="2"/>
      <c r="D226" s="172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0"/>
      <c r="X226" s="180"/>
      <c r="Y226" s="180"/>
      <c r="Z226" s="180"/>
      <c r="AA226" s="243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171"/>
      <c r="C227" s="2"/>
      <c r="D227" s="172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0"/>
      <c r="X227" s="180"/>
      <c r="Y227" s="180"/>
      <c r="Z227" s="180"/>
      <c r="AA227" s="243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171"/>
      <c r="C228" s="2"/>
      <c r="D228" s="172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0"/>
      <c r="X228" s="180"/>
      <c r="Y228" s="180"/>
      <c r="Z228" s="180"/>
      <c r="AA228" s="243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171"/>
      <c r="C229" s="2"/>
      <c r="D229" s="172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0"/>
      <c r="X229" s="180"/>
      <c r="Y229" s="180"/>
      <c r="Z229" s="180"/>
      <c r="AA229" s="243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171"/>
      <c r="C230" s="2"/>
      <c r="D230" s="172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0"/>
      <c r="X230" s="180"/>
      <c r="Y230" s="180"/>
      <c r="Z230" s="180"/>
      <c r="AA230" s="243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171"/>
      <c r="C231" s="2"/>
      <c r="D231" s="172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0"/>
      <c r="X231" s="180"/>
      <c r="Y231" s="180"/>
      <c r="Z231" s="180"/>
      <c r="AA231" s="243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171"/>
      <c r="C232" s="2"/>
      <c r="D232" s="172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0"/>
      <c r="X232" s="180"/>
      <c r="Y232" s="180"/>
      <c r="Z232" s="180"/>
      <c r="AA232" s="243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171"/>
      <c r="C233" s="2"/>
      <c r="D233" s="172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0"/>
      <c r="X233" s="180"/>
      <c r="Y233" s="180"/>
      <c r="Z233" s="180"/>
      <c r="AA233" s="243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171"/>
      <c r="C234" s="2"/>
      <c r="D234" s="172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0"/>
      <c r="X234" s="180"/>
      <c r="Y234" s="180"/>
      <c r="Z234" s="180"/>
      <c r="AA234" s="243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171"/>
      <c r="C235" s="2"/>
      <c r="D235" s="172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0"/>
      <c r="X235" s="180"/>
      <c r="Y235" s="180"/>
      <c r="Z235" s="180"/>
      <c r="AA235" s="243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171"/>
      <c r="C236" s="2"/>
      <c r="D236" s="172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0"/>
      <c r="X236" s="180"/>
      <c r="Y236" s="180"/>
      <c r="Z236" s="180"/>
      <c r="AA236" s="243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171"/>
      <c r="C237" s="2"/>
      <c r="D237" s="172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0"/>
      <c r="X237" s="180"/>
      <c r="Y237" s="180"/>
      <c r="Z237" s="180"/>
      <c r="AA237" s="243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171"/>
      <c r="C238" s="2"/>
      <c r="D238" s="172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0"/>
      <c r="X238" s="180"/>
      <c r="Y238" s="180"/>
      <c r="Z238" s="180"/>
      <c r="AA238" s="243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171"/>
      <c r="C239" s="2"/>
      <c r="D239" s="172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0"/>
      <c r="X239" s="180"/>
      <c r="Y239" s="180"/>
      <c r="Z239" s="180"/>
      <c r="AA239" s="243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171"/>
      <c r="C240" s="2"/>
      <c r="D240" s="172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0"/>
      <c r="X240" s="180"/>
      <c r="Y240" s="180"/>
      <c r="Z240" s="180"/>
      <c r="AA240" s="243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171"/>
      <c r="C241" s="2"/>
      <c r="D241" s="172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0"/>
      <c r="X241" s="180"/>
      <c r="Y241" s="180"/>
      <c r="Z241" s="180"/>
      <c r="AA241" s="243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171"/>
      <c r="C242" s="2"/>
      <c r="D242" s="172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0"/>
      <c r="X242" s="180"/>
      <c r="Y242" s="180"/>
      <c r="Z242" s="180"/>
      <c r="AA242" s="243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171"/>
      <c r="C243" s="2"/>
      <c r="D243" s="172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0"/>
      <c r="X243" s="180"/>
      <c r="Y243" s="180"/>
      <c r="Z243" s="180"/>
      <c r="AA243" s="243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171"/>
      <c r="C244" s="2"/>
      <c r="D244" s="172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0"/>
      <c r="X244" s="180"/>
      <c r="Y244" s="180"/>
      <c r="Z244" s="180"/>
      <c r="AA244" s="243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171"/>
      <c r="C245" s="2"/>
      <c r="D245" s="172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0"/>
      <c r="X245" s="180"/>
      <c r="Y245" s="180"/>
      <c r="Z245" s="180"/>
      <c r="AA245" s="243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171"/>
      <c r="C246" s="2"/>
      <c r="D246" s="172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0"/>
      <c r="X246" s="180"/>
      <c r="Y246" s="180"/>
      <c r="Z246" s="180"/>
      <c r="AA246" s="243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171"/>
      <c r="C247" s="2"/>
      <c r="D247" s="172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0"/>
      <c r="X247" s="180"/>
      <c r="Y247" s="180"/>
      <c r="Z247" s="180"/>
      <c r="AA247" s="243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171"/>
      <c r="C248" s="2"/>
      <c r="D248" s="172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0"/>
      <c r="X248" s="180"/>
      <c r="Y248" s="180"/>
      <c r="Z248" s="180"/>
      <c r="AA248" s="243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171"/>
      <c r="C249" s="2"/>
      <c r="D249" s="172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0"/>
      <c r="X249" s="180"/>
      <c r="Y249" s="180"/>
      <c r="Z249" s="180"/>
      <c r="AA249" s="243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171"/>
      <c r="C250" s="2"/>
      <c r="D250" s="172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0"/>
      <c r="X250" s="180"/>
      <c r="Y250" s="180"/>
      <c r="Z250" s="180"/>
      <c r="AA250" s="243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171"/>
      <c r="C251" s="2"/>
      <c r="D251" s="172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0"/>
      <c r="X251" s="180"/>
      <c r="Y251" s="180"/>
      <c r="Z251" s="180"/>
      <c r="AA251" s="243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171"/>
      <c r="C252" s="2"/>
      <c r="D252" s="172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0"/>
      <c r="X252" s="180"/>
      <c r="Y252" s="180"/>
      <c r="Z252" s="180"/>
      <c r="AA252" s="243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171"/>
      <c r="C253" s="2"/>
      <c r="D253" s="172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0"/>
      <c r="X253" s="180"/>
      <c r="Y253" s="180"/>
      <c r="Z253" s="180"/>
      <c r="AA253" s="243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171"/>
      <c r="C254" s="2"/>
      <c r="D254" s="172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0"/>
      <c r="X254" s="180"/>
      <c r="Y254" s="180"/>
      <c r="Z254" s="180"/>
      <c r="AA254" s="243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171"/>
      <c r="C255" s="2"/>
      <c r="D255" s="172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0"/>
      <c r="X255" s="180"/>
      <c r="Y255" s="180"/>
      <c r="Z255" s="180"/>
      <c r="AA255" s="243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171"/>
      <c r="C256" s="2"/>
      <c r="D256" s="172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0"/>
      <c r="X256" s="180"/>
      <c r="Y256" s="180"/>
      <c r="Z256" s="180"/>
      <c r="AA256" s="243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171"/>
      <c r="C257" s="2"/>
      <c r="D257" s="17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0"/>
      <c r="X257" s="180"/>
      <c r="Y257" s="180"/>
      <c r="Z257" s="180"/>
      <c r="AA257" s="243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171"/>
      <c r="C258" s="2"/>
      <c r="D258" s="172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0"/>
      <c r="X258" s="180"/>
      <c r="Y258" s="180"/>
      <c r="Z258" s="180"/>
      <c r="AA258" s="243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171"/>
      <c r="C259" s="2"/>
      <c r="D259" s="172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0"/>
      <c r="X259" s="180"/>
      <c r="Y259" s="180"/>
      <c r="Z259" s="180"/>
      <c r="AA259" s="243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171"/>
      <c r="C260" s="2"/>
      <c r="D260" s="172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0"/>
      <c r="X260" s="180"/>
      <c r="Y260" s="180"/>
      <c r="Z260" s="180"/>
      <c r="AA260" s="243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171"/>
      <c r="C261" s="2"/>
      <c r="D261" s="172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0"/>
      <c r="X261" s="180"/>
      <c r="Y261" s="180"/>
      <c r="Z261" s="180"/>
      <c r="AA261" s="243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171"/>
      <c r="C262" s="2"/>
      <c r="D262" s="172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0"/>
      <c r="X262" s="180"/>
      <c r="Y262" s="180"/>
      <c r="Z262" s="180"/>
      <c r="AA262" s="243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171"/>
      <c r="C263" s="2"/>
      <c r="D263" s="172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0"/>
      <c r="X263" s="180"/>
      <c r="Y263" s="180"/>
      <c r="Z263" s="180"/>
      <c r="AA263" s="243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171"/>
      <c r="C264" s="2"/>
      <c r="D264" s="172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0"/>
      <c r="X264" s="180"/>
      <c r="Y264" s="180"/>
      <c r="Z264" s="180"/>
      <c r="AA264" s="243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171"/>
      <c r="C265" s="2"/>
      <c r="D265" s="172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0"/>
      <c r="X265" s="180"/>
      <c r="Y265" s="180"/>
      <c r="Z265" s="180"/>
      <c r="AA265" s="243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171"/>
      <c r="C266" s="2"/>
      <c r="D266" s="172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0"/>
      <c r="X266" s="180"/>
      <c r="Y266" s="180"/>
      <c r="Z266" s="180"/>
      <c r="AA266" s="243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171"/>
      <c r="C267" s="2"/>
      <c r="D267" s="172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0"/>
      <c r="X267" s="180"/>
      <c r="Y267" s="180"/>
      <c r="Z267" s="180"/>
      <c r="AA267" s="243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171"/>
      <c r="C268" s="2"/>
      <c r="D268" s="17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0"/>
      <c r="X268" s="180"/>
      <c r="Y268" s="180"/>
      <c r="Z268" s="180"/>
      <c r="AA268" s="243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171"/>
      <c r="C269" s="2"/>
      <c r="D269" s="172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0"/>
      <c r="X269" s="180"/>
      <c r="Y269" s="180"/>
      <c r="Z269" s="180"/>
      <c r="AA269" s="243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171"/>
      <c r="C270" s="2"/>
      <c r="D270" s="172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0"/>
      <c r="X270" s="180"/>
      <c r="Y270" s="180"/>
      <c r="Z270" s="180"/>
      <c r="AA270" s="243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171"/>
      <c r="C271" s="2"/>
      <c r="D271" s="172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0"/>
      <c r="X271" s="180"/>
      <c r="Y271" s="180"/>
      <c r="Z271" s="180"/>
      <c r="AA271" s="243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171"/>
      <c r="C272" s="2"/>
      <c r="D272" s="172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0"/>
      <c r="X272" s="180"/>
      <c r="Y272" s="180"/>
      <c r="Z272" s="180"/>
      <c r="AA272" s="243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171"/>
      <c r="C273" s="2"/>
      <c r="D273" s="172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0"/>
      <c r="X273" s="180"/>
      <c r="Y273" s="180"/>
      <c r="Z273" s="180"/>
      <c r="AA273" s="243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171"/>
      <c r="C274" s="2"/>
      <c r="D274" s="172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0"/>
      <c r="X274" s="180"/>
      <c r="Y274" s="180"/>
      <c r="Z274" s="180"/>
      <c r="AA274" s="243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171"/>
      <c r="C275" s="2"/>
      <c r="D275" s="172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0"/>
      <c r="X275" s="180"/>
      <c r="Y275" s="180"/>
      <c r="Z275" s="180"/>
      <c r="AA275" s="243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171"/>
      <c r="C276" s="2"/>
      <c r="D276" s="172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0"/>
      <c r="X276" s="180"/>
      <c r="Y276" s="180"/>
      <c r="Z276" s="180"/>
      <c r="AA276" s="243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171"/>
      <c r="C277" s="2"/>
      <c r="D277" s="172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0"/>
      <c r="X277" s="180"/>
      <c r="Y277" s="180"/>
      <c r="Z277" s="180"/>
      <c r="AA277" s="243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171"/>
      <c r="C278" s="2"/>
      <c r="D278" s="172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0"/>
      <c r="X278" s="180"/>
      <c r="Y278" s="180"/>
      <c r="Z278" s="180"/>
      <c r="AA278" s="243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171"/>
      <c r="C279" s="2"/>
      <c r="D279" s="172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0"/>
      <c r="X279" s="180"/>
      <c r="Y279" s="180"/>
      <c r="Z279" s="180"/>
      <c r="AA279" s="243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171"/>
      <c r="C280" s="2"/>
      <c r="D280" s="172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0"/>
      <c r="X280" s="180"/>
      <c r="Y280" s="180"/>
      <c r="Z280" s="180"/>
      <c r="AA280" s="243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171"/>
      <c r="C281" s="2"/>
      <c r="D281" s="172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0"/>
      <c r="X281" s="180"/>
      <c r="Y281" s="180"/>
      <c r="Z281" s="180"/>
      <c r="AA281" s="243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171"/>
      <c r="C282" s="2"/>
      <c r="D282" s="172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0"/>
      <c r="X282" s="180"/>
      <c r="Y282" s="180"/>
      <c r="Z282" s="180"/>
      <c r="AA282" s="243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171"/>
      <c r="C283" s="2"/>
      <c r="D283" s="172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0"/>
      <c r="X283" s="180"/>
      <c r="Y283" s="180"/>
      <c r="Z283" s="180"/>
      <c r="AA283" s="243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171"/>
      <c r="C284" s="2"/>
      <c r="D284" s="172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0"/>
      <c r="X284" s="180"/>
      <c r="Y284" s="180"/>
      <c r="Z284" s="180"/>
      <c r="AA284" s="243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171"/>
      <c r="C285" s="2"/>
      <c r="D285" s="172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0"/>
      <c r="X285" s="180"/>
      <c r="Y285" s="180"/>
      <c r="Z285" s="180"/>
      <c r="AA285" s="243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171"/>
      <c r="C286" s="2"/>
      <c r="D286" s="172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0"/>
      <c r="X286" s="180"/>
      <c r="Y286" s="180"/>
      <c r="Z286" s="180"/>
      <c r="AA286" s="243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171"/>
      <c r="C287" s="2"/>
      <c r="D287" s="172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0"/>
      <c r="X287" s="180"/>
      <c r="Y287" s="180"/>
      <c r="Z287" s="180"/>
      <c r="AA287" s="243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171"/>
      <c r="C288" s="2"/>
      <c r="D288" s="172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0"/>
      <c r="X288" s="180"/>
      <c r="Y288" s="180"/>
      <c r="Z288" s="180"/>
      <c r="AA288" s="243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171"/>
      <c r="C289" s="2"/>
      <c r="D289" s="172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0"/>
      <c r="X289" s="180"/>
      <c r="Y289" s="180"/>
      <c r="Z289" s="180"/>
      <c r="AA289" s="243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171"/>
      <c r="C290" s="2"/>
      <c r="D290" s="17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0"/>
      <c r="X290" s="180"/>
      <c r="Y290" s="180"/>
      <c r="Z290" s="180"/>
      <c r="AA290" s="243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171"/>
      <c r="C291" s="2"/>
      <c r="D291" s="172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0"/>
      <c r="X291" s="180"/>
      <c r="Y291" s="180"/>
      <c r="Z291" s="180"/>
      <c r="AA291" s="243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171"/>
      <c r="C292" s="2"/>
      <c r="D292" s="172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0"/>
      <c r="X292" s="180"/>
      <c r="Y292" s="180"/>
      <c r="Z292" s="180"/>
      <c r="AA292" s="243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171"/>
      <c r="C293" s="2"/>
      <c r="D293" s="172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0"/>
      <c r="X293" s="180"/>
      <c r="Y293" s="180"/>
      <c r="Z293" s="180"/>
      <c r="AA293" s="243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171"/>
      <c r="C294" s="2"/>
      <c r="D294" s="17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0"/>
      <c r="X294" s="180"/>
      <c r="Y294" s="180"/>
      <c r="Z294" s="180"/>
      <c r="AA294" s="243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171"/>
      <c r="C295" s="2"/>
      <c r="D295" s="172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0"/>
      <c r="X295" s="180"/>
      <c r="Y295" s="180"/>
      <c r="Z295" s="180"/>
      <c r="AA295" s="243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171"/>
      <c r="C296" s="2"/>
      <c r="D296" s="172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0"/>
      <c r="X296" s="180"/>
      <c r="Y296" s="180"/>
      <c r="Z296" s="180"/>
      <c r="AA296" s="243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171"/>
      <c r="C297" s="2"/>
      <c r="D297" s="172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0"/>
      <c r="X297" s="180"/>
      <c r="Y297" s="180"/>
      <c r="Z297" s="180"/>
      <c r="AA297" s="243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171"/>
      <c r="C298" s="2"/>
      <c r="D298" s="172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0"/>
      <c r="X298" s="180"/>
      <c r="Y298" s="180"/>
      <c r="Z298" s="180"/>
      <c r="AA298" s="243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171"/>
      <c r="C299" s="2"/>
      <c r="D299" s="172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0"/>
      <c r="X299" s="180"/>
      <c r="Y299" s="180"/>
      <c r="Z299" s="180"/>
      <c r="AA299" s="243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171"/>
      <c r="C300" s="2"/>
      <c r="D300" s="172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0"/>
      <c r="X300" s="180"/>
      <c r="Y300" s="180"/>
      <c r="Z300" s="180"/>
      <c r="AA300" s="243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171"/>
      <c r="C301" s="2"/>
      <c r="D301" s="172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0"/>
      <c r="X301" s="180"/>
      <c r="Y301" s="180"/>
      <c r="Z301" s="180"/>
      <c r="AA301" s="243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171"/>
      <c r="C302" s="2"/>
      <c r="D302" s="172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0"/>
      <c r="X302" s="180"/>
      <c r="Y302" s="180"/>
      <c r="Z302" s="180"/>
      <c r="AA302" s="243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171"/>
      <c r="C303" s="2"/>
      <c r="D303" s="172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0"/>
      <c r="X303" s="180"/>
      <c r="Y303" s="180"/>
      <c r="Z303" s="180"/>
      <c r="AA303" s="243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171"/>
      <c r="C304" s="2"/>
      <c r="D304" s="172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0"/>
      <c r="X304" s="180"/>
      <c r="Y304" s="180"/>
      <c r="Z304" s="180"/>
      <c r="AA304" s="243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171"/>
      <c r="C305" s="2"/>
      <c r="D305" s="172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0"/>
      <c r="X305" s="180"/>
      <c r="Y305" s="180"/>
      <c r="Z305" s="180"/>
      <c r="AA305" s="243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171"/>
      <c r="C306" s="2"/>
      <c r="D306" s="17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0"/>
      <c r="X306" s="180"/>
      <c r="Y306" s="180"/>
      <c r="Z306" s="180"/>
      <c r="AA306" s="243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171"/>
      <c r="C307" s="2"/>
      <c r="D307" s="172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0"/>
      <c r="X307" s="180"/>
      <c r="Y307" s="180"/>
      <c r="Z307" s="180"/>
      <c r="AA307" s="243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171"/>
      <c r="C308" s="2"/>
      <c r="D308" s="172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0"/>
      <c r="X308" s="180"/>
      <c r="Y308" s="180"/>
      <c r="Z308" s="180"/>
      <c r="AA308" s="243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171"/>
      <c r="C309" s="2"/>
      <c r="D309" s="17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0"/>
      <c r="X309" s="180"/>
      <c r="Y309" s="180"/>
      <c r="Z309" s="180"/>
      <c r="AA309" s="243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171"/>
      <c r="C310" s="2"/>
      <c r="D310" s="172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0"/>
      <c r="X310" s="180"/>
      <c r="Y310" s="180"/>
      <c r="Z310" s="180"/>
      <c r="AA310" s="243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171"/>
      <c r="C311" s="2"/>
      <c r="D311" s="172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0"/>
      <c r="X311" s="180"/>
      <c r="Y311" s="180"/>
      <c r="Z311" s="180"/>
      <c r="AA311" s="243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171"/>
      <c r="C312" s="2"/>
      <c r="D312" s="172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0"/>
      <c r="X312" s="180"/>
      <c r="Y312" s="180"/>
      <c r="Z312" s="180"/>
      <c r="AA312" s="243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171"/>
      <c r="C313" s="2"/>
      <c r="D313" s="172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0"/>
      <c r="X313" s="180"/>
      <c r="Y313" s="180"/>
      <c r="Z313" s="180"/>
      <c r="AA313" s="243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171"/>
      <c r="C314" s="2"/>
      <c r="D314" s="172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0"/>
      <c r="X314" s="180"/>
      <c r="Y314" s="180"/>
      <c r="Z314" s="180"/>
      <c r="AA314" s="243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171"/>
      <c r="C315" s="2"/>
      <c r="D315" s="172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0"/>
      <c r="X315" s="180"/>
      <c r="Y315" s="180"/>
      <c r="Z315" s="180"/>
      <c r="AA315" s="243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171"/>
      <c r="C316" s="2"/>
      <c r="D316" s="172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0"/>
      <c r="X316" s="180"/>
      <c r="Y316" s="180"/>
      <c r="Z316" s="180"/>
      <c r="AA316" s="243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171"/>
      <c r="C317" s="2"/>
      <c r="D317" s="172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0"/>
      <c r="X317" s="180"/>
      <c r="Y317" s="180"/>
      <c r="Z317" s="180"/>
      <c r="AA317" s="243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171"/>
      <c r="C318" s="2"/>
      <c r="D318" s="172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0"/>
      <c r="X318" s="180"/>
      <c r="Y318" s="180"/>
      <c r="Z318" s="180"/>
      <c r="AA318" s="243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171"/>
      <c r="C319" s="2"/>
      <c r="D319" s="172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0"/>
      <c r="X319" s="180"/>
      <c r="Y319" s="180"/>
      <c r="Z319" s="180"/>
      <c r="AA319" s="243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171"/>
      <c r="C320" s="2"/>
      <c r="D320" s="172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0"/>
      <c r="X320" s="180"/>
      <c r="Y320" s="180"/>
      <c r="Z320" s="180"/>
      <c r="AA320" s="243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171"/>
      <c r="C321" s="2"/>
      <c r="D321" s="172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0"/>
      <c r="X321" s="180"/>
      <c r="Y321" s="180"/>
      <c r="Z321" s="180"/>
      <c r="AA321" s="243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171"/>
      <c r="C322" s="2"/>
      <c r="D322" s="172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0"/>
      <c r="X322" s="180"/>
      <c r="Y322" s="180"/>
      <c r="Z322" s="180"/>
      <c r="AA322" s="243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171"/>
      <c r="C323" s="2"/>
      <c r="D323" s="172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0"/>
      <c r="X323" s="180"/>
      <c r="Y323" s="180"/>
      <c r="Z323" s="180"/>
      <c r="AA323" s="243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171"/>
      <c r="C324" s="2"/>
      <c r="D324" s="172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0"/>
      <c r="X324" s="180"/>
      <c r="Y324" s="180"/>
      <c r="Z324" s="180"/>
      <c r="AA324" s="243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171"/>
      <c r="C325" s="2"/>
      <c r="D325" s="172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0"/>
      <c r="X325" s="180"/>
      <c r="Y325" s="180"/>
      <c r="Z325" s="180"/>
      <c r="AA325" s="243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171"/>
      <c r="C326" s="2"/>
      <c r="D326" s="172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0"/>
      <c r="X326" s="180"/>
      <c r="Y326" s="180"/>
      <c r="Z326" s="180"/>
      <c r="AA326" s="243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171"/>
      <c r="C327" s="2"/>
      <c r="D327" s="172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0"/>
      <c r="X327" s="180"/>
      <c r="Y327" s="180"/>
      <c r="Z327" s="180"/>
      <c r="AA327" s="243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171"/>
      <c r="C328" s="2"/>
      <c r="D328" s="172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0"/>
      <c r="X328" s="180"/>
      <c r="Y328" s="180"/>
      <c r="Z328" s="180"/>
      <c r="AA328" s="243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171"/>
      <c r="C329" s="2"/>
      <c r="D329" s="172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0"/>
      <c r="X329" s="180"/>
      <c r="Y329" s="180"/>
      <c r="Z329" s="180"/>
      <c r="AA329" s="243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171"/>
      <c r="C330" s="2"/>
      <c r="D330" s="172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0"/>
      <c r="X330" s="180"/>
      <c r="Y330" s="180"/>
      <c r="Z330" s="180"/>
      <c r="AA330" s="243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171"/>
      <c r="C331" s="2"/>
      <c r="D331" s="172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0"/>
      <c r="X331" s="180"/>
      <c r="Y331" s="180"/>
      <c r="Z331" s="180"/>
      <c r="AA331" s="243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171"/>
      <c r="C332" s="2"/>
      <c r="D332" s="172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0"/>
      <c r="X332" s="180"/>
      <c r="Y332" s="180"/>
      <c r="Z332" s="180"/>
      <c r="AA332" s="243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171"/>
      <c r="C333" s="2"/>
      <c r="D333" s="172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0"/>
      <c r="X333" s="180"/>
      <c r="Y333" s="180"/>
      <c r="Z333" s="180"/>
      <c r="AA333" s="243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171"/>
      <c r="C334" s="2"/>
      <c r="D334" s="172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0"/>
      <c r="X334" s="180"/>
      <c r="Y334" s="180"/>
      <c r="Z334" s="180"/>
      <c r="AA334" s="243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171"/>
      <c r="C335" s="2"/>
      <c r="D335" s="172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0"/>
      <c r="X335" s="180"/>
      <c r="Y335" s="180"/>
      <c r="Z335" s="180"/>
      <c r="AA335" s="243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171"/>
      <c r="C336" s="2"/>
      <c r="D336" s="172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0"/>
      <c r="X336" s="180"/>
      <c r="Y336" s="180"/>
      <c r="Z336" s="180"/>
      <c r="AA336" s="243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171"/>
      <c r="C337" s="2"/>
      <c r="D337" s="17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0"/>
      <c r="X337" s="180"/>
      <c r="Y337" s="180"/>
      <c r="Z337" s="180"/>
      <c r="AA337" s="243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171"/>
      <c r="C338" s="2"/>
      <c r="D338" s="17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0"/>
      <c r="X338" s="180"/>
      <c r="Y338" s="180"/>
      <c r="Z338" s="180"/>
      <c r="AA338" s="243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171"/>
      <c r="C339" s="2"/>
      <c r="D339" s="172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0"/>
      <c r="X339" s="180"/>
      <c r="Y339" s="180"/>
      <c r="Z339" s="180"/>
      <c r="AA339" s="243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171"/>
      <c r="C340" s="2"/>
      <c r="D340" s="172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0"/>
      <c r="X340" s="180"/>
      <c r="Y340" s="180"/>
      <c r="Z340" s="180"/>
      <c r="AA340" s="243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171"/>
      <c r="C341" s="2"/>
      <c r="D341" s="172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0"/>
      <c r="X341" s="180"/>
      <c r="Y341" s="180"/>
      <c r="Z341" s="180"/>
      <c r="AA341" s="243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171"/>
      <c r="C342" s="2"/>
      <c r="D342" s="172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0"/>
      <c r="X342" s="180"/>
      <c r="Y342" s="180"/>
      <c r="Z342" s="180"/>
      <c r="AA342" s="243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171"/>
      <c r="C343" s="2"/>
      <c r="D343" s="172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0"/>
      <c r="X343" s="180"/>
      <c r="Y343" s="180"/>
      <c r="Z343" s="180"/>
      <c r="AA343" s="243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171"/>
      <c r="C344" s="2"/>
      <c r="D344" s="172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0"/>
      <c r="X344" s="180"/>
      <c r="Y344" s="180"/>
      <c r="Z344" s="180"/>
      <c r="AA344" s="243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171"/>
      <c r="C345" s="2"/>
      <c r="D345" s="172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0"/>
      <c r="X345" s="180"/>
      <c r="Y345" s="180"/>
      <c r="Z345" s="180"/>
      <c r="AA345" s="243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171"/>
      <c r="C346" s="2"/>
      <c r="D346" s="172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0"/>
      <c r="X346" s="180"/>
      <c r="Y346" s="180"/>
      <c r="Z346" s="180"/>
      <c r="AA346" s="243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171"/>
      <c r="C347" s="2"/>
      <c r="D347" s="172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0"/>
      <c r="X347" s="180"/>
      <c r="Y347" s="180"/>
      <c r="Z347" s="180"/>
      <c r="AA347" s="243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171"/>
      <c r="C348" s="2"/>
      <c r="D348" s="172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0"/>
      <c r="X348" s="180"/>
      <c r="Y348" s="180"/>
      <c r="Z348" s="180"/>
      <c r="AA348" s="243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171"/>
      <c r="C349" s="2"/>
      <c r="D349" s="172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0"/>
      <c r="X349" s="180"/>
      <c r="Y349" s="180"/>
      <c r="Z349" s="180"/>
      <c r="AA349" s="243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171"/>
      <c r="C350" s="2"/>
      <c r="D350" s="172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0"/>
      <c r="X350" s="180"/>
      <c r="Y350" s="180"/>
      <c r="Z350" s="180"/>
      <c r="AA350" s="243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171"/>
      <c r="C351" s="2"/>
      <c r="D351" s="172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0"/>
      <c r="X351" s="180"/>
      <c r="Y351" s="180"/>
      <c r="Z351" s="180"/>
      <c r="AA351" s="243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171"/>
      <c r="C352" s="2"/>
      <c r="D352" s="172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0"/>
      <c r="X352" s="180"/>
      <c r="Y352" s="180"/>
      <c r="Z352" s="180"/>
      <c r="AA352" s="243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171"/>
      <c r="C353" s="2"/>
      <c r="D353" s="172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0"/>
      <c r="X353" s="180"/>
      <c r="Y353" s="180"/>
      <c r="Z353" s="180"/>
      <c r="AA353" s="243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171"/>
      <c r="C354" s="2"/>
      <c r="D354" s="172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0"/>
      <c r="X354" s="180"/>
      <c r="Y354" s="180"/>
      <c r="Z354" s="180"/>
      <c r="AA354" s="243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171"/>
      <c r="C355" s="2"/>
      <c r="D355" s="172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0"/>
      <c r="X355" s="180"/>
      <c r="Y355" s="180"/>
      <c r="Z355" s="180"/>
      <c r="AA355" s="243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171"/>
      <c r="C356" s="2"/>
      <c r="D356" s="172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0"/>
      <c r="X356" s="180"/>
      <c r="Y356" s="180"/>
      <c r="Z356" s="180"/>
      <c r="AA356" s="243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171"/>
      <c r="C357" s="2"/>
      <c r="D357" s="172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0"/>
      <c r="X357" s="180"/>
      <c r="Y357" s="180"/>
      <c r="Z357" s="180"/>
      <c r="AA357" s="243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171"/>
      <c r="C358" s="2"/>
      <c r="D358" s="172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0"/>
      <c r="X358" s="180"/>
      <c r="Y358" s="180"/>
      <c r="Z358" s="180"/>
      <c r="AA358" s="243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171"/>
      <c r="C359" s="2"/>
      <c r="D359" s="17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0"/>
      <c r="X359" s="180"/>
      <c r="Y359" s="180"/>
      <c r="Z359" s="180"/>
      <c r="AA359" s="243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171"/>
      <c r="C360" s="2"/>
      <c r="D360" s="17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0"/>
      <c r="X360" s="180"/>
      <c r="Y360" s="180"/>
      <c r="Z360" s="180"/>
      <c r="AA360" s="243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171"/>
      <c r="C361" s="2"/>
      <c r="D361" s="172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0"/>
      <c r="X361" s="180"/>
      <c r="Y361" s="180"/>
      <c r="Z361" s="180"/>
      <c r="AA361" s="243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171"/>
      <c r="C362" s="2"/>
      <c r="D362" s="172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0"/>
      <c r="X362" s="180"/>
      <c r="Y362" s="180"/>
      <c r="Z362" s="180"/>
      <c r="AA362" s="243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171"/>
      <c r="C363" s="2"/>
      <c r="D363" s="172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0"/>
      <c r="X363" s="180"/>
      <c r="Y363" s="180"/>
      <c r="Z363" s="180"/>
      <c r="AA363" s="243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171"/>
      <c r="C364" s="2"/>
      <c r="D364" s="172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0"/>
      <c r="X364" s="180"/>
      <c r="Y364" s="180"/>
      <c r="Z364" s="180"/>
      <c r="AA364" s="243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171"/>
      <c r="C365" s="2"/>
      <c r="D365" s="172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0"/>
      <c r="X365" s="180"/>
      <c r="Y365" s="180"/>
      <c r="Z365" s="180"/>
      <c r="AA365" s="243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171"/>
      <c r="C366" s="2"/>
      <c r="D366" s="172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0"/>
      <c r="X366" s="180"/>
      <c r="Y366" s="180"/>
      <c r="Z366" s="180"/>
      <c r="AA366" s="243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171"/>
      <c r="C367" s="2"/>
      <c r="D367" s="172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0"/>
      <c r="X367" s="180"/>
      <c r="Y367" s="180"/>
      <c r="Z367" s="180"/>
      <c r="AA367" s="243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171"/>
      <c r="C368" s="2"/>
      <c r="D368" s="172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0"/>
      <c r="X368" s="180"/>
      <c r="Y368" s="180"/>
      <c r="Z368" s="180"/>
      <c r="AA368" s="243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171"/>
      <c r="C369" s="2"/>
      <c r="D369" s="172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0"/>
      <c r="X369" s="180"/>
      <c r="Y369" s="180"/>
      <c r="Z369" s="180"/>
      <c r="AA369" s="243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171"/>
      <c r="C370" s="2"/>
      <c r="D370" s="172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0"/>
      <c r="X370" s="180"/>
      <c r="Y370" s="180"/>
      <c r="Z370" s="180"/>
      <c r="AA370" s="243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171"/>
      <c r="C371" s="2"/>
      <c r="D371" s="172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0"/>
      <c r="X371" s="180"/>
      <c r="Y371" s="180"/>
      <c r="Z371" s="180"/>
      <c r="AA371" s="243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171"/>
      <c r="C372" s="2"/>
      <c r="D372" s="172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0"/>
      <c r="X372" s="180"/>
      <c r="Y372" s="180"/>
      <c r="Z372" s="180"/>
      <c r="AA372" s="243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171"/>
      <c r="C373" s="2"/>
      <c r="D373" s="172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0"/>
      <c r="X373" s="180"/>
      <c r="Y373" s="180"/>
      <c r="Z373" s="180"/>
      <c r="AA373" s="243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171"/>
      <c r="C374" s="2"/>
      <c r="D374" s="172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0"/>
      <c r="X374" s="180"/>
      <c r="Y374" s="180"/>
      <c r="Z374" s="180"/>
      <c r="AA374" s="243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171"/>
      <c r="C375" s="2"/>
      <c r="D375" s="172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0"/>
      <c r="X375" s="180"/>
      <c r="Y375" s="180"/>
      <c r="Z375" s="180"/>
      <c r="AA375" s="243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171"/>
      <c r="C376" s="2"/>
      <c r="D376" s="17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0"/>
      <c r="X376" s="180"/>
      <c r="Y376" s="180"/>
      <c r="Z376" s="180"/>
      <c r="AA376" s="243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171"/>
      <c r="C377" s="2"/>
      <c r="D377" s="17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0"/>
      <c r="X377" s="180"/>
      <c r="Y377" s="180"/>
      <c r="Z377" s="180"/>
      <c r="AA377" s="243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171"/>
      <c r="C378" s="2"/>
      <c r="D378" s="172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0"/>
      <c r="X378" s="180"/>
      <c r="Y378" s="180"/>
      <c r="Z378" s="180"/>
      <c r="AA378" s="243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171"/>
      <c r="C379" s="2"/>
      <c r="D379" s="172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0"/>
      <c r="X379" s="180"/>
      <c r="Y379" s="180"/>
      <c r="Z379" s="180"/>
      <c r="AA379" s="243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1"/>
      <c r="C380" s="2"/>
      <c r="D380" s="172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0"/>
      <c r="X380" s="180"/>
      <c r="Y380" s="180"/>
      <c r="Z380" s="180"/>
      <c r="AA380" s="243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1"/>
      <c r="C381" s="2"/>
      <c r="D381" s="172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0"/>
      <c r="X381" s="180"/>
      <c r="Y381" s="180"/>
      <c r="Z381" s="180"/>
      <c r="AA381" s="243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1"/>
      <c r="C382" s="2"/>
      <c r="D382" s="172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0"/>
      <c r="X382" s="180"/>
      <c r="Y382" s="180"/>
      <c r="Z382" s="180"/>
      <c r="AA382" s="243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1"/>
      <c r="C383" s="2"/>
      <c r="D383" s="172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0"/>
      <c r="X383" s="180"/>
      <c r="Y383" s="180"/>
      <c r="Z383" s="180"/>
      <c r="AA383" s="243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1"/>
      <c r="C384" s="2"/>
      <c r="D384" s="172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0"/>
      <c r="X384" s="180"/>
      <c r="Y384" s="180"/>
      <c r="Z384" s="180"/>
      <c r="AA384" s="243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1"/>
      <c r="C385" s="2"/>
      <c r="D385" s="172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0"/>
      <c r="X385" s="180"/>
      <c r="Y385" s="180"/>
      <c r="Z385" s="180"/>
      <c r="AA385" s="243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172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0"/>
      <c r="X386" s="180"/>
      <c r="Y386" s="180"/>
      <c r="Z386" s="180"/>
      <c r="AA386" s="243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172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0"/>
      <c r="X387" s="180"/>
      <c r="Y387" s="180"/>
      <c r="Z387" s="180"/>
      <c r="AA387" s="243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172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0"/>
      <c r="X388" s="180"/>
      <c r="Y388" s="180"/>
      <c r="Z388" s="180"/>
      <c r="AA388" s="243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172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0"/>
      <c r="X389" s="180"/>
      <c r="Y389" s="180"/>
      <c r="Z389" s="180"/>
      <c r="AA389" s="243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"/>
      <c r="C390" s="2"/>
      <c r="D390" s="172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0"/>
      <c r="X390" s="180"/>
      <c r="Y390" s="180"/>
      <c r="Z390" s="180"/>
      <c r="AA390" s="243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"/>
      <c r="B391" s="1"/>
      <c r="C391" s="2"/>
      <c r="D391" s="172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0"/>
      <c r="X391" s="180"/>
      <c r="Y391" s="180"/>
      <c r="Z391" s="180"/>
      <c r="AA391" s="243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"/>
      <c r="B392" s="1"/>
      <c r="C392" s="2"/>
      <c r="D392" s="172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0"/>
      <c r="X392" s="180"/>
      <c r="Y392" s="180"/>
      <c r="Z392" s="180"/>
      <c r="AA392" s="243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"/>
      <c r="B393" s="1"/>
      <c r="C393" s="2"/>
      <c r="D393" s="172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0"/>
      <c r="X393" s="180"/>
      <c r="Y393" s="180"/>
      <c r="Z393" s="180"/>
      <c r="AA393" s="243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"/>
      <c r="B394" s="1"/>
      <c r="C394" s="2"/>
      <c r="D394" s="172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0"/>
      <c r="X394" s="180"/>
      <c r="Y394" s="180"/>
      <c r="Z394" s="180"/>
      <c r="AA394" s="243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"/>
      <c r="B395" s="1"/>
      <c r="C395" s="2"/>
      <c r="D395" s="172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0"/>
      <c r="X395" s="180"/>
      <c r="Y395" s="180"/>
      <c r="Z395" s="180"/>
      <c r="AA395" s="243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"/>
      <c r="B396" s="1"/>
      <c r="C396" s="2"/>
      <c r="D396" s="172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0"/>
      <c r="X396" s="180"/>
      <c r="Y396" s="180"/>
      <c r="Z396" s="180"/>
      <c r="AA396" s="243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"/>
      <c r="B397" s="1"/>
      <c r="C397" s="2"/>
      <c r="D397" s="172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0"/>
      <c r="X397" s="180"/>
      <c r="Y397" s="180"/>
      <c r="Z397" s="180"/>
      <c r="AA397" s="243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"/>
      <c r="B398" s="1"/>
      <c r="C398" s="2"/>
      <c r="D398" s="172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0"/>
      <c r="X398" s="180"/>
      <c r="Y398" s="180"/>
      <c r="Z398" s="180"/>
      <c r="AA398" s="243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"/>
      <c r="B399" s="1"/>
      <c r="C399" s="2"/>
      <c r="D399" s="17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0"/>
      <c r="X399" s="180"/>
      <c r="Y399" s="180"/>
      <c r="Z399" s="180"/>
      <c r="AA399" s="243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"/>
      <c r="B400" s="1"/>
      <c r="C400" s="2"/>
      <c r="D400" s="172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0"/>
      <c r="X400" s="180"/>
      <c r="Y400" s="180"/>
      <c r="Z400" s="180"/>
      <c r="AA400" s="243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"/>
      <c r="B401" s="1"/>
      <c r="C401" s="2"/>
      <c r="D401" s="172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0"/>
      <c r="X401" s="180"/>
      <c r="Y401" s="180"/>
      <c r="Z401" s="180"/>
      <c r="AA401" s="243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"/>
      <c r="B402" s="1"/>
      <c r="C402" s="2"/>
      <c r="D402" s="17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0"/>
      <c r="X402" s="180"/>
      <c r="Y402" s="180"/>
      <c r="Z402" s="180"/>
      <c r="AA402" s="243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"/>
      <c r="B403" s="1"/>
      <c r="C403" s="2"/>
      <c r="D403" s="172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0"/>
      <c r="X403" s="180"/>
      <c r="Y403" s="180"/>
      <c r="Z403" s="180"/>
      <c r="AA403" s="243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"/>
      <c r="B404" s="1"/>
      <c r="C404" s="2"/>
      <c r="D404" s="172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0"/>
      <c r="X404" s="180"/>
      <c r="Y404" s="180"/>
      <c r="Z404" s="180"/>
      <c r="AA404" s="243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"/>
      <c r="B405" s="1"/>
      <c r="C405" s="2"/>
      <c r="D405" s="172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0"/>
      <c r="X405" s="180"/>
      <c r="Y405" s="180"/>
      <c r="Z405" s="180"/>
      <c r="AA405" s="243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"/>
      <c r="B406" s="1"/>
      <c r="C406" s="2"/>
      <c r="D406" s="172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0"/>
      <c r="X406" s="180"/>
      <c r="Y406" s="180"/>
      <c r="Z406" s="180"/>
      <c r="AA406" s="243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"/>
      <c r="B407" s="1"/>
      <c r="C407" s="2"/>
      <c r="D407" s="172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0"/>
      <c r="X407" s="180"/>
      <c r="Y407" s="180"/>
      <c r="Z407" s="180"/>
      <c r="AA407" s="243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"/>
      <c r="B408" s="1"/>
      <c r="C408" s="2"/>
      <c r="D408" s="172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0"/>
      <c r="X408" s="180"/>
      <c r="Y408" s="180"/>
      <c r="Z408" s="180"/>
      <c r="AA408" s="243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"/>
      <c r="B409" s="1"/>
      <c r="C409" s="2"/>
      <c r="D409" s="172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0"/>
      <c r="X409" s="180"/>
      <c r="Y409" s="180"/>
      <c r="Z409" s="180"/>
      <c r="AA409" s="243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"/>
      <c r="B410" s="1"/>
      <c r="C410" s="2"/>
      <c r="D410" s="172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0"/>
      <c r="X410" s="180"/>
      <c r="Y410" s="180"/>
      <c r="Z410" s="180"/>
      <c r="AA410" s="243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"/>
      <c r="B411" s="1"/>
      <c r="C411" s="2"/>
      <c r="D411" s="172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0"/>
      <c r="X411" s="180"/>
      <c r="Y411" s="180"/>
      <c r="Z411" s="180"/>
      <c r="AA411" s="243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"/>
      <c r="B412" s="1"/>
      <c r="C412" s="2"/>
      <c r="D412" s="172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0"/>
      <c r="X412" s="180"/>
      <c r="Y412" s="180"/>
      <c r="Z412" s="180"/>
      <c r="AA412" s="243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"/>
      <c r="B413" s="1"/>
      <c r="C413" s="2"/>
      <c r="D413" s="172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0"/>
      <c r="X413" s="180"/>
      <c r="Y413" s="180"/>
      <c r="Z413" s="180"/>
      <c r="AA413" s="243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"/>
      <c r="B414" s="1"/>
      <c r="C414" s="2"/>
      <c r="D414" s="172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0"/>
      <c r="X414" s="180"/>
      <c r="Y414" s="180"/>
      <c r="Z414" s="180"/>
      <c r="AA414" s="243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"/>
      <c r="B415" s="1"/>
      <c r="C415" s="2"/>
      <c r="D415" s="172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0"/>
      <c r="X415" s="180"/>
      <c r="Y415" s="180"/>
      <c r="Z415" s="180"/>
      <c r="AA415" s="243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"/>
      <c r="B416" s="1"/>
      <c r="C416" s="2"/>
      <c r="D416" s="172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0"/>
      <c r="X416" s="180"/>
      <c r="Y416" s="180"/>
      <c r="Z416" s="180"/>
      <c r="AA416" s="243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"/>
      <c r="B417" s="1"/>
      <c r="C417" s="2"/>
      <c r="D417" s="172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0"/>
      <c r="X417" s="180"/>
      <c r="Y417" s="180"/>
      <c r="Z417" s="180"/>
      <c r="AA417" s="243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"/>
      <c r="B418" s="1"/>
      <c r="C418" s="2"/>
      <c r="D418" s="17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0"/>
      <c r="X418" s="180"/>
      <c r="Y418" s="180"/>
      <c r="Z418" s="180"/>
      <c r="AA418" s="243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"/>
      <c r="B419" s="1"/>
      <c r="C419" s="2"/>
      <c r="D419" s="17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0"/>
      <c r="X419" s="180"/>
      <c r="Y419" s="180"/>
      <c r="Z419" s="180"/>
      <c r="AA419" s="243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"/>
      <c r="B420" s="1"/>
      <c r="C420" s="2"/>
      <c r="D420" s="172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0"/>
      <c r="X420" s="180"/>
      <c r="Y420" s="180"/>
      <c r="Z420" s="180"/>
      <c r="AA420" s="243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"/>
      <c r="B421" s="1"/>
      <c r="C421" s="2"/>
      <c r="D421" s="172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0"/>
      <c r="X421" s="180"/>
      <c r="Y421" s="180"/>
      <c r="Z421" s="180"/>
      <c r="AA421" s="243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"/>
      <c r="B422" s="1"/>
      <c r="C422" s="2"/>
      <c r="D422" s="172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0"/>
      <c r="X422" s="180"/>
      <c r="Y422" s="180"/>
      <c r="Z422" s="180"/>
      <c r="AA422" s="243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"/>
      <c r="B423" s="1"/>
      <c r="C423" s="2"/>
      <c r="D423" s="172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0"/>
      <c r="X423" s="180"/>
      <c r="Y423" s="180"/>
      <c r="Z423" s="180"/>
      <c r="AA423" s="243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"/>
      <c r="B424" s="1"/>
      <c r="C424" s="2"/>
      <c r="D424" s="172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0"/>
      <c r="X424" s="180"/>
      <c r="Y424" s="180"/>
      <c r="Z424" s="180"/>
      <c r="AA424" s="243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"/>
      <c r="B425" s="1"/>
      <c r="C425" s="2"/>
      <c r="D425" s="172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0"/>
      <c r="X425" s="180"/>
      <c r="Y425" s="180"/>
      <c r="Z425" s="180"/>
      <c r="AA425" s="243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"/>
      <c r="B426" s="1"/>
      <c r="C426" s="2"/>
      <c r="D426" s="172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0"/>
      <c r="X426" s="180"/>
      <c r="Y426" s="180"/>
      <c r="Z426" s="180"/>
      <c r="AA426" s="243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"/>
      <c r="B427" s="1"/>
      <c r="C427" s="2"/>
      <c r="D427" s="172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0"/>
      <c r="X427" s="180"/>
      <c r="Y427" s="180"/>
      <c r="Z427" s="180"/>
      <c r="AA427" s="243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"/>
      <c r="B428" s="1"/>
      <c r="C428" s="2"/>
      <c r="D428" s="172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0"/>
      <c r="X428" s="180"/>
      <c r="Y428" s="180"/>
      <c r="Z428" s="180"/>
      <c r="AA428" s="243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"/>
      <c r="B429" s="1"/>
      <c r="C429" s="2"/>
      <c r="D429" s="172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0"/>
      <c r="X429" s="180"/>
      <c r="Y429" s="180"/>
      <c r="Z429" s="180"/>
      <c r="AA429" s="243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"/>
      <c r="B430" s="1"/>
      <c r="C430" s="2"/>
      <c r="D430" s="172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0"/>
      <c r="X430" s="180"/>
      <c r="Y430" s="180"/>
      <c r="Z430" s="180"/>
      <c r="AA430" s="243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"/>
      <c r="B431" s="1"/>
      <c r="C431" s="2"/>
      <c r="D431" s="172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0"/>
      <c r="X431" s="180"/>
      <c r="Y431" s="180"/>
      <c r="Z431" s="180"/>
      <c r="AA431" s="243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"/>
      <c r="B432" s="1"/>
      <c r="C432" s="2"/>
      <c r="D432" s="172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0"/>
      <c r="X432" s="180"/>
      <c r="Y432" s="180"/>
      <c r="Z432" s="180"/>
      <c r="AA432" s="243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"/>
      <c r="B433" s="1"/>
      <c r="C433" s="2"/>
      <c r="D433" s="172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0"/>
      <c r="X433" s="180"/>
      <c r="Y433" s="180"/>
      <c r="Z433" s="180"/>
      <c r="AA433" s="243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"/>
      <c r="B434" s="1"/>
      <c r="C434" s="2"/>
      <c r="D434" s="172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0"/>
      <c r="X434" s="180"/>
      <c r="Y434" s="180"/>
      <c r="Z434" s="180"/>
      <c r="AA434" s="243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"/>
      <c r="B435" s="1"/>
      <c r="C435" s="2"/>
      <c r="D435" s="172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0"/>
      <c r="X435" s="180"/>
      <c r="Y435" s="180"/>
      <c r="Z435" s="180"/>
      <c r="AA435" s="243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"/>
      <c r="B436" s="1"/>
      <c r="C436" s="2"/>
      <c r="D436" s="172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0"/>
      <c r="X436" s="180"/>
      <c r="Y436" s="180"/>
      <c r="Z436" s="180"/>
      <c r="AA436" s="243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"/>
      <c r="B437" s="1"/>
      <c r="C437" s="2"/>
      <c r="D437" s="172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0"/>
      <c r="X437" s="180"/>
      <c r="Y437" s="180"/>
      <c r="Z437" s="180"/>
      <c r="AA437" s="243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"/>
      <c r="B438" s="1"/>
      <c r="C438" s="2"/>
      <c r="D438" s="172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0"/>
      <c r="X438" s="180"/>
      <c r="Y438" s="180"/>
      <c r="Z438" s="180"/>
      <c r="AA438" s="243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"/>
      <c r="B439" s="1"/>
      <c r="C439" s="2"/>
      <c r="D439" s="172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0"/>
      <c r="X439" s="180"/>
      <c r="Y439" s="180"/>
      <c r="Z439" s="180"/>
      <c r="AA439" s="243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"/>
      <c r="B440" s="1"/>
      <c r="C440" s="2"/>
      <c r="D440" s="172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0"/>
      <c r="X440" s="180"/>
      <c r="Y440" s="180"/>
      <c r="Z440" s="180"/>
      <c r="AA440" s="243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"/>
      <c r="B441" s="1"/>
      <c r="C441" s="2"/>
      <c r="D441" s="172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0"/>
      <c r="X441" s="180"/>
      <c r="Y441" s="180"/>
      <c r="Z441" s="180"/>
      <c r="AA441" s="243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"/>
      <c r="B442" s="1"/>
      <c r="C442" s="2"/>
      <c r="D442" s="172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0"/>
      <c r="X442" s="180"/>
      <c r="Y442" s="180"/>
      <c r="Z442" s="180"/>
      <c r="AA442" s="243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"/>
      <c r="B443" s="1"/>
      <c r="C443" s="2"/>
      <c r="D443" s="172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0"/>
      <c r="X443" s="180"/>
      <c r="Y443" s="180"/>
      <c r="Z443" s="180"/>
      <c r="AA443" s="243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"/>
      <c r="B444" s="1"/>
      <c r="C444" s="2"/>
      <c r="D444" s="172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0"/>
      <c r="X444" s="180"/>
      <c r="Y444" s="180"/>
      <c r="Z444" s="180"/>
      <c r="AA444" s="243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"/>
      <c r="B445" s="1"/>
      <c r="C445" s="2"/>
      <c r="D445" s="172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0"/>
      <c r="X445" s="180"/>
      <c r="Y445" s="180"/>
      <c r="Z445" s="180"/>
      <c r="AA445" s="243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"/>
      <c r="B446" s="1"/>
      <c r="C446" s="2"/>
      <c r="D446" s="172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0"/>
      <c r="X446" s="180"/>
      <c r="Y446" s="180"/>
      <c r="Z446" s="180"/>
      <c r="AA446" s="243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"/>
      <c r="B447" s="1"/>
      <c r="C447" s="2"/>
      <c r="D447" s="172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0"/>
      <c r="X447" s="180"/>
      <c r="Y447" s="180"/>
      <c r="Z447" s="180"/>
      <c r="AA447" s="243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"/>
      <c r="B448" s="1"/>
      <c r="C448" s="2"/>
      <c r="D448" s="172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0"/>
      <c r="X448" s="180"/>
      <c r="Y448" s="180"/>
      <c r="Z448" s="180"/>
      <c r="AA448" s="243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"/>
      <c r="B449" s="1"/>
      <c r="C449" s="2"/>
      <c r="D449" s="172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0"/>
      <c r="X449" s="180"/>
      <c r="Y449" s="180"/>
      <c r="Z449" s="180"/>
      <c r="AA449" s="243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"/>
      <c r="B450" s="1"/>
      <c r="C450" s="2"/>
      <c r="D450" s="172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0"/>
      <c r="X450" s="180"/>
      <c r="Y450" s="180"/>
      <c r="Z450" s="180"/>
      <c r="AA450" s="243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"/>
      <c r="B451" s="1"/>
      <c r="C451" s="2"/>
      <c r="D451" s="172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0"/>
      <c r="X451" s="180"/>
      <c r="Y451" s="180"/>
      <c r="Z451" s="180"/>
      <c r="AA451" s="243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"/>
      <c r="B452" s="1"/>
      <c r="C452" s="2"/>
      <c r="D452" s="17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0"/>
      <c r="X452" s="180"/>
      <c r="Y452" s="180"/>
      <c r="Z452" s="180"/>
      <c r="AA452" s="243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"/>
      <c r="B453" s="1"/>
      <c r="C453" s="2"/>
      <c r="D453" s="17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0"/>
      <c r="X453" s="180"/>
      <c r="Y453" s="180"/>
      <c r="Z453" s="180"/>
      <c r="AA453" s="243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"/>
      <c r="B454" s="1"/>
      <c r="C454" s="2"/>
      <c r="D454" s="172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0"/>
      <c r="X454" s="180"/>
      <c r="Y454" s="180"/>
      <c r="Z454" s="180"/>
      <c r="AA454" s="243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"/>
      <c r="B455" s="1"/>
      <c r="C455" s="2"/>
      <c r="D455" s="172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0"/>
      <c r="X455" s="180"/>
      <c r="Y455" s="180"/>
      <c r="Z455" s="180"/>
      <c r="AA455" s="243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"/>
      <c r="B456" s="1"/>
      <c r="C456" s="2"/>
      <c r="D456" s="172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0"/>
      <c r="X456" s="180"/>
      <c r="Y456" s="180"/>
      <c r="Z456" s="180"/>
      <c r="AA456" s="243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"/>
      <c r="B457" s="1"/>
      <c r="C457" s="2"/>
      <c r="D457" s="172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0"/>
      <c r="X457" s="180"/>
      <c r="Y457" s="180"/>
      <c r="Z457" s="180"/>
      <c r="AA457" s="243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"/>
      <c r="B458" s="1"/>
      <c r="C458" s="2"/>
      <c r="D458" s="172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0"/>
      <c r="X458" s="180"/>
      <c r="Y458" s="180"/>
      <c r="Z458" s="180"/>
      <c r="AA458" s="243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"/>
      <c r="B459" s="1"/>
      <c r="C459" s="2"/>
      <c r="D459" s="172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0"/>
      <c r="X459" s="180"/>
      <c r="Y459" s="180"/>
      <c r="Z459" s="180"/>
      <c r="AA459" s="243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"/>
      <c r="B460" s="1"/>
      <c r="C460" s="2"/>
      <c r="D460" s="172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0"/>
      <c r="X460" s="180"/>
      <c r="Y460" s="180"/>
      <c r="Z460" s="180"/>
      <c r="AA460" s="243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"/>
      <c r="B461" s="1"/>
      <c r="C461" s="2"/>
      <c r="D461" s="172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0"/>
      <c r="X461" s="180"/>
      <c r="Y461" s="180"/>
      <c r="Z461" s="180"/>
      <c r="AA461" s="243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"/>
      <c r="B462" s="1"/>
      <c r="C462" s="2"/>
      <c r="D462" s="172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0"/>
      <c r="X462" s="180"/>
      <c r="Y462" s="180"/>
      <c r="Z462" s="180"/>
      <c r="AA462" s="243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"/>
      <c r="B463" s="1"/>
      <c r="C463" s="2"/>
      <c r="D463" s="172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0"/>
      <c r="X463" s="180"/>
      <c r="Y463" s="180"/>
      <c r="Z463" s="180"/>
      <c r="AA463" s="243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"/>
      <c r="B464" s="1"/>
      <c r="C464" s="2"/>
      <c r="D464" s="172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0"/>
      <c r="X464" s="180"/>
      <c r="Y464" s="180"/>
      <c r="Z464" s="180"/>
      <c r="AA464" s="243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"/>
      <c r="B465" s="1"/>
      <c r="C465" s="2"/>
      <c r="D465" s="172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0"/>
      <c r="X465" s="180"/>
      <c r="Y465" s="180"/>
      <c r="Z465" s="180"/>
      <c r="AA465" s="243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"/>
      <c r="B466" s="1"/>
      <c r="C466" s="2"/>
      <c r="D466" s="172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0"/>
      <c r="X466" s="180"/>
      <c r="Y466" s="180"/>
      <c r="Z466" s="180"/>
      <c r="AA466" s="243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"/>
      <c r="B467" s="1"/>
      <c r="C467" s="2"/>
      <c r="D467" s="172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0"/>
      <c r="X467" s="180"/>
      <c r="Y467" s="180"/>
      <c r="Z467" s="180"/>
      <c r="AA467" s="243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"/>
      <c r="B468" s="1"/>
      <c r="C468" s="2"/>
      <c r="D468" s="172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0"/>
      <c r="X468" s="180"/>
      <c r="Y468" s="180"/>
      <c r="Z468" s="180"/>
      <c r="AA468" s="243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"/>
      <c r="B469" s="1"/>
      <c r="C469" s="2"/>
      <c r="D469" s="172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0"/>
      <c r="X469" s="180"/>
      <c r="Y469" s="180"/>
      <c r="Z469" s="180"/>
      <c r="AA469" s="243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"/>
      <c r="B470" s="1"/>
      <c r="C470" s="2"/>
      <c r="D470" s="172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0"/>
      <c r="X470" s="180"/>
      <c r="Y470" s="180"/>
      <c r="Z470" s="180"/>
      <c r="AA470" s="243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"/>
      <c r="B471" s="1"/>
      <c r="C471" s="2"/>
      <c r="D471" s="172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0"/>
      <c r="X471" s="180"/>
      <c r="Y471" s="180"/>
      <c r="Z471" s="180"/>
      <c r="AA471" s="243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"/>
      <c r="B472" s="1"/>
      <c r="C472" s="2"/>
      <c r="D472" s="172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0"/>
      <c r="X472" s="180"/>
      <c r="Y472" s="180"/>
      <c r="Z472" s="180"/>
      <c r="AA472" s="243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"/>
      <c r="B473" s="1"/>
      <c r="C473" s="2"/>
      <c r="D473" s="172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0"/>
      <c r="X473" s="180"/>
      <c r="Y473" s="180"/>
      <c r="Z473" s="180"/>
      <c r="AA473" s="243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"/>
      <c r="B474" s="1"/>
      <c r="C474" s="2"/>
      <c r="D474" s="172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0"/>
      <c r="X474" s="180"/>
      <c r="Y474" s="180"/>
      <c r="Z474" s="180"/>
      <c r="AA474" s="243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"/>
      <c r="B475" s="1"/>
      <c r="C475" s="2"/>
      <c r="D475" s="172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0"/>
      <c r="X475" s="180"/>
      <c r="Y475" s="180"/>
      <c r="Z475" s="180"/>
      <c r="AA475" s="243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"/>
      <c r="B476" s="1"/>
      <c r="C476" s="2"/>
      <c r="D476" s="17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0"/>
      <c r="X476" s="180"/>
      <c r="Y476" s="180"/>
      <c r="Z476" s="180"/>
      <c r="AA476" s="243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"/>
      <c r="B477" s="1"/>
      <c r="C477" s="2"/>
      <c r="D477" s="17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0"/>
      <c r="X477" s="180"/>
      <c r="Y477" s="180"/>
      <c r="Z477" s="180"/>
      <c r="AA477" s="243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"/>
      <c r="B478" s="1"/>
      <c r="C478" s="2"/>
      <c r="D478" s="172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0"/>
      <c r="X478" s="180"/>
      <c r="Y478" s="180"/>
      <c r="Z478" s="180"/>
      <c r="AA478" s="243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"/>
      <c r="B479" s="1"/>
      <c r="C479" s="2"/>
      <c r="D479" s="172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0"/>
      <c r="X479" s="180"/>
      <c r="Y479" s="180"/>
      <c r="Z479" s="180"/>
      <c r="AA479" s="243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"/>
      <c r="B480" s="1"/>
      <c r="C480" s="2"/>
      <c r="D480" s="172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0"/>
      <c r="X480" s="180"/>
      <c r="Y480" s="180"/>
      <c r="Z480" s="180"/>
      <c r="AA480" s="243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"/>
      <c r="B481" s="1"/>
      <c r="C481" s="2"/>
      <c r="D481" s="172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0"/>
      <c r="X481" s="180"/>
      <c r="Y481" s="180"/>
      <c r="Z481" s="180"/>
      <c r="AA481" s="243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"/>
      <c r="B482" s="1"/>
      <c r="C482" s="2"/>
      <c r="D482" s="172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0"/>
      <c r="X482" s="180"/>
      <c r="Y482" s="180"/>
      <c r="Z482" s="180"/>
      <c r="AA482" s="243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"/>
      <c r="B483" s="1"/>
      <c r="C483" s="2"/>
      <c r="D483" s="172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0"/>
      <c r="X483" s="180"/>
      <c r="Y483" s="180"/>
      <c r="Z483" s="180"/>
      <c r="AA483" s="243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"/>
      <c r="B484" s="1"/>
      <c r="C484" s="2"/>
      <c r="D484" s="172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0"/>
      <c r="X484" s="180"/>
      <c r="Y484" s="180"/>
      <c r="Z484" s="180"/>
      <c r="AA484" s="243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"/>
      <c r="B485" s="1"/>
      <c r="C485" s="2"/>
      <c r="D485" s="172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0"/>
      <c r="X485" s="180"/>
      <c r="Y485" s="180"/>
      <c r="Z485" s="180"/>
      <c r="AA485" s="243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"/>
      <c r="B486" s="1"/>
      <c r="C486" s="2"/>
      <c r="D486" s="172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0"/>
      <c r="X486" s="180"/>
      <c r="Y486" s="180"/>
      <c r="Z486" s="180"/>
      <c r="AA486" s="243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"/>
      <c r="B487" s="1"/>
      <c r="C487" s="2"/>
      <c r="D487" s="172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0"/>
      <c r="X487" s="180"/>
      <c r="Y487" s="180"/>
      <c r="Z487" s="180"/>
      <c r="AA487" s="243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"/>
      <c r="B488" s="1"/>
      <c r="C488" s="2"/>
      <c r="D488" s="172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0"/>
      <c r="X488" s="180"/>
      <c r="Y488" s="180"/>
      <c r="Z488" s="180"/>
      <c r="AA488" s="243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"/>
      <c r="B489" s="1"/>
      <c r="C489" s="2"/>
      <c r="D489" s="172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0"/>
      <c r="X489" s="180"/>
      <c r="Y489" s="180"/>
      <c r="Z489" s="180"/>
      <c r="AA489" s="243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"/>
      <c r="B490" s="1"/>
      <c r="C490" s="2"/>
      <c r="D490" s="172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0"/>
      <c r="X490" s="180"/>
      <c r="Y490" s="180"/>
      <c r="Z490" s="180"/>
      <c r="AA490" s="243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"/>
      <c r="B491" s="1"/>
      <c r="C491" s="2"/>
      <c r="D491" s="172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0"/>
      <c r="X491" s="180"/>
      <c r="Y491" s="180"/>
      <c r="Z491" s="180"/>
      <c r="AA491" s="243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"/>
      <c r="B492" s="1"/>
      <c r="C492" s="2"/>
      <c r="D492" s="172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0"/>
      <c r="X492" s="180"/>
      <c r="Y492" s="180"/>
      <c r="Z492" s="180"/>
      <c r="AA492" s="243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"/>
      <c r="B493" s="1"/>
      <c r="C493" s="2"/>
      <c r="D493" s="172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0"/>
      <c r="X493" s="180"/>
      <c r="Y493" s="180"/>
      <c r="Z493" s="180"/>
      <c r="AA493" s="243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"/>
      <c r="B494" s="1"/>
      <c r="C494" s="2"/>
      <c r="D494" s="172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0"/>
      <c r="X494" s="180"/>
      <c r="Y494" s="180"/>
      <c r="Z494" s="180"/>
      <c r="AA494" s="243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"/>
      <c r="B495" s="1"/>
      <c r="C495" s="2"/>
      <c r="D495" s="17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0"/>
      <c r="X495" s="180"/>
      <c r="Y495" s="180"/>
      <c r="Z495" s="180"/>
      <c r="AA495" s="243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"/>
      <c r="B496" s="1"/>
      <c r="C496" s="2"/>
      <c r="D496" s="172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0"/>
      <c r="X496" s="180"/>
      <c r="Y496" s="180"/>
      <c r="Z496" s="180"/>
      <c r="AA496" s="243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"/>
      <c r="B497" s="1"/>
      <c r="C497" s="2"/>
      <c r="D497" s="172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0"/>
      <c r="X497" s="180"/>
      <c r="Y497" s="180"/>
      <c r="Z497" s="180"/>
      <c r="AA497" s="243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"/>
      <c r="B498" s="1"/>
      <c r="C498" s="2"/>
      <c r="D498" s="172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0"/>
      <c r="X498" s="180"/>
      <c r="Y498" s="180"/>
      <c r="Z498" s="180"/>
      <c r="AA498" s="243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"/>
      <c r="B499" s="1"/>
      <c r="C499" s="2"/>
      <c r="D499" s="172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0"/>
      <c r="X499" s="180"/>
      <c r="Y499" s="180"/>
      <c r="Z499" s="180"/>
      <c r="AA499" s="243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"/>
      <c r="B500" s="1"/>
      <c r="C500" s="2"/>
      <c r="D500" s="172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0"/>
      <c r="X500" s="180"/>
      <c r="Y500" s="180"/>
      <c r="Z500" s="180"/>
      <c r="AA500" s="243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"/>
      <c r="B501" s="1"/>
      <c r="C501" s="2"/>
      <c r="D501" s="172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0"/>
      <c r="X501" s="180"/>
      <c r="Y501" s="180"/>
      <c r="Z501" s="180"/>
      <c r="AA501" s="243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"/>
      <c r="B502" s="1"/>
      <c r="C502" s="2"/>
      <c r="D502" s="172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0"/>
      <c r="X502" s="180"/>
      <c r="Y502" s="180"/>
      <c r="Z502" s="180"/>
      <c r="AA502" s="243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"/>
      <c r="B503" s="1"/>
      <c r="C503" s="2"/>
      <c r="D503" s="172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0"/>
      <c r="X503" s="180"/>
      <c r="Y503" s="180"/>
      <c r="Z503" s="180"/>
      <c r="AA503" s="243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"/>
      <c r="B504" s="1"/>
      <c r="C504" s="2"/>
      <c r="D504" s="172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0"/>
      <c r="X504" s="180"/>
      <c r="Y504" s="180"/>
      <c r="Z504" s="180"/>
      <c r="AA504" s="243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"/>
      <c r="B505" s="1"/>
      <c r="C505" s="2"/>
      <c r="D505" s="172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0"/>
      <c r="X505" s="180"/>
      <c r="Y505" s="180"/>
      <c r="Z505" s="180"/>
      <c r="AA505" s="243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"/>
      <c r="B506" s="1"/>
      <c r="C506" s="2"/>
      <c r="D506" s="172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0"/>
      <c r="X506" s="180"/>
      <c r="Y506" s="180"/>
      <c r="Z506" s="180"/>
      <c r="AA506" s="243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"/>
      <c r="B507" s="1"/>
      <c r="C507" s="2"/>
      <c r="D507" s="172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0"/>
      <c r="X507" s="180"/>
      <c r="Y507" s="180"/>
      <c r="Z507" s="180"/>
      <c r="AA507" s="243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"/>
      <c r="B508" s="1"/>
      <c r="C508" s="2"/>
      <c r="D508" s="172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0"/>
      <c r="X508" s="180"/>
      <c r="Y508" s="180"/>
      <c r="Z508" s="180"/>
      <c r="AA508" s="243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"/>
      <c r="B509" s="1"/>
      <c r="C509" s="2"/>
      <c r="D509" s="172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0"/>
      <c r="X509" s="180"/>
      <c r="Y509" s="180"/>
      <c r="Z509" s="180"/>
      <c r="AA509" s="243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"/>
      <c r="B510" s="1"/>
      <c r="C510" s="2"/>
      <c r="D510" s="172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0"/>
      <c r="X510" s="180"/>
      <c r="Y510" s="180"/>
      <c r="Z510" s="180"/>
      <c r="AA510" s="243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"/>
      <c r="B511" s="1"/>
      <c r="C511" s="2"/>
      <c r="D511" s="172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0"/>
      <c r="X511" s="180"/>
      <c r="Y511" s="180"/>
      <c r="Z511" s="180"/>
      <c r="AA511" s="243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"/>
      <c r="B512" s="1"/>
      <c r="C512" s="2"/>
      <c r="D512" s="172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0"/>
      <c r="X512" s="180"/>
      <c r="Y512" s="180"/>
      <c r="Z512" s="180"/>
      <c r="AA512" s="243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"/>
      <c r="B513" s="1"/>
      <c r="C513" s="2"/>
      <c r="D513" s="172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0"/>
      <c r="X513" s="180"/>
      <c r="Y513" s="180"/>
      <c r="Z513" s="180"/>
      <c r="AA513" s="243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"/>
      <c r="B514" s="1"/>
      <c r="C514" s="2"/>
      <c r="D514" s="172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0"/>
      <c r="X514" s="180"/>
      <c r="Y514" s="180"/>
      <c r="Z514" s="180"/>
      <c r="AA514" s="243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"/>
      <c r="B515" s="1"/>
      <c r="C515" s="2"/>
      <c r="D515" s="172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0"/>
      <c r="X515" s="180"/>
      <c r="Y515" s="180"/>
      <c r="Z515" s="180"/>
      <c r="AA515" s="243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"/>
      <c r="B516" s="1"/>
      <c r="C516" s="2"/>
      <c r="D516" s="172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0"/>
      <c r="X516" s="180"/>
      <c r="Y516" s="180"/>
      <c r="Z516" s="180"/>
      <c r="AA516" s="243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"/>
      <c r="B517" s="1"/>
      <c r="C517" s="2"/>
      <c r="D517" s="172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0"/>
      <c r="X517" s="180"/>
      <c r="Y517" s="180"/>
      <c r="Z517" s="180"/>
      <c r="AA517" s="243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"/>
      <c r="B518" s="1"/>
      <c r="C518" s="2"/>
      <c r="D518" s="172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0"/>
      <c r="X518" s="180"/>
      <c r="Y518" s="180"/>
      <c r="Z518" s="180"/>
      <c r="AA518" s="243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"/>
      <c r="B519" s="1"/>
      <c r="C519" s="2"/>
      <c r="D519" s="172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0"/>
      <c r="X519" s="180"/>
      <c r="Y519" s="180"/>
      <c r="Z519" s="180"/>
      <c r="AA519" s="243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"/>
      <c r="B520" s="1"/>
      <c r="C520" s="2"/>
      <c r="D520" s="17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0"/>
      <c r="X520" s="180"/>
      <c r="Y520" s="180"/>
      <c r="Z520" s="180"/>
      <c r="AA520" s="243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"/>
      <c r="B521" s="1"/>
      <c r="C521" s="2"/>
      <c r="D521" s="172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0"/>
      <c r="X521" s="180"/>
      <c r="Y521" s="180"/>
      <c r="Z521" s="180"/>
      <c r="AA521" s="243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"/>
      <c r="B522" s="1"/>
      <c r="C522" s="2"/>
      <c r="D522" s="172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0"/>
      <c r="X522" s="180"/>
      <c r="Y522" s="180"/>
      <c r="Z522" s="180"/>
      <c r="AA522" s="243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"/>
      <c r="B523" s="1"/>
      <c r="C523" s="2"/>
      <c r="D523" s="172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0"/>
      <c r="X523" s="180"/>
      <c r="Y523" s="180"/>
      <c r="Z523" s="180"/>
      <c r="AA523" s="243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"/>
      <c r="B524" s="1"/>
      <c r="C524" s="2"/>
      <c r="D524" s="172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0"/>
      <c r="X524" s="180"/>
      <c r="Y524" s="180"/>
      <c r="Z524" s="180"/>
      <c r="AA524" s="243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"/>
      <c r="B525" s="1"/>
      <c r="C525" s="2"/>
      <c r="D525" s="172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0"/>
      <c r="X525" s="180"/>
      <c r="Y525" s="180"/>
      <c r="Z525" s="180"/>
      <c r="AA525" s="243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"/>
      <c r="B526" s="1"/>
      <c r="C526" s="2"/>
      <c r="D526" s="172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0"/>
      <c r="X526" s="180"/>
      <c r="Y526" s="180"/>
      <c r="Z526" s="180"/>
      <c r="AA526" s="243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"/>
      <c r="B527" s="1"/>
      <c r="C527" s="2"/>
      <c r="D527" s="172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0"/>
      <c r="X527" s="180"/>
      <c r="Y527" s="180"/>
      <c r="Z527" s="180"/>
      <c r="AA527" s="243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"/>
      <c r="B528" s="1"/>
      <c r="C528" s="2"/>
      <c r="D528" s="172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0"/>
      <c r="X528" s="180"/>
      <c r="Y528" s="180"/>
      <c r="Z528" s="180"/>
      <c r="AA528" s="243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"/>
      <c r="B529" s="1"/>
      <c r="C529" s="2"/>
      <c r="D529" s="172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0"/>
      <c r="X529" s="180"/>
      <c r="Y529" s="180"/>
      <c r="Z529" s="180"/>
      <c r="AA529" s="243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"/>
      <c r="B530" s="1"/>
      <c r="C530" s="2"/>
      <c r="D530" s="172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0"/>
      <c r="X530" s="180"/>
      <c r="Y530" s="180"/>
      <c r="Z530" s="180"/>
      <c r="AA530" s="243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"/>
      <c r="B531" s="1"/>
      <c r="C531" s="2"/>
      <c r="D531" s="172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0"/>
      <c r="X531" s="180"/>
      <c r="Y531" s="180"/>
      <c r="Z531" s="180"/>
      <c r="AA531" s="243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"/>
      <c r="B532" s="1"/>
      <c r="C532" s="2"/>
      <c r="D532" s="172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0"/>
      <c r="X532" s="180"/>
      <c r="Y532" s="180"/>
      <c r="Z532" s="180"/>
      <c r="AA532" s="243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"/>
      <c r="B533" s="1"/>
      <c r="C533" s="2"/>
      <c r="D533" s="172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0"/>
      <c r="X533" s="180"/>
      <c r="Y533" s="180"/>
      <c r="Z533" s="180"/>
      <c r="AA533" s="243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"/>
      <c r="B534" s="1"/>
      <c r="C534" s="2"/>
      <c r="D534" s="172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0"/>
      <c r="X534" s="180"/>
      <c r="Y534" s="180"/>
      <c r="Z534" s="180"/>
      <c r="AA534" s="243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"/>
      <c r="B535" s="1"/>
      <c r="C535" s="2"/>
      <c r="D535" s="172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0"/>
      <c r="X535" s="180"/>
      <c r="Y535" s="180"/>
      <c r="Z535" s="180"/>
      <c r="AA535" s="243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"/>
      <c r="B536" s="1"/>
      <c r="C536" s="2"/>
      <c r="D536" s="172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0"/>
      <c r="X536" s="180"/>
      <c r="Y536" s="180"/>
      <c r="Z536" s="180"/>
      <c r="AA536" s="243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"/>
      <c r="B537" s="1"/>
      <c r="C537" s="2"/>
      <c r="D537" s="17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0"/>
      <c r="X537" s="180"/>
      <c r="Y537" s="180"/>
      <c r="Z537" s="180"/>
      <c r="AA537" s="243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"/>
      <c r="B538" s="1"/>
      <c r="C538" s="2"/>
      <c r="D538" s="17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0"/>
      <c r="X538" s="180"/>
      <c r="Y538" s="180"/>
      <c r="Z538" s="180"/>
      <c r="AA538" s="243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"/>
      <c r="B539" s="1"/>
      <c r="C539" s="2"/>
      <c r="D539" s="172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0"/>
      <c r="X539" s="180"/>
      <c r="Y539" s="180"/>
      <c r="Z539" s="180"/>
      <c r="AA539" s="243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"/>
      <c r="B540" s="1"/>
      <c r="C540" s="2"/>
      <c r="D540" s="172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0"/>
      <c r="X540" s="180"/>
      <c r="Y540" s="180"/>
      <c r="Z540" s="180"/>
      <c r="AA540" s="243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"/>
      <c r="B541" s="1"/>
      <c r="C541" s="2"/>
      <c r="D541" s="172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0"/>
      <c r="X541" s="180"/>
      <c r="Y541" s="180"/>
      <c r="Z541" s="180"/>
      <c r="AA541" s="243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"/>
      <c r="B542" s="1"/>
      <c r="C542" s="2"/>
      <c r="D542" s="172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0"/>
      <c r="X542" s="180"/>
      <c r="Y542" s="180"/>
      <c r="Z542" s="180"/>
      <c r="AA542" s="243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"/>
      <c r="B543" s="1"/>
      <c r="C543" s="2"/>
      <c r="D543" s="172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0"/>
      <c r="X543" s="180"/>
      <c r="Y543" s="180"/>
      <c r="Z543" s="180"/>
      <c r="AA543" s="243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"/>
      <c r="B544" s="1"/>
      <c r="C544" s="2"/>
      <c r="D544" s="172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0"/>
      <c r="X544" s="180"/>
      <c r="Y544" s="180"/>
      <c r="Z544" s="180"/>
      <c r="AA544" s="243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"/>
      <c r="B545" s="1"/>
      <c r="C545" s="2"/>
      <c r="D545" s="172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0"/>
      <c r="X545" s="180"/>
      <c r="Y545" s="180"/>
      <c r="Z545" s="180"/>
      <c r="AA545" s="243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"/>
      <c r="B546" s="1"/>
      <c r="C546" s="2"/>
      <c r="D546" s="172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0"/>
      <c r="X546" s="180"/>
      <c r="Y546" s="180"/>
      <c r="Z546" s="180"/>
      <c r="AA546" s="243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"/>
      <c r="B547" s="1"/>
      <c r="C547" s="2"/>
      <c r="D547" s="172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0"/>
      <c r="X547" s="180"/>
      <c r="Y547" s="180"/>
      <c r="Z547" s="180"/>
      <c r="AA547" s="243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"/>
      <c r="B548" s="1"/>
      <c r="C548" s="2"/>
      <c r="D548" s="172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0"/>
      <c r="X548" s="180"/>
      <c r="Y548" s="180"/>
      <c r="Z548" s="180"/>
      <c r="AA548" s="243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"/>
      <c r="B549" s="1"/>
      <c r="C549" s="2"/>
      <c r="D549" s="172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0"/>
      <c r="X549" s="180"/>
      <c r="Y549" s="180"/>
      <c r="Z549" s="180"/>
      <c r="AA549" s="243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"/>
      <c r="B550" s="1"/>
      <c r="C550" s="2"/>
      <c r="D550" s="172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0"/>
      <c r="X550" s="180"/>
      <c r="Y550" s="180"/>
      <c r="Z550" s="180"/>
      <c r="AA550" s="243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"/>
      <c r="B551" s="1"/>
      <c r="C551" s="2"/>
      <c r="D551" s="172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0"/>
      <c r="X551" s="180"/>
      <c r="Y551" s="180"/>
      <c r="Z551" s="180"/>
      <c r="AA551" s="243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"/>
      <c r="B552" s="1"/>
      <c r="C552" s="2"/>
      <c r="D552" s="172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0"/>
      <c r="X552" s="180"/>
      <c r="Y552" s="180"/>
      <c r="Z552" s="180"/>
      <c r="AA552" s="243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"/>
      <c r="B553" s="1"/>
      <c r="C553" s="2"/>
      <c r="D553" s="172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0"/>
      <c r="X553" s="180"/>
      <c r="Y553" s="180"/>
      <c r="Z553" s="180"/>
      <c r="AA553" s="243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"/>
      <c r="B554" s="1"/>
      <c r="C554" s="2"/>
      <c r="D554" s="172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0"/>
      <c r="X554" s="180"/>
      <c r="Y554" s="180"/>
      <c r="Z554" s="180"/>
      <c r="AA554" s="243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"/>
      <c r="B555" s="1"/>
      <c r="C555" s="2"/>
      <c r="D555" s="172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0"/>
      <c r="X555" s="180"/>
      <c r="Y555" s="180"/>
      <c r="Z555" s="180"/>
      <c r="AA555" s="243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"/>
      <c r="B556" s="1"/>
      <c r="C556" s="2"/>
      <c r="D556" s="172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0"/>
      <c r="X556" s="180"/>
      <c r="Y556" s="180"/>
      <c r="Z556" s="180"/>
      <c r="AA556" s="243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"/>
      <c r="B557" s="1"/>
      <c r="C557" s="2"/>
      <c r="D557" s="172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0"/>
      <c r="X557" s="180"/>
      <c r="Y557" s="180"/>
      <c r="Z557" s="180"/>
      <c r="AA557" s="243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"/>
      <c r="B558" s="1"/>
      <c r="C558" s="2"/>
      <c r="D558" s="172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0"/>
      <c r="X558" s="180"/>
      <c r="Y558" s="180"/>
      <c r="Z558" s="180"/>
      <c r="AA558" s="243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"/>
      <c r="B559" s="1"/>
      <c r="C559" s="2"/>
      <c r="D559" s="17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0"/>
      <c r="X559" s="180"/>
      <c r="Y559" s="180"/>
      <c r="Z559" s="180"/>
      <c r="AA559" s="243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"/>
      <c r="B560" s="1"/>
      <c r="C560" s="2"/>
      <c r="D560" s="17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0"/>
      <c r="X560" s="180"/>
      <c r="Y560" s="180"/>
      <c r="Z560" s="180"/>
      <c r="AA560" s="243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"/>
      <c r="B561" s="1"/>
      <c r="C561" s="2"/>
      <c r="D561" s="172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0"/>
      <c r="X561" s="180"/>
      <c r="Y561" s="180"/>
      <c r="Z561" s="180"/>
      <c r="AA561" s="243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"/>
      <c r="B562" s="1"/>
      <c r="C562" s="2"/>
      <c r="D562" s="172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0"/>
      <c r="X562" s="180"/>
      <c r="Y562" s="180"/>
      <c r="Z562" s="180"/>
      <c r="AA562" s="243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"/>
      <c r="B563" s="1"/>
      <c r="C563" s="2"/>
      <c r="D563" s="172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0"/>
      <c r="X563" s="180"/>
      <c r="Y563" s="180"/>
      <c r="Z563" s="180"/>
      <c r="AA563" s="243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"/>
      <c r="B564" s="1"/>
      <c r="C564" s="2"/>
      <c r="D564" s="172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0"/>
      <c r="X564" s="180"/>
      <c r="Y564" s="180"/>
      <c r="Z564" s="180"/>
      <c r="AA564" s="243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"/>
      <c r="B565" s="1"/>
      <c r="C565" s="2"/>
      <c r="D565" s="172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0"/>
      <c r="X565" s="180"/>
      <c r="Y565" s="180"/>
      <c r="Z565" s="180"/>
      <c r="AA565" s="243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"/>
      <c r="B566" s="1"/>
      <c r="C566" s="2"/>
      <c r="D566" s="172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0"/>
      <c r="X566" s="180"/>
      <c r="Y566" s="180"/>
      <c r="Z566" s="180"/>
      <c r="AA566" s="243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"/>
      <c r="B567" s="1"/>
      <c r="C567" s="2"/>
      <c r="D567" s="172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0"/>
      <c r="X567" s="180"/>
      <c r="Y567" s="180"/>
      <c r="Z567" s="180"/>
      <c r="AA567" s="243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"/>
      <c r="B568" s="1"/>
      <c r="C568" s="2"/>
      <c r="D568" s="172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0"/>
      <c r="X568" s="180"/>
      <c r="Y568" s="180"/>
      <c r="Z568" s="180"/>
      <c r="AA568" s="243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"/>
      <c r="B569" s="1"/>
      <c r="C569" s="2"/>
      <c r="D569" s="172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0"/>
      <c r="X569" s="180"/>
      <c r="Y569" s="180"/>
      <c r="Z569" s="180"/>
      <c r="AA569" s="243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"/>
      <c r="B570" s="1"/>
      <c r="C570" s="2"/>
      <c r="D570" s="172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0"/>
      <c r="X570" s="180"/>
      <c r="Y570" s="180"/>
      <c r="Z570" s="180"/>
      <c r="AA570" s="243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"/>
      <c r="B571" s="1"/>
      <c r="C571" s="2"/>
      <c r="D571" s="172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0"/>
      <c r="X571" s="180"/>
      <c r="Y571" s="180"/>
      <c r="Z571" s="180"/>
      <c r="AA571" s="243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"/>
      <c r="B572" s="1"/>
      <c r="C572" s="2"/>
      <c r="D572" s="172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0"/>
      <c r="X572" s="180"/>
      <c r="Y572" s="180"/>
      <c r="Z572" s="180"/>
      <c r="AA572" s="243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"/>
      <c r="B573" s="1"/>
      <c r="C573" s="2"/>
      <c r="D573" s="172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0"/>
      <c r="X573" s="180"/>
      <c r="Y573" s="180"/>
      <c r="Z573" s="180"/>
      <c r="AA573" s="243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"/>
      <c r="B574" s="1"/>
      <c r="C574" s="2"/>
      <c r="D574" s="172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0"/>
      <c r="X574" s="180"/>
      <c r="Y574" s="180"/>
      <c r="Z574" s="180"/>
      <c r="AA574" s="243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"/>
      <c r="B575" s="1"/>
      <c r="C575" s="2"/>
      <c r="D575" s="172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0"/>
      <c r="X575" s="180"/>
      <c r="Y575" s="180"/>
      <c r="Z575" s="180"/>
      <c r="AA575" s="243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"/>
      <c r="B576" s="1"/>
      <c r="C576" s="2"/>
      <c r="D576" s="17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0"/>
      <c r="X576" s="180"/>
      <c r="Y576" s="180"/>
      <c r="Z576" s="180"/>
      <c r="AA576" s="243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"/>
      <c r="B577" s="1"/>
      <c r="C577" s="2"/>
      <c r="D577" s="172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0"/>
      <c r="X577" s="180"/>
      <c r="Y577" s="180"/>
      <c r="Z577" s="180"/>
      <c r="AA577" s="243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"/>
      <c r="B578" s="1"/>
      <c r="C578" s="2"/>
      <c r="D578" s="172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0"/>
      <c r="X578" s="180"/>
      <c r="Y578" s="180"/>
      <c r="Z578" s="180"/>
      <c r="AA578" s="243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"/>
      <c r="B579" s="1"/>
      <c r="C579" s="2"/>
      <c r="D579" s="172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0"/>
      <c r="X579" s="180"/>
      <c r="Y579" s="180"/>
      <c r="Z579" s="180"/>
      <c r="AA579" s="243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"/>
      <c r="B580" s="1"/>
      <c r="C580" s="2"/>
      <c r="D580" s="17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0"/>
      <c r="X580" s="180"/>
      <c r="Y580" s="180"/>
      <c r="Z580" s="180"/>
      <c r="AA580" s="243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"/>
      <c r="B581" s="1"/>
      <c r="C581" s="2"/>
      <c r="D581" s="172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0"/>
      <c r="X581" s="180"/>
      <c r="Y581" s="180"/>
      <c r="Z581" s="180"/>
      <c r="AA581" s="243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"/>
      <c r="B582" s="1"/>
      <c r="C582" s="2"/>
      <c r="D582" s="172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0"/>
      <c r="X582" s="180"/>
      <c r="Y582" s="180"/>
      <c r="Z582" s="180"/>
      <c r="AA582" s="243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"/>
      <c r="B583" s="1"/>
      <c r="C583" s="2"/>
      <c r="D583" s="172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0"/>
      <c r="X583" s="180"/>
      <c r="Y583" s="180"/>
      <c r="Z583" s="180"/>
      <c r="AA583" s="243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"/>
      <c r="B584" s="1"/>
      <c r="C584" s="2"/>
      <c r="D584" s="172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0"/>
      <c r="X584" s="180"/>
      <c r="Y584" s="180"/>
      <c r="Z584" s="180"/>
      <c r="AA584" s="243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"/>
      <c r="B585" s="1"/>
      <c r="C585" s="2"/>
      <c r="D585" s="172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0"/>
      <c r="X585" s="180"/>
      <c r="Y585" s="180"/>
      <c r="Z585" s="180"/>
      <c r="AA585" s="243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"/>
      <c r="B586" s="1"/>
      <c r="C586" s="2"/>
      <c r="D586" s="172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0"/>
      <c r="X586" s="180"/>
      <c r="Y586" s="180"/>
      <c r="Z586" s="180"/>
      <c r="AA586" s="243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"/>
      <c r="B587" s="1"/>
      <c r="C587" s="2"/>
      <c r="D587" s="172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0"/>
      <c r="X587" s="180"/>
      <c r="Y587" s="180"/>
      <c r="Z587" s="180"/>
      <c r="AA587" s="243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"/>
      <c r="B588" s="1"/>
      <c r="C588" s="2"/>
      <c r="D588" s="172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0"/>
      <c r="X588" s="180"/>
      <c r="Y588" s="180"/>
      <c r="Z588" s="180"/>
      <c r="AA588" s="243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"/>
      <c r="B589" s="1"/>
      <c r="C589" s="2"/>
      <c r="D589" s="172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0"/>
      <c r="X589" s="180"/>
      <c r="Y589" s="180"/>
      <c r="Z589" s="180"/>
      <c r="AA589" s="243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"/>
      <c r="B590" s="1"/>
      <c r="C590" s="2"/>
      <c r="D590" s="17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0"/>
      <c r="X590" s="180"/>
      <c r="Y590" s="180"/>
      <c r="Z590" s="180"/>
      <c r="AA590" s="243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"/>
      <c r="B591" s="1"/>
      <c r="C591" s="2"/>
      <c r="D591" s="172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0"/>
      <c r="X591" s="180"/>
      <c r="Y591" s="180"/>
      <c r="Z591" s="180"/>
      <c r="AA591" s="243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"/>
      <c r="B592" s="1"/>
      <c r="C592" s="2"/>
      <c r="D592" s="17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0"/>
      <c r="X592" s="180"/>
      <c r="Y592" s="180"/>
      <c r="Z592" s="180"/>
      <c r="AA592" s="243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"/>
      <c r="B593" s="1"/>
      <c r="C593" s="2"/>
      <c r="D593" s="172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0"/>
      <c r="X593" s="180"/>
      <c r="Y593" s="180"/>
      <c r="Z593" s="180"/>
      <c r="AA593" s="243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"/>
      <c r="B594" s="1"/>
      <c r="C594" s="2"/>
      <c r="D594" s="172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0"/>
      <c r="X594" s="180"/>
      <c r="Y594" s="180"/>
      <c r="Z594" s="180"/>
      <c r="AA594" s="243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"/>
      <c r="B595" s="1"/>
      <c r="C595" s="2"/>
      <c r="D595" s="172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0"/>
      <c r="X595" s="180"/>
      <c r="Y595" s="180"/>
      <c r="Z595" s="180"/>
      <c r="AA595" s="243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"/>
      <c r="B596" s="1"/>
      <c r="C596" s="2"/>
      <c r="D596" s="172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0"/>
      <c r="X596" s="180"/>
      <c r="Y596" s="180"/>
      <c r="Z596" s="180"/>
      <c r="AA596" s="243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"/>
      <c r="B597" s="1"/>
      <c r="C597" s="2"/>
      <c r="D597" s="172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0"/>
      <c r="X597" s="180"/>
      <c r="Y597" s="180"/>
      <c r="Z597" s="180"/>
      <c r="AA597" s="243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"/>
      <c r="B598" s="1"/>
      <c r="C598" s="2"/>
      <c r="D598" s="17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0"/>
      <c r="X598" s="180"/>
      <c r="Y598" s="180"/>
      <c r="Z598" s="180"/>
      <c r="AA598" s="243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"/>
      <c r="B599" s="1"/>
      <c r="C599" s="2"/>
      <c r="D599" s="172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0"/>
      <c r="X599" s="180"/>
      <c r="Y599" s="180"/>
      <c r="Z599" s="180"/>
      <c r="AA599" s="243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"/>
      <c r="B600" s="1"/>
      <c r="C600" s="2"/>
      <c r="D600" s="172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0"/>
      <c r="X600" s="180"/>
      <c r="Y600" s="180"/>
      <c r="Z600" s="180"/>
      <c r="AA600" s="243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"/>
      <c r="B601" s="1"/>
      <c r="C601" s="2"/>
      <c r="D601" s="172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0"/>
      <c r="X601" s="180"/>
      <c r="Y601" s="180"/>
      <c r="Z601" s="180"/>
      <c r="AA601" s="243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"/>
      <c r="B602" s="1"/>
      <c r="C602" s="2"/>
      <c r="D602" s="17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0"/>
      <c r="X602" s="180"/>
      <c r="Y602" s="180"/>
      <c r="Z602" s="180"/>
      <c r="AA602" s="243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"/>
      <c r="B603" s="1"/>
      <c r="C603" s="2"/>
      <c r="D603" s="172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0"/>
      <c r="X603" s="180"/>
      <c r="Y603" s="180"/>
      <c r="Z603" s="180"/>
      <c r="AA603" s="243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"/>
      <c r="B604" s="1"/>
      <c r="C604" s="2"/>
      <c r="D604" s="172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0"/>
      <c r="X604" s="180"/>
      <c r="Y604" s="180"/>
      <c r="Z604" s="180"/>
      <c r="AA604" s="243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"/>
      <c r="B605" s="1"/>
      <c r="C605" s="2"/>
      <c r="D605" s="172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0"/>
      <c r="X605" s="180"/>
      <c r="Y605" s="180"/>
      <c r="Z605" s="180"/>
      <c r="AA605" s="243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"/>
      <c r="B606" s="1"/>
      <c r="C606" s="2"/>
      <c r="D606" s="17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0"/>
      <c r="X606" s="180"/>
      <c r="Y606" s="180"/>
      <c r="Z606" s="180"/>
      <c r="AA606" s="243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"/>
      <c r="B607" s="1"/>
      <c r="C607" s="2"/>
      <c r="D607" s="172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0"/>
      <c r="X607" s="180"/>
      <c r="Y607" s="180"/>
      <c r="Z607" s="180"/>
      <c r="AA607" s="243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"/>
      <c r="B608" s="1"/>
      <c r="C608" s="2"/>
      <c r="D608" s="17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0"/>
      <c r="X608" s="180"/>
      <c r="Y608" s="180"/>
      <c r="Z608" s="180"/>
      <c r="AA608" s="243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"/>
      <c r="B609" s="1"/>
      <c r="C609" s="2"/>
      <c r="D609" s="172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0"/>
      <c r="X609" s="180"/>
      <c r="Y609" s="180"/>
      <c r="Z609" s="180"/>
      <c r="AA609" s="243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"/>
      <c r="B610" s="1"/>
      <c r="C610" s="2"/>
      <c r="D610" s="17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0"/>
      <c r="X610" s="180"/>
      <c r="Y610" s="180"/>
      <c r="Z610" s="180"/>
      <c r="AA610" s="243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"/>
      <c r="B611" s="1"/>
      <c r="C611" s="2"/>
      <c r="D611" s="172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0"/>
      <c r="X611" s="180"/>
      <c r="Y611" s="180"/>
      <c r="Z611" s="180"/>
      <c r="AA611" s="243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"/>
      <c r="B612" s="1"/>
      <c r="C612" s="2"/>
      <c r="D612" s="172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0"/>
      <c r="X612" s="180"/>
      <c r="Y612" s="180"/>
      <c r="Z612" s="180"/>
      <c r="AA612" s="243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"/>
      <c r="B613" s="1"/>
      <c r="C613" s="2"/>
      <c r="D613" s="172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0"/>
      <c r="X613" s="180"/>
      <c r="Y613" s="180"/>
      <c r="Z613" s="180"/>
      <c r="AA613" s="243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"/>
      <c r="B614" s="1"/>
      <c r="C614" s="2"/>
      <c r="D614" s="17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0"/>
      <c r="X614" s="180"/>
      <c r="Y614" s="180"/>
      <c r="Z614" s="180"/>
      <c r="AA614" s="243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"/>
      <c r="B615" s="1"/>
      <c r="C615" s="2"/>
      <c r="D615" s="172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0"/>
      <c r="X615" s="180"/>
      <c r="Y615" s="180"/>
      <c r="Z615" s="180"/>
      <c r="AA615" s="243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"/>
      <c r="B616" s="1"/>
      <c r="C616" s="2"/>
      <c r="D616" s="17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0"/>
      <c r="X616" s="180"/>
      <c r="Y616" s="180"/>
      <c r="Z616" s="180"/>
      <c r="AA616" s="243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"/>
      <c r="B617" s="1"/>
      <c r="C617" s="2"/>
      <c r="D617" s="172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0"/>
      <c r="X617" s="180"/>
      <c r="Y617" s="180"/>
      <c r="Z617" s="180"/>
      <c r="AA617" s="243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"/>
      <c r="B618" s="1"/>
      <c r="C618" s="2"/>
      <c r="D618" s="17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0"/>
      <c r="X618" s="180"/>
      <c r="Y618" s="180"/>
      <c r="Z618" s="180"/>
      <c r="AA618" s="243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"/>
      <c r="B619" s="1"/>
      <c r="C619" s="2"/>
      <c r="D619" s="172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0"/>
      <c r="X619" s="180"/>
      <c r="Y619" s="180"/>
      <c r="Z619" s="180"/>
      <c r="AA619" s="243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"/>
      <c r="B620" s="1"/>
      <c r="C620" s="2"/>
      <c r="D620" s="17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0"/>
      <c r="X620" s="180"/>
      <c r="Y620" s="180"/>
      <c r="Z620" s="180"/>
      <c r="AA620" s="243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"/>
      <c r="B621" s="1"/>
      <c r="C621" s="2"/>
      <c r="D621" s="172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0"/>
      <c r="X621" s="180"/>
      <c r="Y621" s="180"/>
      <c r="Z621" s="180"/>
      <c r="AA621" s="243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"/>
      <c r="B622" s="1"/>
      <c r="C622" s="2"/>
      <c r="D622" s="17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0"/>
      <c r="X622" s="180"/>
      <c r="Y622" s="180"/>
      <c r="Z622" s="180"/>
      <c r="AA622" s="243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"/>
      <c r="B623" s="1"/>
      <c r="C623" s="2"/>
      <c r="D623" s="172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0"/>
      <c r="X623" s="180"/>
      <c r="Y623" s="180"/>
      <c r="Z623" s="180"/>
      <c r="AA623" s="243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"/>
      <c r="B624" s="1"/>
      <c r="C624" s="2"/>
      <c r="D624" s="172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0"/>
      <c r="X624" s="180"/>
      <c r="Y624" s="180"/>
      <c r="Z624" s="180"/>
      <c r="AA624" s="243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"/>
      <c r="B625" s="1"/>
      <c r="C625" s="2"/>
      <c r="D625" s="172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0"/>
      <c r="X625" s="180"/>
      <c r="Y625" s="180"/>
      <c r="Z625" s="180"/>
      <c r="AA625" s="243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"/>
      <c r="B626" s="1"/>
      <c r="C626" s="2"/>
      <c r="D626" s="172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0"/>
      <c r="X626" s="180"/>
      <c r="Y626" s="180"/>
      <c r="Z626" s="180"/>
      <c r="AA626" s="243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"/>
      <c r="B627" s="1"/>
      <c r="C627" s="2"/>
      <c r="D627" s="172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0"/>
      <c r="X627" s="180"/>
      <c r="Y627" s="180"/>
      <c r="Z627" s="180"/>
      <c r="AA627" s="243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"/>
      <c r="B628" s="1"/>
      <c r="C628" s="2"/>
      <c r="D628" s="172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0"/>
      <c r="X628" s="180"/>
      <c r="Y628" s="180"/>
      <c r="Z628" s="180"/>
      <c r="AA628" s="243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"/>
      <c r="B629" s="1"/>
      <c r="C629" s="2"/>
      <c r="D629" s="172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0"/>
      <c r="X629" s="180"/>
      <c r="Y629" s="180"/>
      <c r="Z629" s="180"/>
      <c r="AA629" s="243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"/>
      <c r="B630" s="1"/>
      <c r="C630" s="2"/>
      <c r="D630" s="172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0"/>
      <c r="X630" s="180"/>
      <c r="Y630" s="180"/>
      <c r="Z630" s="180"/>
      <c r="AA630" s="243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"/>
      <c r="B631" s="1"/>
      <c r="C631" s="2"/>
      <c r="D631" s="172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0"/>
      <c r="X631" s="180"/>
      <c r="Y631" s="180"/>
      <c r="Z631" s="180"/>
      <c r="AA631" s="243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"/>
      <c r="B632" s="1"/>
      <c r="C632" s="2"/>
      <c r="D632" s="172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0"/>
      <c r="X632" s="180"/>
      <c r="Y632" s="180"/>
      <c r="Z632" s="180"/>
      <c r="AA632" s="243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"/>
      <c r="B633" s="1"/>
      <c r="C633" s="2"/>
      <c r="D633" s="172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0"/>
      <c r="X633" s="180"/>
      <c r="Y633" s="180"/>
      <c r="Z633" s="180"/>
      <c r="AA633" s="243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"/>
      <c r="B634" s="1"/>
      <c r="C634" s="2"/>
      <c r="D634" s="172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0"/>
      <c r="X634" s="180"/>
      <c r="Y634" s="180"/>
      <c r="Z634" s="180"/>
      <c r="AA634" s="243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"/>
      <c r="B635" s="1"/>
      <c r="C635" s="2"/>
      <c r="D635" s="172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0"/>
      <c r="X635" s="180"/>
      <c r="Y635" s="180"/>
      <c r="Z635" s="180"/>
      <c r="AA635" s="243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"/>
      <c r="B636" s="1"/>
      <c r="C636" s="2"/>
      <c r="D636" s="172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0"/>
      <c r="X636" s="180"/>
      <c r="Y636" s="180"/>
      <c r="Z636" s="180"/>
      <c r="AA636" s="243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"/>
      <c r="B637" s="1"/>
      <c r="C637" s="2"/>
      <c r="D637" s="172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0"/>
      <c r="X637" s="180"/>
      <c r="Y637" s="180"/>
      <c r="Z637" s="180"/>
      <c r="AA637" s="243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"/>
      <c r="B638" s="1"/>
      <c r="C638" s="2"/>
      <c r="D638" s="172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0"/>
      <c r="X638" s="180"/>
      <c r="Y638" s="180"/>
      <c r="Z638" s="180"/>
      <c r="AA638" s="243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"/>
      <c r="B639" s="1"/>
      <c r="C639" s="2"/>
      <c r="D639" s="172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0"/>
      <c r="X639" s="180"/>
      <c r="Y639" s="180"/>
      <c r="Z639" s="180"/>
      <c r="AA639" s="243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"/>
      <c r="B640" s="1"/>
      <c r="C640" s="2"/>
      <c r="D640" s="172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0"/>
      <c r="X640" s="180"/>
      <c r="Y640" s="180"/>
      <c r="Z640" s="180"/>
      <c r="AA640" s="243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"/>
      <c r="B641" s="1"/>
      <c r="C641" s="2"/>
      <c r="D641" s="172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0"/>
      <c r="X641" s="180"/>
      <c r="Y641" s="180"/>
      <c r="Z641" s="180"/>
      <c r="AA641" s="243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"/>
      <c r="B642" s="1"/>
      <c r="C642" s="2"/>
      <c r="D642" s="172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0"/>
      <c r="X642" s="180"/>
      <c r="Y642" s="180"/>
      <c r="Z642" s="180"/>
      <c r="AA642" s="243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"/>
      <c r="B643" s="1"/>
      <c r="C643" s="2"/>
      <c r="D643" s="172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0"/>
      <c r="X643" s="180"/>
      <c r="Y643" s="180"/>
      <c r="Z643" s="180"/>
      <c r="AA643" s="243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"/>
      <c r="B644" s="1"/>
      <c r="C644" s="2"/>
      <c r="D644" s="172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0"/>
      <c r="X644" s="180"/>
      <c r="Y644" s="180"/>
      <c r="Z644" s="180"/>
      <c r="AA644" s="243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"/>
      <c r="B645" s="1"/>
      <c r="C645" s="2"/>
      <c r="D645" s="172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0"/>
      <c r="X645" s="180"/>
      <c r="Y645" s="180"/>
      <c r="Z645" s="180"/>
      <c r="AA645" s="243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"/>
      <c r="B646" s="1"/>
      <c r="C646" s="2"/>
      <c r="D646" s="172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0"/>
      <c r="X646" s="180"/>
      <c r="Y646" s="180"/>
      <c r="Z646" s="180"/>
      <c r="AA646" s="243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"/>
      <c r="B647" s="1"/>
      <c r="C647" s="2"/>
      <c r="D647" s="172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0"/>
      <c r="X647" s="180"/>
      <c r="Y647" s="180"/>
      <c r="Z647" s="180"/>
      <c r="AA647" s="243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"/>
      <c r="B648" s="1"/>
      <c r="C648" s="2"/>
      <c r="D648" s="172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0"/>
      <c r="X648" s="180"/>
      <c r="Y648" s="180"/>
      <c r="Z648" s="180"/>
      <c r="AA648" s="243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"/>
      <c r="B649" s="1"/>
      <c r="C649" s="2"/>
      <c r="D649" s="172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0"/>
      <c r="X649" s="180"/>
      <c r="Y649" s="180"/>
      <c r="Z649" s="180"/>
      <c r="AA649" s="243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"/>
      <c r="B650" s="1"/>
      <c r="C650" s="2"/>
      <c r="D650" s="172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0"/>
      <c r="X650" s="180"/>
      <c r="Y650" s="180"/>
      <c r="Z650" s="180"/>
      <c r="AA650" s="243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"/>
      <c r="B651" s="1"/>
      <c r="C651" s="2"/>
      <c r="D651" s="172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0"/>
      <c r="X651" s="180"/>
      <c r="Y651" s="180"/>
      <c r="Z651" s="180"/>
      <c r="AA651" s="243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"/>
      <c r="B652" s="1"/>
      <c r="C652" s="2"/>
      <c r="D652" s="172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0"/>
      <c r="X652" s="180"/>
      <c r="Y652" s="180"/>
      <c r="Z652" s="180"/>
      <c r="AA652" s="243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"/>
      <c r="B653" s="1"/>
      <c r="C653" s="2"/>
      <c r="D653" s="172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0"/>
      <c r="X653" s="180"/>
      <c r="Y653" s="180"/>
      <c r="Z653" s="180"/>
      <c r="AA653" s="243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"/>
      <c r="B654" s="1"/>
      <c r="C654" s="2"/>
      <c r="D654" s="172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0"/>
      <c r="X654" s="180"/>
      <c r="Y654" s="180"/>
      <c r="Z654" s="180"/>
      <c r="AA654" s="243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"/>
      <c r="B655" s="1"/>
      <c r="C655" s="2"/>
      <c r="D655" s="172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0"/>
      <c r="X655" s="180"/>
      <c r="Y655" s="180"/>
      <c r="Z655" s="180"/>
      <c r="AA655" s="243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"/>
      <c r="B656" s="1"/>
      <c r="C656" s="2"/>
      <c r="D656" s="172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0"/>
      <c r="X656" s="180"/>
      <c r="Y656" s="180"/>
      <c r="Z656" s="180"/>
      <c r="AA656" s="243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"/>
      <c r="B657" s="1"/>
      <c r="C657" s="2"/>
      <c r="D657" s="17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0"/>
      <c r="X657" s="180"/>
      <c r="Y657" s="180"/>
      <c r="Z657" s="180"/>
      <c r="AA657" s="243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"/>
      <c r="B658" s="1"/>
      <c r="C658" s="2"/>
      <c r="D658" s="172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0"/>
      <c r="X658" s="180"/>
      <c r="Y658" s="180"/>
      <c r="Z658" s="180"/>
      <c r="AA658" s="243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"/>
      <c r="B659" s="1"/>
      <c r="C659" s="2"/>
      <c r="D659" s="172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0"/>
      <c r="X659" s="180"/>
      <c r="Y659" s="180"/>
      <c r="Z659" s="180"/>
      <c r="AA659" s="243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"/>
      <c r="B660" s="1"/>
      <c r="C660" s="2"/>
      <c r="D660" s="172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0"/>
      <c r="X660" s="180"/>
      <c r="Y660" s="180"/>
      <c r="Z660" s="180"/>
      <c r="AA660" s="243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"/>
      <c r="B661" s="1"/>
      <c r="C661" s="2"/>
      <c r="D661" s="172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0"/>
      <c r="X661" s="180"/>
      <c r="Y661" s="180"/>
      <c r="Z661" s="180"/>
      <c r="AA661" s="243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"/>
      <c r="B662" s="1"/>
      <c r="C662" s="2"/>
      <c r="D662" s="172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0"/>
      <c r="X662" s="180"/>
      <c r="Y662" s="180"/>
      <c r="Z662" s="180"/>
      <c r="AA662" s="243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"/>
      <c r="B663" s="1"/>
      <c r="C663" s="2"/>
      <c r="D663" s="172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0"/>
      <c r="X663" s="180"/>
      <c r="Y663" s="180"/>
      <c r="Z663" s="180"/>
      <c r="AA663" s="243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"/>
      <c r="B664" s="1"/>
      <c r="C664" s="2"/>
      <c r="D664" s="172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0"/>
      <c r="X664" s="180"/>
      <c r="Y664" s="180"/>
      <c r="Z664" s="180"/>
      <c r="AA664" s="243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"/>
      <c r="B665" s="1"/>
      <c r="C665" s="2"/>
      <c r="D665" s="172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0"/>
      <c r="X665" s="180"/>
      <c r="Y665" s="180"/>
      <c r="Z665" s="180"/>
      <c r="AA665" s="243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"/>
      <c r="B666" s="1"/>
      <c r="C666" s="2"/>
      <c r="D666" s="172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0"/>
      <c r="X666" s="180"/>
      <c r="Y666" s="180"/>
      <c r="Z666" s="180"/>
      <c r="AA666" s="243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"/>
      <c r="B667" s="1"/>
      <c r="C667" s="2"/>
      <c r="D667" s="172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0"/>
      <c r="X667" s="180"/>
      <c r="Y667" s="180"/>
      <c r="Z667" s="180"/>
      <c r="AA667" s="243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"/>
      <c r="B668" s="1"/>
      <c r="C668" s="2"/>
      <c r="D668" s="172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0"/>
      <c r="X668" s="180"/>
      <c r="Y668" s="180"/>
      <c r="Z668" s="180"/>
      <c r="AA668" s="243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"/>
      <c r="B669" s="1"/>
      <c r="C669" s="2"/>
      <c r="D669" s="172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0"/>
      <c r="X669" s="180"/>
      <c r="Y669" s="180"/>
      <c r="Z669" s="180"/>
      <c r="AA669" s="243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"/>
      <c r="B670" s="1"/>
      <c r="C670" s="2"/>
      <c r="D670" s="172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0"/>
      <c r="X670" s="180"/>
      <c r="Y670" s="180"/>
      <c r="Z670" s="180"/>
      <c r="AA670" s="243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"/>
      <c r="B671" s="1"/>
      <c r="C671" s="2"/>
      <c r="D671" s="172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0"/>
      <c r="X671" s="180"/>
      <c r="Y671" s="180"/>
      <c r="Z671" s="180"/>
      <c r="AA671" s="243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"/>
      <c r="B672" s="1"/>
      <c r="C672" s="2"/>
      <c r="D672" s="172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0"/>
      <c r="X672" s="180"/>
      <c r="Y672" s="180"/>
      <c r="Z672" s="180"/>
      <c r="AA672" s="243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"/>
      <c r="B673" s="1"/>
      <c r="C673" s="2"/>
      <c r="D673" s="172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0"/>
      <c r="X673" s="180"/>
      <c r="Y673" s="180"/>
      <c r="Z673" s="180"/>
      <c r="AA673" s="243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"/>
      <c r="B674" s="1"/>
      <c r="C674" s="2"/>
      <c r="D674" s="172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0"/>
      <c r="X674" s="180"/>
      <c r="Y674" s="180"/>
      <c r="Z674" s="180"/>
      <c r="AA674" s="243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"/>
      <c r="B675" s="1"/>
      <c r="C675" s="2"/>
      <c r="D675" s="172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0"/>
      <c r="X675" s="180"/>
      <c r="Y675" s="180"/>
      <c r="Z675" s="180"/>
      <c r="AA675" s="243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"/>
      <c r="B676" s="1"/>
      <c r="C676" s="2"/>
      <c r="D676" s="172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0"/>
      <c r="X676" s="180"/>
      <c r="Y676" s="180"/>
      <c r="Z676" s="180"/>
      <c r="AA676" s="243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"/>
      <c r="B677" s="1"/>
      <c r="C677" s="2"/>
      <c r="D677" s="172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0"/>
      <c r="X677" s="180"/>
      <c r="Y677" s="180"/>
      <c r="Z677" s="180"/>
      <c r="AA677" s="243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"/>
      <c r="B678" s="1"/>
      <c r="C678" s="2"/>
      <c r="D678" s="172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0"/>
      <c r="X678" s="180"/>
      <c r="Y678" s="180"/>
      <c r="Z678" s="180"/>
      <c r="AA678" s="243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"/>
      <c r="B679" s="1"/>
      <c r="C679" s="2"/>
      <c r="D679" s="172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0"/>
      <c r="X679" s="180"/>
      <c r="Y679" s="180"/>
      <c r="Z679" s="180"/>
      <c r="AA679" s="243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"/>
      <c r="B680" s="1"/>
      <c r="C680" s="2"/>
      <c r="D680" s="172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0"/>
      <c r="X680" s="180"/>
      <c r="Y680" s="180"/>
      <c r="Z680" s="180"/>
      <c r="AA680" s="243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"/>
      <c r="B681" s="1"/>
      <c r="C681" s="2"/>
      <c r="D681" s="172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0"/>
      <c r="X681" s="180"/>
      <c r="Y681" s="180"/>
      <c r="Z681" s="180"/>
      <c r="AA681" s="243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"/>
      <c r="B682" s="1"/>
      <c r="C682" s="2"/>
      <c r="D682" s="172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0"/>
      <c r="X682" s="180"/>
      <c r="Y682" s="180"/>
      <c r="Z682" s="180"/>
      <c r="AA682" s="243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"/>
      <c r="B683" s="1"/>
      <c r="C683" s="2"/>
      <c r="D683" s="172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0"/>
      <c r="X683" s="180"/>
      <c r="Y683" s="180"/>
      <c r="Z683" s="180"/>
      <c r="AA683" s="243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"/>
      <c r="B684" s="1"/>
      <c r="C684" s="2"/>
      <c r="D684" s="172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0"/>
      <c r="X684" s="180"/>
      <c r="Y684" s="180"/>
      <c r="Z684" s="180"/>
      <c r="AA684" s="243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"/>
      <c r="B685" s="1"/>
      <c r="C685" s="2"/>
      <c r="D685" s="172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0"/>
      <c r="X685" s="180"/>
      <c r="Y685" s="180"/>
      <c r="Z685" s="180"/>
      <c r="AA685" s="243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"/>
      <c r="B686" s="1"/>
      <c r="C686" s="2"/>
      <c r="D686" s="172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0"/>
      <c r="X686" s="180"/>
      <c r="Y686" s="180"/>
      <c r="Z686" s="180"/>
      <c r="AA686" s="243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"/>
      <c r="B687" s="1"/>
      <c r="C687" s="2"/>
      <c r="D687" s="172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0"/>
      <c r="X687" s="180"/>
      <c r="Y687" s="180"/>
      <c r="Z687" s="180"/>
      <c r="AA687" s="243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"/>
      <c r="B688" s="1"/>
      <c r="C688" s="2"/>
      <c r="D688" s="172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0"/>
      <c r="X688" s="180"/>
      <c r="Y688" s="180"/>
      <c r="Z688" s="180"/>
      <c r="AA688" s="243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"/>
      <c r="B689" s="1"/>
      <c r="C689" s="2"/>
      <c r="D689" s="17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0"/>
      <c r="X689" s="180"/>
      <c r="Y689" s="180"/>
      <c r="Z689" s="180"/>
      <c r="AA689" s="243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"/>
      <c r="B690" s="1"/>
      <c r="C690" s="2"/>
      <c r="D690" s="172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0"/>
      <c r="X690" s="180"/>
      <c r="Y690" s="180"/>
      <c r="Z690" s="180"/>
      <c r="AA690" s="243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"/>
      <c r="B691" s="1"/>
      <c r="C691" s="2"/>
      <c r="D691" s="172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0"/>
      <c r="X691" s="180"/>
      <c r="Y691" s="180"/>
      <c r="Z691" s="180"/>
      <c r="AA691" s="243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"/>
      <c r="B692" s="1"/>
      <c r="C692" s="2"/>
      <c r="D692" s="172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0"/>
      <c r="X692" s="180"/>
      <c r="Y692" s="180"/>
      <c r="Z692" s="180"/>
      <c r="AA692" s="243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"/>
      <c r="B693" s="1"/>
      <c r="C693" s="2"/>
      <c r="D693" s="172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0"/>
      <c r="X693" s="180"/>
      <c r="Y693" s="180"/>
      <c r="Z693" s="180"/>
      <c r="AA693" s="243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"/>
      <c r="B694" s="1"/>
      <c r="C694" s="2"/>
      <c r="D694" s="172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0"/>
      <c r="X694" s="180"/>
      <c r="Y694" s="180"/>
      <c r="Z694" s="180"/>
      <c r="AA694" s="243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"/>
      <c r="B695" s="1"/>
      <c r="C695" s="2"/>
      <c r="D695" s="172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0"/>
      <c r="X695" s="180"/>
      <c r="Y695" s="180"/>
      <c r="Z695" s="180"/>
      <c r="AA695" s="243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"/>
      <c r="B696" s="1"/>
      <c r="C696" s="2"/>
      <c r="D696" s="172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0"/>
      <c r="X696" s="180"/>
      <c r="Y696" s="180"/>
      <c r="Z696" s="180"/>
      <c r="AA696" s="243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"/>
      <c r="B697" s="1"/>
      <c r="C697" s="2"/>
      <c r="D697" s="172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0"/>
      <c r="X697" s="180"/>
      <c r="Y697" s="180"/>
      <c r="Z697" s="180"/>
      <c r="AA697" s="243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"/>
      <c r="B698" s="1"/>
      <c r="C698" s="2"/>
      <c r="D698" s="172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0"/>
      <c r="X698" s="180"/>
      <c r="Y698" s="180"/>
      <c r="Z698" s="180"/>
      <c r="AA698" s="243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"/>
      <c r="B699" s="1"/>
      <c r="C699" s="2"/>
      <c r="D699" s="172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0"/>
      <c r="X699" s="180"/>
      <c r="Y699" s="180"/>
      <c r="Z699" s="180"/>
      <c r="AA699" s="243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"/>
      <c r="B700" s="1"/>
      <c r="C700" s="2"/>
      <c r="D700" s="172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0"/>
      <c r="X700" s="180"/>
      <c r="Y700" s="180"/>
      <c r="Z700" s="180"/>
      <c r="AA700" s="243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"/>
      <c r="B701" s="1"/>
      <c r="C701" s="2"/>
      <c r="D701" s="172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0"/>
      <c r="X701" s="180"/>
      <c r="Y701" s="180"/>
      <c r="Z701" s="180"/>
      <c r="AA701" s="243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"/>
      <c r="B702" s="1"/>
      <c r="C702" s="2"/>
      <c r="D702" s="172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0"/>
      <c r="X702" s="180"/>
      <c r="Y702" s="180"/>
      <c r="Z702" s="180"/>
      <c r="AA702" s="243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"/>
      <c r="B703" s="1"/>
      <c r="C703" s="2"/>
      <c r="D703" s="172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0"/>
      <c r="X703" s="180"/>
      <c r="Y703" s="180"/>
      <c r="Z703" s="180"/>
      <c r="AA703" s="243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"/>
      <c r="B704" s="1"/>
      <c r="C704" s="2"/>
      <c r="D704" s="172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0"/>
      <c r="X704" s="180"/>
      <c r="Y704" s="180"/>
      <c r="Z704" s="180"/>
      <c r="AA704" s="243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"/>
      <c r="B705" s="1"/>
      <c r="C705" s="2"/>
      <c r="D705" s="172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0"/>
      <c r="X705" s="180"/>
      <c r="Y705" s="180"/>
      <c r="Z705" s="180"/>
      <c r="AA705" s="243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"/>
      <c r="B706" s="1"/>
      <c r="C706" s="2"/>
      <c r="D706" s="172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0"/>
      <c r="X706" s="180"/>
      <c r="Y706" s="180"/>
      <c r="Z706" s="180"/>
      <c r="AA706" s="243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"/>
      <c r="B707" s="1"/>
      <c r="C707" s="2"/>
      <c r="D707" s="172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0"/>
      <c r="X707" s="180"/>
      <c r="Y707" s="180"/>
      <c r="Z707" s="180"/>
      <c r="AA707" s="243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"/>
      <c r="B708" s="1"/>
      <c r="C708" s="2"/>
      <c r="D708" s="172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0"/>
      <c r="X708" s="180"/>
      <c r="Y708" s="180"/>
      <c r="Z708" s="180"/>
      <c r="AA708" s="243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"/>
      <c r="B709" s="1"/>
      <c r="C709" s="2"/>
      <c r="D709" s="172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0"/>
      <c r="X709" s="180"/>
      <c r="Y709" s="180"/>
      <c r="Z709" s="180"/>
      <c r="AA709" s="243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"/>
      <c r="B710" s="1"/>
      <c r="C710" s="2"/>
      <c r="D710" s="172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0"/>
      <c r="X710" s="180"/>
      <c r="Y710" s="180"/>
      <c r="Z710" s="180"/>
      <c r="AA710" s="243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"/>
      <c r="B711" s="1"/>
      <c r="C711" s="2"/>
      <c r="D711" s="172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0"/>
      <c r="X711" s="180"/>
      <c r="Y711" s="180"/>
      <c r="Z711" s="180"/>
      <c r="AA711" s="243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"/>
      <c r="B712" s="1"/>
      <c r="C712" s="2"/>
      <c r="D712" s="172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0"/>
      <c r="X712" s="180"/>
      <c r="Y712" s="180"/>
      <c r="Z712" s="180"/>
      <c r="AA712" s="243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"/>
      <c r="B713" s="1"/>
      <c r="C713" s="2"/>
      <c r="D713" s="172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0"/>
      <c r="X713" s="180"/>
      <c r="Y713" s="180"/>
      <c r="Z713" s="180"/>
      <c r="AA713" s="243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"/>
      <c r="B714" s="1"/>
      <c r="C714" s="2"/>
      <c r="D714" s="172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0"/>
      <c r="X714" s="180"/>
      <c r="Y714" s="180"/>
      <c r="Z714" s="180"/>
      <c r="AA714" s="243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"/>
      <c r="B715" s="1"/>
      <c r="C715" s="2"/>
      <c r="D715" s="172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0"/>
      <c r="X715" s="180"/>
      <c r="Y715" s="180"/>
      <c r="Z715" s="180"/>
      <c r="AA715" s="243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"/>
      <c r="B716" s="1"/>
      <c r="C716" s="2"/>
      <c r="D716" s="172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0"/>
      <c r="X716" s="180"/>
      <c r="Y716" s="180"/>
      <c r="Z716" s="180"/>
      <c r="AA716" s="243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"/>
      <c r="B717" s="1"/>
      <c r="C717" s="2"/>
      <c r="D717" s="172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0"/>
      <c r="X717" s="180"/>
      <c r="Y717" s="180"/>
      <c r="Z717" s="180"/>
      <c r="AA717" s="243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"/>
      <c r="B718" s="1"/>
      <c r="C718" s="2"/>
      <c r="D718" s="172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0"/>
      <c r="X718" s="180"/>
      <c r="Y718" s="180"/>
      <c r="Z718" s="180"/>
      <c r="AA718" s="243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"/>
      <c r="B719" s="1"/>
      <c r="C719" s="2"/>
      <c r="D719" s="17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0"/>
      <c r="X719" s="180"/>
      <c r="Y719" s="180"/>
      <c r="Z719" s="180"/>
      <c r="AA719" s="243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"/>
      <c r="B720" s="1"/>
      <c r="C720" s="2"/>
      <c r="D720" s="172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0"/>
      <c r="X720" s="180"/>
      <c r="Y720" s="180"/>
      <c r="Z720" s="180"/>
      <c r="AA720" s="243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"/>
      <c r="B721" s="1"/>
      <c r="C721" s="2"/>
      <c r="D721" s="172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0"/>
      <c r="X721" s="180"/>
      <c r="Y721" s="180"/>
      <c r="Z721" s="180"/>
      <c r="AA721" s="243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"/>
      <c r="B722" s="1"/>
      <c r="C722" s="2"/>
      <c r="D722" s="172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0"/>
      <c r="X722" s="180"/>
      <c r="Y722" s="180"/>
      <c r="Z722" s="180"/>
      <c r="AA722" s="243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"/>
      <c r="B723" s="1"/>
      <c r="C723" s="2"/>
      <c r="D723" s="172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0"/>
      <c r="X723" s="180"/>
      <c r="Y723" s="180"/>
      <c r="Z723" s="180"/>
      <c r="AA723" s="243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"/>
      <c r="B724" s="1"/>
      <c r="C724" s="2"/>
      <c r="D724" s="172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0"/>
      <c r="X724" s="180"/>
      <c r="Y724" s="180"/>
      <c r="Z724" s="180"/>
      <c r="AA724" s="243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"/>
      <c r="B725" s="1"/>
      <c r="C725" s="2"/>
      <c r="D725" s="172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0"/>
      <c r="X725" s="180"/>
      <c r="Y725" s="180"/>
      <c r="Z725" s="180"/>
      <c r="AA725" s="243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"/>
      <c r="B726" s="1"/>
      <c r="C726" s="2"/>
      <c r="D726" s="172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0"/>
      <c r="X726" s="180"/>
      <c r="Y726" s="180"/>
      <c r="Z726" s="180"/>
      <c r="AA726" s="243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"/>
      <c r="B727" s="1"/>
      <c r="C727" s="2"/>
      <c r="D727" s="172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0"/>
      <c r="X727" s="180"/>
      <c r="Y727" s="180"/>
      <c r="Z727" s="180"/>
      <c r="AA727" s="243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"/>
      <c r="B728" s="1"/>
      <c r="C728" s="2"/>
      <c r="D728" s="172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0"/>
      <c r="X728" s="180"/>
      <c r="Y728" s="180"/>
      <c r="Z728" s="180"/>
      <c r="AA728" s="243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"/>
      <c r="B729" s="1"/>
      <c r="C729" s="2"/>
      <c r="D729" s="172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0"/>
      <c r="X729" s="180"/>
      <c r="Y729" s="180"/>
      <c r="Z729" s="180"/>
      <c r="AA729" s="243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"/>
      <c r="B730" s="1"/>
      <c r="C730" s="2"/>
      <c r="D730" s="172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0"/>
      <c r="X730" s="180"/>
      <c r="Y730" s="180"/>
      <c r="Z730" s="180"/>
      <c r="AA730" s="243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"/>
      <c r="B731" s="1"/>
      <c r="C731" s="2"/>
      <c r="D731" s="17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0"/>
      <c r="X731" s="180"/>
      <c r="Y731" s="180"/>
      <c r="Z731" s="180"/>
      <c r="AA731" s="243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"/>
      <c r="B732" s="1"/>
      <c r="C732" s="2"/>
      <c r="D732" s="172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0"/>
      <c r="X732" s="180"/>
      <c r="Y732" s="180"/>
      <c r="Z732" s="180"/>
      <c r="AA732" s="243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"/>
      <c r="B733" s="1"/>
      <c r="C733" s="2"/>
      <c r="D733" s="172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0"/>
      <c r="X733" s="180"/>
      <c r="Y733" s="180"/>
      <c r="Z733" s="180"/>
      <c r="AA733" s="243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"/>
      <c r="B734" s="1"/>
      <c r="C734" s="2"/>
      <c r="D734" s="172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0"/>
      <c r="X734" s="180"/>
      <c r="Y734" s="180"/>
      <c r="Z734" s="180"/>
      <c r="AA734" s="243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"/>
      <c r="B735" s="1"/>
      <c r="C735" s="2"/>
      <c r="D735" s="172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0"/>
      <c r="X735" s="180"/>
      <c r="Y735" s="180"/>
      <c r="Z735" s="180"/>
      <c r="AA735" s="243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"/>
      <c r="B736" s="1"/>
      <c r="C736" s="2"/>
      <c r="D736" s="172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0"/>
      <c r="X736" s="180"/>
      <c r="Y736" s="180"/>
      <c r="Z736" s="180"/>
      <c r="AA736" s="243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"/>
      <c r="B737" s="1"/>
      <c r="C737" s="2"/>
      <c r="D737" s="172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0"/>
      <c r="X737" s="180"/>
      <c r="Y737" s="180"/>
      <c r="Z737" s="180"/>
      <c r="AA737" s="243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"/>
      <c r="B738" s="1"/>
      <c r="C738" s="2"/>
      <c r="D738" s="172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0"/>
      <c r="X738" s="180"/>
      <c r="Y738" s="180"/>
      <c r="Z738" s="180"/>
      <c r="AA738" s="243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"/>
      <c r="B739" s="1"/>
      <c r="C739" s="2"/>
      <c r="D739" s="172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0"/>
      <c r="X739" s="180"/>
      <c r="Y739" s="180"/>
      <c r="Z739" s="180"/>
      <c r="AA739" s="243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"/>
      <c r="B740" s="1"/>
      <c r="C740" s="2"/>
      <c r="D740" s="172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0"/>
      <c r="X740" s="180"/>
      <c r="Y740" s="180"/>
      <c r="Z740" s="180"/>
      <c r="AA740" s="243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"/>
      <c r="B741" s="1"/>
      <c r="C741" s="2"/>
      <c r="D741" s="172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0"/>
      <c r="X741" s="180"/>
      <c r="Y741" s="180"/>
      <c r="Z741" s="180"/>
      <c r="AA741" s="243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"/>
      <c r="B742" s="1"/>
      <c r="C742" s="2"/>
      <c r="D742" s="172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0"/>
      <c r="X742" s="180"/>
      <c r="Y742" s="180"/>
      <c r="Z742" s="180"/>
      <c r="AA742" s="243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"/>
      <c r="B743" s="1"/>
      <c r="C743" s="2"/>
      <c r="D743" s="172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0"/>
      <c r="X743" s="180"/>
      <c r="Y743" s="180"/>
      <c r="Z743" s="180"/>
      <c r="AA743" s="243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"/>
      <c r="B744" s="1"/>
      <c r="C744" s="2"/>
      <c r="D744" s="172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0"/>
      <c r="X744" s="180"/>
      <c r="Y744" s="180"/>
      <c r="Z744" s="180"/>
      <c r="AA744" s="243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"/>
      <c r="B745" s="1"/>
      <c r="C745" s="2"/>
      <c r="D745" s="172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0"/>
      <c r="X745" s="180"/>
      <c r="Y745" s="180"/>
      <c r="Z745" s="180"/>
      <c r="AA745" s="243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"/>
      <c r="B746" s="1"/>
      <c r="C746" s="2"/>
      <c r="D746" s="172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0"/>
      <c r="X746" s="180"/>
      <c r="Y746" s="180"/>
      <c r="Z746" s="180"/>
      <c r="AA746" s="243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"/>
      <c r="B747" s="1"/>
      <c r="C747" s="2"/>
      <c r="D747" s="172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0"/>
      <c r="X747" s="180"/>
      <c r="Y747" s="180"/>
      <c r="Z747" s="180"/>
      <c r="AA747" s="243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"/>
      <c r="B748" s="1"/>
      <c r="C748" s="2"/>
      <c r="D748" s="172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0"/>
      <c r="X748" s="180"/>
      <c r="Y748" s="180"/>
      <c r="Z748" s="180"/>
      <c r="AA748" s="243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"/>
      <c r="B749" s="1"/>
      <c r="C749" s="2"/>
      <c r="D749" s="17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0"/>
      <c r="X749" s="180"/>
      <c r="Y749" s="180"/>
      <c r="Z749" s="180"/>
      <c r="AA749" s="243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"/>
      <c r="B750" s="1"/>
      <c r="C750" s="2"/>
      <c r="D750" s="172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0"/>
      <c r="X750" s="180"/>
      <c r="Y750" s="180"/>
      <c r="Z750" s="180"/>
      <c r="AA750" s="243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"/>
      <c r="B751" s="1"/>
      <c r="C751" s="2"/>
      <c r="D751" s="172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0"/>
      <c r="X751" s="180"/>
      <c r="Y751" s="180"/>
      <c r="Z751" s="180"/>
      <c r="AA751" s="243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"/>
      <c r="B752" s="1"/>
      <c r="C752" s="2"/>
      <c r="D752" s="172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0"/>
      <c r="X752" s="180"/>
      <c r="Y752" s="180"/>
      <c r="Z752" s="180"/>
      <c r="AA752" s="243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"/>
      <c r="B753" s="1"/>
      <c r="C753" s="2"/>
      <c r="D753" s="172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0"/>
      <c r="X753" s="180"/>
      <c r="Y753" s="180"/>
      <c r="Z753" s="180"/>
      <c r="AA753" s="243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"/>
      <c r="B754" s="1"/>
      <c r="C754" s="2"/>
      <c r="D754" s="172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0"/>
      <c r="X754" s="180"/>
      <c r="Y754" s="180"/>
      <c r="Z754" s="180"/>
      <c r="AA754" s="243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"/>
      <c r="B755" s="1"/>
      <c r="C755" s="2"/>
      <c r="D755" s="172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0"/>
      <c r="X755" s="180"/>
      <c r="Y755" s="180"/>
      <c r="Z755" s="180"/>
      <c r="AA755" s="243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"/>
      <c r="B756" s="1"/>
      <c r="C756" s="2"/>
      <c r="D756" s="172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0"/>
      <c r="X756" s="180"/>
      <c r="Y756" s="180"/>
      <c r="Z756" s="180"/>
      <c r="AA756" s="243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"/>
      <c r="B757" s="1"/>
      <c r="C757" s="2"/>
      <c r="D757" s="172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0"/>
      <c r="X757" s="180"/>
      <c r="Y757" s="180"/>
      <c r="Z757" s="180"/>
      <c r="AA757" s="243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"/>
      <c r="B758" s="1"/>
      <c r="C758" s="2"/>
      <c r="D758" s="172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0"/>
      <c r="X758" s="180"/>
      <c r="Y758" s="180"/>
      <c r="Z758" s="180"/>
      <c r="AA758" s="243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"/>
      <c r="B759" s="1"/>
      <c r="C759" s="2"/>
      <c r="D759" s="172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0"/>
      <c r="X759" s="180"/>
      <c r="Y759" s="180"/>
      <c r="Z759" s="180"/>
      <c r="AA759" s="243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"/>
      <c r="B760" s="1"/>
      <c r="C760" s="2"/>
      <c r="D760" s="172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0"/>
      <c r="X760" s="180"/>
      <c r="Y760" s="180"/>
      <c r="Z760" s="180"/>
      <c r="AA760" s="243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"/>
      <c r="B761" s="1"/>
      <c r="C761" s="2"/>
      <c r="D761" s="172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0"/>
      <c r="X761" s="180"/>
      <c r="Y761" s="180"/>
      <c r="Z761" s="180"/>
      <c r="AA761" s="243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"/>
      <c r="B762" s="1"/>
      <c r="C762" s="2"/>
      <c r="D762" s="172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0"/>
      <c r="X762" s="180"/>
      <c r="Y762" s="180"/>
      <c r="Z762" s="180"/>
      <c r="AA762" s="243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"/>
      <c r="B763" s="1"/>
      <c r="C763" s="2"/>
      <c r="D763" s="172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0"/>
      <c r="X763" s="180"/>
      <c r="Y763" s="180"/>
      <c r="Z763" s="180"/>
      <c r="AA763" s="243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"/>
      <c r="B764" s="1"/>
      <c r="C764" s="2"/>
      <c r="D764" s="172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0"/>
      <c r="X764" s="180"/>
      <c r="Y764" s="180"/>
      <c r="Z764" s="180"/>
      <c r="AA764" s="243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"/>
      <c r="B765" s="1"/>
      <c r="C765" s="2"/>
      <c r="D765" s="172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0"/>
      <c r="X765" s="180"/>
      <c r="Y765" s="180"/>
      <c r="Z765" s="180"/>
      <c r="AA765" s="243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"/>
      <c r="B766" s="1"/>
      <c r="C766" s="2"/>
      <c r="D766" s="172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0"/>
      <c r="X766" s="180"/>
      <c r="Y766" s="180"/>
      <c r="Z766" s="180"/>
      <c r="AA766" s="243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"/>
      <c r="B767" s="1"/>
      <c r="C767" s="2"/>
      <c r="D767" s="172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0"/>
      <c r="X767" s="180"/>
      <c r="Y767" s="180"/>
      <c r="Z767" s="180"/>
      <c r="AA767" s="243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"/>
      <c r="B768" s="1"/>
      <c r="C768" s="2"/>
      <c r="D768" s="172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0"/>
      <c r="X768" s="180"/>
      <c r="Y768" s="180"/>
      <c r="Z768" s="180"/>
      <c r="AA768" s="243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"/>
      <c r="B769" s="1"/>
      <c r="C769" s="2"/>
      <c r="D769" s="172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0"/>
      <c r="X769" s="180"/>
      <c r="Y769" s="180"/>
      <c r="Z769" s="180"/>
      <c r="AA769" s="243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"/>
      <c r="B770" s="1"/>
      <c r="C770" s="2"/>
      <c r="D770" s="172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0"/>
      <c r="X770" s="180"/>
      <c r="Y770" s="180"/>
      <c r="Z770" s="180"/>
      <c r="AA770" s="243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"/>
      <c r="B771" s="1"/>
      <c r="C771" s="2"/>
      <c r="D771" s="172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0"/>
      <c r="X771" s="180"/>
      <c r="Y771" s="180"/>
      <c r="Z771" s="180"/>
      <c r="AA771" s="243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"/>
      <c r="B772" s="1"/>
      <c r="C772" s="2"/>
      <c r="D772" s="172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0"/>
      <c r="X772" s="180"/>
      <c r="Y772" s="180"/>
      <c r="Z772" s="180"/>
      <c r="AA772" s="243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"/>
      <c r="B773" s="1"/>
      <c r="C773" s="2"/>
      <c r="D773" s="172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0"/>
      <c r="X773" s="180"/>
      <c r="Y773" s="180"/>
      <c r="Z773" s="180"/>
      <c r="AA773" s="243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"/>
      <c r="B774" s="1"/>
      <c r="C774" s="2"/>
      <c r="D774" s="172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0"/>
      <c r="X774" s="180"/>
      <c r="Y774" s="180"/>
      <c r="Z774" s="180"/>
      <c r="AA774" s="243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"/>
      <c r="B775" s="1"/>
      <c r="C775" s="2"/>
      <c r="D775" s="172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0"/>
      <c r="X775" s="180"/>
      <c r="Y775" s="180"/>
      <c r="Z775" s="180"/>
      <c r="AA775" s="243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"/>
      <c r="B776" s="1"/>
      <c r="C776" s="2"/>
      <c r="D776" s="172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0"/>
      <c r="X776" s="180"/>
      <c r="Y776" s="180"/>
      <c r="Z776" s="180"/>
      <c r="AA776" s="243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"/>
      <c r="B777" s="1"/>
      <c r="C777" s="2"/>
      <c r="D777" s="172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0"/>
      <c r="X777" s="180"/>
      <c r="Y777" s="180"/>
      <c r="Z777" s="180"/>
      <c r="AA777" s="243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"/>
      <c r="B778" s="1"/>
      <c r="C778" s="2"/>
      <c r="D778" s="17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0"/>
      <c r="X778" s="180"/>
      <c r="Y778" s="180"/>
      <c r="Z778" s="180"/>
      <c r="AA778" s="243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"/>
      <c r="B779" s="1"/>
      <c r="C779" s="2"/>
      <c r="D779" s="17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0"/>
      <c r="X779" s="180"/>
      <c r="Y779" s="180"/>
      <c r="Z779" s="180"/>
      <c r="AA779" s="243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"/>
      <c r="B780" s="1"/>
      <c r="C780" s="2"/>
      <c r="D780" s="172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0"/>
      <c r="X780" s="180"/>
      <c r="Y780" s="180"/>
      <c r="Z780" s="180"/>
      <c r="AA780" s="243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"/>
      <c r="B781" s="1"/>
      <c r="C781" s="2"/>
      <c r="D781" s="172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0"/>
      <c r="X781" s="180"/>
      <c r="Y781" s="180"/>
      <c r="Z781" s="180"/>
      <c r="AA781" s="243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"/>
      <c r="B782" s="1"/>
      <c r="C782" s="2"/>
      <c r="D782" s="172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0"/>
      <c r="X782" s="180"/>
      <c r="Y782" s="180"/>
      <c r="Z782" s="180"/>
      <c r="AA782" s="243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"/>
      <c r="B783" s="1"/>
      <c r="C783" s="2"/>
      <c r="D783" s="172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0"/>
      <c r="X783" s="180"/>
      <c r="Y783" s="180"/>
      <c r="Z783" s="180"/>
      <c r="AA783" s="243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"/>
      <c r="B784" s="1"/>
      <c r="C784" s="2"/>
      <c r="D784" s="172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0"/>
      <c r="X784" s="180"/>
      <c r="Y784" s="180"/>
      <c r="Z784" s="180"/>
      <c r="AA784" s="243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"/>
      <c r="B785" s="1"/>
      <c r="C785" s="2"/>
      <c r="D785" s="172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0"/>
      <c r="X785" s="180"/>
      <c r="Y785" s="180"/>
      <c r="Z785" s="180"/>
      <c r="AA785" s="243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"/>
      <c r="B786" s="1"/>
      <c r="C786" s="2"/>
      <c r="D786" s="172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0"/>
      <c r="X786" s="180"/>
      <c r="Y786" s="180"/>
      <c r="Z786" s="180"/>
      <c r="AA786" s="243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"/>
      <c r="B787" s="1"/>
      <c r="C787" s="2"/>
      <c r="D787" s="172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0"/>
      <c r="X787" s="180"/>
      <c r="Y787" s="180"/>
      <c r="Z787" s="180"/>
      <c r="AA787" s="243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"/>
      <c r="B788" s="1"/>
      <c r="C788" s="2"/>
      <c r="D788" s="172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0"/>
      <c r="X788" s="180"/>
      <c r="Y788" s="180"/>
      <c r="Z788" s="180"/>
      <c r="AA788" s="243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"/>
      <c r="B789" s="1"/>
      <c r="C789" s="2"/>
      <c r="D789" s="172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0"/>
      <c r="X789" s="180"/>
      <c r="Y789" s="180"/>
      <c r="Z789" s="180"/>
      <c r="AA789" s="243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"/>
      <c r="B790" s="1"/>
      <c r="C790" s="2"/>
      <c r="D790" s="172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0"/>
      <c r="X790" s="180"/>
      <c r="Y790" s="180"/>
      <c r="Z790" s="180"/>
      <c r="AA790" s="243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"/>
      <c r="B791" s="1"/>
      <c r="C791" s="2"/>
      <c r="D791" s="172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0"/>
      <c r="X791" s="180"/>
      <c r="Y791" s="180"/>
      <c r="Z791" s="180"/>
      <c r="AA791" s="243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"/>
      <c r="B792" s="1"/>
      <c r="C792" s="2"/>
      <c r="D792" s="172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0"/>
      <c r="X792" s="180"/>
      <c r="Y792" s="180"/>
      <c r="Z792" s="180"/>
      <c r="AA792" s="243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"/>
      <c r="B793" s="1"/>
      <c r="C793" s="2"/>
      <c r="D793" s="172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0"/>
      <c r="X793" s="180"/>
      <c r="Y793" s="180"/>
      <c r="Z793" s="180"/>
      <c r="AA793" s="243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"/>
      <c r="B794" s="1"/>
      <c r="C794" s="2"/>
      <c r="D794" s="172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0"/>
      <c r="X794" s="180"/>
      <c r="Y794" s="180"/>
      <c r="Z794" s="180"/>
      <c r="AA794" s="243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"/>
      <c r="B795" s="1"/>
      <c r="C795" s="2"/>
      <c r="D795" s="172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0"/>
      <c r="X795" s="180"/>
      <c r="Y795" s="180"/>
      <c r="Z795" s="180"/>
      <c r="AA795" s="243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"/>
      <c r="B796" s="1"/>
      <c r="C796" s="2"/>
      <c r="D796" s="172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0"/>
      <c r="X796" s="180"/>
      <c r="Y796" s="180"/>
      <c r="Z796" s="180"/>
      <c r="AA796" s="243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"/>
      <c r="B797" s="1"/>
      <c r="C797" s="2"/>
      <c r="D797" s="172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0"/>
      <c r="X797" s="180"/>
      <c r="Y797" s="180"/>
      <c r="Z797" s="180"/>
      <c r="AA797" s="243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"/>
      <c r="B798" s="1"/>
      <c r="C798" s="2"/>
      <c r="D798" s="172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0"/>
      <c r="X798" s="180"/>
      <c r="Y798" s="180"/>
      <c r="Z798" s="180"/>
      <c r="AA798" s="243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"/>
      <c r="B799" s="1"/>
      <c r="C799" s="2"/>
      <c r="D799" s="172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0"/>
      <c r="X799" s="180"/>
      <c r="Y799" s="180"/>
      <c r="Z799" s="180"/>
      <c r="AA799" s="243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"/>
      <c r="B800" s="1"/>
      <c r="C800" s="2"/>
      <c r="D800" s="172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0"/>
      <c r="X800" s="180"/>
      <c r="Y800" s="180"/>
      <c r="Z800" s="180"/>
      <c r="AA800" s="243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"/>
      <c r="B801" s="1"/>
      <c r="C801" s="2"/>
      <c r="D801" s="172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0"/>
      <c r="X801" s="180"/>
      <c r="Y801" s="180"/>
      <c r="Z801" s="180"/>
      <c r="AA801" s="243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"/>
      <c r="B802" s="1"/>
      <c r="C802" s="2"/>
      <c r="D802" s="172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0"/>
      <c r="X802" s="180"/>
      <c r="Y802" s="180"/>
      <c r="Z802" s="180"/>
      <c r="AA802" s="243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"/>
      <c r="B803" s="1"/>
      <c r="C803" s="2"/>
      <c r="D803" s="172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0"/>
      <c r="X803" s="180"/>
      <c r="Y803" s="180"/>
      <c r="Z803" s="180"/>
      <c r="AA803" s="243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"/>
      <c r="B804" s="1"/>
      <c r="C804" s="2"/>
      <c r="D804" s="172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0"/>
      <c r="X804" s="180"/>
      <c r="Y804" s="180"/>
      <c r="Z804" s="180"/>
      <c r="AA804" s="243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"/>
      <c r="B805" s="1"/>
      <c r="C805" s="2"/>
      <c r="D805" s="172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0"/>
      <c r="X805" s="180"/>
      <c r="Y805" s="180"/>
      <c r="Z805" s="180"/>
      <c r="AA805" s="243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"/>
      <c r="B806" s="1"/>
      <c r="C806" s="2"/>
      <c r="D806" s="172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0"/>
      <c r="X806" s="180"/>
      <c r="Y806" s="180"/>
      <c r="Z806" s="180"/>
      <c r="AA806" s="243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"/>
      <c r="B807" s="1"/>
      <c r="C807" s="2"/>
      <c r="D807" s="172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0"/>
      <c r="X807" s="180"/>
      <c r="Y807" s="180"/>
      <c r="Z807" s="180"/>
      <c r="AA807" s="243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"/>
      <c r="B808" s="1"/>
      <c r="C808" s="2"/>
      <c r="D808" s="172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0"/>
      <c r="X808" s="180"/>
      <c r="Y808" s="180"/>
      <c r="Z808" s="180"/>
      <c r="AA808" s="243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"/>
      <c r="B809" s="1"/>
      <c r="C809" s="2"/>
      <c r="D809" s="172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0"/>
      <c r="X809" s="180"/>
      <c r="Y809" s="180"/>
      <c r="Z809" s="180"/>
      <c r="AA809" s="243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"/>
      <c r="B810" s="1"/>
      <c r="C810" s="2"/>
      <c r="D810" s="172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0"/>
      <c r="X810" s="180"/>
      <c r="Y810" s="180"/>
      <c r="Z810" s="180"/>
      <c r="AA810" s="243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"/>
      <c r="B811" s="1"/>
      <c r="C811" s="2"/>
      <c r="D811" s="172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0"/>
      <c r="X811" s="180"/>
      <c r="Y811" s="180"/>
      <c r="Z811" s="180"/>
      <c r="AA811" s="243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"/>
      <c r="B812" s="1"/>
      <c r="C812" s="2"/>
      <c r="D812" s="172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0"/>
      <c r="X812" s="180"/>
      <c r="Y812" s="180"/>
      <c r="Z812" s="180"/>
      <c r="AA812" s="243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"/>
      <c r="B813" s="1"/>
      <c r="C813" s="2"/>
      <c r="D813" s="172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0"/>
      <c r="X813" s="180"/>
      <c r="Y813" s="180"/>
      <c r="Z813" s="180"/>
      <c r="AA813" s="243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"/>
      <c r="B814" s="1"/>
      <c r="C814" s="2"/>
      <c r="D814" s="172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0"/>
      <c r="X814" s="180"/>
      <c r="Y814" s="180"/>
      <c r="Z814" s="180"/>
      <c r="AA814" s="243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"/>
      <c r="B815" s="1"/>
      <c r="C815" s="2"/>
      <c r="D815" s="172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0"/>
      <c r="X815" s="180"/>
      <c r="Y815" s="180"/>
      <c r="Z815" s="180"/>
      <c r="AA815" s="243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"/>
      <c r="B816" s="1"/>
      <c r="C816" s="2"/>
      <c r="D816" s="172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0"/>
      <c r="X816" s="180"/>
      <c r="Y816" s="180"/>
      <c r="Z816" s="180"/>
      <c r="AA816" s="243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"/>
      <c r="B817" s="1"/>
      <c r="C817" s="2"/>
      <c r="D817" s="172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0"/>
      <c r="X817" s="180"/>
      <c r="Y817" s="180"/>
      <c r="Z817" s="180"/>
      <c r="AA817" s="243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"/>
      <c r="B818" s="1"/>
      <c r="C818" s="2"/>
      <c r="D818" s="172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0"/>
      <c r="X818" s="180"/>
      <c r="Y818" s="180"/>
      <c r="Z818" s="180"/>
      <c r="AA818" s="243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"/>
      <c r="B819" s="1"/>
      <c r="C819" s="2"/>
      <c r="D819" s="172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0"/>
      <c r="X819" s="180"/>
      <c r="Y819" s="180"/>
      <c r="Z819" s="180"/>
      <c r="AA819" s="243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"/>
      <c r="B820" s="1"/>
      <c r="C820" s="2"/>
      <c r="D820" s="172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0"/>
      <c r="X820" s="180"/>
      <c r="Y820" s="180"/>
      <c r="Z820" s="180"/>
      <c r="AA820" s="243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"/>
      <c r="B821" s="1"/>
      <c r="C821" s="2"/>
      <c r="D821" s="172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0"/>
      <c r="X821" s="180"/>
      <c r="Y821" s="180"/>
      <c r="Z821" s="180"/>
      <c r="AA821" s="243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"/>
      <c r="B822" s="1"/>
      <c r="C822" s="2"/>
      <c r="D822" s="17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0"/>
      <c r="X822" s="180"/>
      <c r="Y822" s="180"/>
      <c r="Z822" s="180"/>
      <c r="AA822" s="243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"/>
      <c r="B823" s="1"/>
      <c r="C823" s="2"/>
      <c r="D823" s="172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0"/>
      <c r="X823" s="180"/>
      <c r="Y823" s="180"/>
      <c r="Z823" s="180"/>
      <c r="AA823" s="243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"/>
      <c r="B824" s="1"/>
      <c r="C824" s="2"/>
      <c r="D824" s="172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0"/>
      <c r="X824" s="180"/>
      <c r="Y824" s="180"/>
      <c r="Z824" s="180"/>
      <c r="AA824" s="243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"/>
      <c r="B825" s="1"/>
      <c r="C825" s="2"/>
      <c r="D825" s="172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0"/>
      <c r="X825" s="180"/>
      <c r="Y825" s="180"/>
      <c r="Z825" s="180"/>
      <c r="AA825" s="243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"/>
      <c r="B826" s="1"/>
      <c r="C826" s="2"/>
      <c r="D826" s="172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0"/>
      <c r="X826" s="180"/>
      <c r="Y826" s="180"/>
      <c r="Z826" s="180"/>
      <c r="AA826" s="243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"/>
      <c r="B827" s="1"/>
      <c r="C827" s="2"/>
      <c r="D827" s="172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0"/>
      <c r="X827" s="180"/>
      <c r="Y827" s="180"/>
      <c r="Z827" s="180"/>
      <c r="AA827" s="243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"/>
      <c r="B828" s="1"/>
      <c r="C828" s="2"/>
      <c r="D828" s="172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0"/>
      <c r="X828" s="180"/>
      <c r="Y828" s="180"/>
      <c r="Z828" s="180"/>
      <c r="AA828" s="243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"/>
      <c r="B829" s="1"/>
      <c r="C829" s="2"/>
      <c r="D829" s="172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0"/>
      <c r="X829" s="180"/>
      <c r="Y829" s="180"/>
      <c r="Z829" s="180"/>
      <c r="AA829" s="243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"/>
      <c r="B830" s="1"/>
      <c r="C830" s="2"/>
      <c r="D830" s="172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0"/>
      <c r="X830" s="180"/>
      <c r="Y830" s="180"/>
      <c r="Z830" s="180"/>
      <c r="AA830" s="243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"/>
      <c r="B831" s="1"/>
      <c r="C831" s="2"/>
      <c r="D831" s="172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0"/>
      <c r="X831" s="180"/>
      <c r="Y831" s="180"/>
      <c r="Z831" s="180"/>
      <c r="AA831" s="243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"/>
      <c r="B832" s="1"/>
      <c r="C832" s="2"/>
      <c r="D832" s="17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0"/>
      <c r="X832" s="180"/>
      <c r="Y832" s="180"/>
      <c r="Z832" s="180"/>
      <c r="AA832" s="243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"/>
      <c r="B833" s="1"/>
      <c r="C833" s="2"/>
      <c r="D833" s="172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0"/>
      <c r="X833" s="180"/>
      <c r="Y833" s="180"/>
      <c r="Z833" s="180"/>
      <c r="AA833" s="243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"/>
      <c r="B834" s="1"/>
      <c r="C834" s="2"/>
      <c r="D834" s="172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0"/>
      <c r="X834" s="180"/>
      <c r="Y834" s="180"/>
      <c r="Z834" s="180"/>
      <c r="AA834" s="243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"/>
      <c r="B835" s="1"/>
      <c r="C835" s="2"/>
      <c r="D835" s="172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0"/>
      <c r="X835" s="180"/>
      <c r="Y835" s="180"/>
      <c r="Z835" s="180"/>
      <c r="AA835" s="243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"/>
      <c r="B836" s="1"/>
      <c r="C836" s="2"/>
      <c r="D836" s="172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0"/>
      <c r="X836" s="180"/>
      <c r="Y836" s="180"/>
      <c r="Z836" s="180"/>
      <c r="AA836" s="243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"/>
      <c r="B837" s="1"/>
      <c r="C837" s="2"/>
      <c r="D837" s="172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0"/>
      <c r="X837" s="180"/>
      <c r="Y837" s="180"/>
      <c r="Z837" s="180"/>
      <c r="AA837" s="243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"/>
      <c r="B838" s="1"/>
      <c r="C838" s="2"/>
      <c r="D838" s="172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0"/>
      <c r="X838" s="180"/>
      <c r="Y838" s="180"/>
      <c r="Z838" s="180"/>
      <c r="AA838" s="243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"/>
      <c r="B839" s="1"/>
      <c r="C839" s="2"/>
      <c r="D839" s="172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0"/>
      <c r="X839" s="180"/>
      <c r="Y839" s="180"/>
      <c r="Z839" s="180"/>
      <c r="AA839" s="243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"/>
      <c r="B840" s="1"/>
      <c r="C840" s="2"/>
      <c r="D840" s="172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0"/>
      <c r="X840" s="180"/>
      <c r="Y840" s="180"/>
      <c r="Z840" s="180"/>
      <c r="AA840" s="243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"/>
      <c r="B841" s="1"/>
      <c r="C841" s="2"/>
      <c r="D841" s="172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0"/>
      <c r="X841" s="180"/>
      <c r="Y841" s="180"/>
      <c r="Z841" s="180"/>
      <c r="AA841" s="243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"/>
      <c r="B842" s="1"/>
      <c r="C842" s="2"/>
      <c r="D842" s="17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0"/>
      <c r="X842" s="180"/>
      <c r="Y842" s="180"/>
      <c r="Z842" s="180"/>
      <c r="AA842" s="243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"/>
      <c r="B843" s="1"/>
      <c r="C843" s="2"/>
      <c r="D843" s="172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0"/>
      <c r="X843" s="180"/>
      <c r="Y843" s="180"/>
      <c r="Z843" s="180"/>
      <c r="AA843" s="243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"/>
      <c r="B844" s="1"/>
      <c r="C844" s="2"/>
      <c r="D844" s="172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0"/>
      <c r="X844" s="180"/>
      <c r="Y844" s="180"/>
      <c r="Z844" s="180"/>
      <c r="AA844" s="243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"/>
      <c r="B845" s="1"/>
      <c r="C845" s="2"/>
      <c r="D845" s="172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0"/>
      <c r="X845" s="180"/>
      <c r="Y845" s="180"/>
      <c r="Z845" s="180"/>
      <c r="AA845" s="243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"/>
      <c r="B846" s="1"/>
      <c r="C846" s="2"/>
      <c r="D846" s="172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0"/>
      <c r="X846" s="180"/>
      <c r="Y846" s="180"/>
      <c r="Z846" s="180"/>
      <c r="AA846" s="243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"/>
      <c r="B847" s="1"/>
      <c r="C847" s="2"/>
      <c r="D847" s="172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0"/>
      <c r="X847" s="180"/>
      <c r="Y847" s="180"/>
      <c r="Z847" s="180"/>
      <c r="AA847" s="243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"/>
      <c r="B848" s="1"/>
      <c r="C848" s="2"/>
      <c r="D848" s="172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0"/>
      <c r="X848" s="180"/>
      <c r="Y848" s="180"/>
      <c r="Z848" s="180"/>
      <c r="AA848" s="243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"/>
      <c r="B849" s="1"/>
      <c r="C849" s="2"/>
      <c r="D849" s="172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0"/>
      <c r="X849" s="180"/>
      <c r="Y849" s="180"/>
      <c r="Z849" s="180"/>
      <c r="AA849" s="243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"/>
      <c r="B850" s="1"/>
      <c r="C850" s="2"/>
      <c r="D850" s="172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0"/>
      <c r="X850" s="180"/>
      <c r="Y850" s="180"/>
      <c r="Z850" s="180"/>
      <c r="AA850" s="243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"/>
      <c r="B851" s="1"/>
      <c r="C851" s="2"/>
      <c r="D851" s="172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0"/>
      <c r="X851" s="180"/>
      <c r="Y851" s="180"/>
      <c r="Z851" s="180"/>
      <c r="AA851" s="243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"/>
      <c r="B852" s="1"/>
      <c r="C852" s="2"/>
      <c r="D852" s="17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0"/>
      <c r="X852" s="180"/>
      <c r="Y852" s="180"/>
      <c r="Z852" s="180"/>
      <c r="AA852" s="243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"/>
      <c r="B853" s="1"/>
      <c r="C853" s="2"/>
      <c r="D853" s="172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0"/>
      <c r="X853" s="180"/>
      <c r="Y853" s="180"/>
      <c r="Z853" s="180"/>
      <c r="AA853" s="243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"/>
      <c r="B854" s="1"/>
      <c r="C854" s="2"/>
      <c r="D854" s="172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0"/>
      <c r="X854" s="180"/>
      <c r="Y854" s="180"/>
      <c r="Z854" s="180"/>
      <c r="AA854" s="243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"/>
      <c r="B855" s="1"/>
      <c r="C855" s="2"/>
      <c r="D855" s="172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0"/>
      <c r="X855" s="180"/>
      <c r="Y855" s="180"/>
      <c r="Z855" s="180"/>
      <c r="AA855" s="243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"/>
      <c r="B856" s="1"/>
      <c r="C856" s="2"/>
      <c r="D856" s="172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0"/>
      <c r="X856" s="180"/>
      <c r="Y856" s="180"/>
      <c r="Z856" s="180"/>
      <c r="AA856" s="243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"/>
      <c r="B857" s="1"/>
      <c r="C857" s="2"/>
      <c r="D857" s="172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0"/>
      <c r="X857" s="180"/>
      <c r="Y857" s="180"/>
      <c r="Z857" s="180"/>
      <c r="AA857" s="243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"/>
      <c r="B858" s="1"/>
      <c r="C858" s="2"/>
      <c r="D858" s="172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0"/>
      <c r="X858" s="180"/>
      <c r="Y858" s="180"/>
      <c r="Z858" s="180"/>
      <c r="AA858" s="243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"/>
      <c r="B859" s="1"/>
      <c r="C859" s="2"/>
      <c r="D859" s="172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0"/>
      <c r="X859" s="180"/>
      <c r="Y859" s="180"/>
      <c r="Z859" s="180"/>
      <c r="AA859" s="243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"/>
      <c r="B860" s="1"/>
      <c r="C860" s="2"/>
      <c r="D860" s="172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0"/>
      <c r="X860" s="180"/>
      <c r="Y860" s="180"/>
      <c r="Z860" s="180"/>
      <c r="AA860" s="243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"/>
      <c r="B861" s="1"/>
      <c r="C861" s="2"/>
      <c r="D861" s="172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0"/>
      <c r="X861" s="180"/>
      <c r="Y861" s="180"/>
      <c r="Z861" s="180"/>
      <c r="AA861" s="243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"/>
      <c r="B862" s="1"/>
      <c r="C862" s="2"/>
      <c r="D862" s="172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0"/>
      <c r="X862" s="180"/>
      <c r="Y862" s="180"/>
      <c r="Z862" s="180"/>
      <c r="AA862" s="243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"/>
      <c r="B863" s="1"/>
      <c r="C863" s="2"/>
      <c r="D863" s="172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0"/>
      <c r="X863" s="180"/>
      <c r="Y863" s="180"/>
      <c r="Z863" s="180"/>
      <c r="AA863" s="243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"/>
      <c r="B864" s="1"/>
      <c r="C864" s="2"/>
      <c r="D864" s="172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0"/>
      <c r="X864" s="180"/>
      <c r="Y864" s="180"/>
      <c r="Z864" s="180"/>
      <c r="AA864" s="243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"/>
      <c r="B865" s="1"/>
      <c r="C865" s="2"/>
      <c r="D865" s="172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0"/>
      <c r="X865" s="180"/>
      <c r="Y865" s="180"/>
      <c r="Z865" s="180"/>
      <c r="AA865" s="243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"/>
      <c r="B866" s="1"/>
      <c r="C866" s="2"/>
      <c r="D866" s="172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0"/>
      <c r="X866" s="180"/>
      <c r="Y866" s="180"/>
      <c r="Z866" s="180"/>
      <c r="AA866" s="243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"/>
      <c r="B867" s="1"/>
      <c r="C867" s="2"/>
      <c r="D867" s="172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0"/>
      <c r="X867" s="180"/>
      <c r="Y867" s="180"/>
      <c r="Z867" s="180"/>
      <c r="AA867" s="243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"/>
      <c r="B868" s="1"/>
      <c r="C868" s="2"/>
      <c r="D868" s="172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0"/>
      <c r="X868" s="180"/>
      <c r="Y868" s="180"/>
      <c r="Z868" s="180"/>
      <c r="AA868" s="243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"/>
      <c r="B869" s="1"/>
      <c r="C869" s="2"/>
      <c r="D869" s="172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0"/>
      <c r="X869" s="180"/>
      <c r="Y869" s="180"/>
      <c r="Z869" s="180"/>
      <c r="AA869" s="243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"/>
      <c r="B870" s="1"/>
      <c r="C870" s="2"/>
      <c r="D870" s="172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0"/>
      <c r="X870" s="180"/>
      <c r="Y870" s="180"/>
      <c r="Z870" s="180"/>
      <c r="AA870" s="243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"/>
      <c r="B871" s="1"/>
      <c r="C871" s="2"/>
      <c r="D871" s="172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0"/>
      <c r="X871" s="180"/>
      <c r="Y871" s="180"/>
      <c r="Z871" s="180"/>
      <c r="AA871" s="243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"/>
      <c r="B872" s="1"/>
      <c r="C872" s="2"/>
      <c r="D872" s="172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0"/>
      <c r="X872" s="180"/>
      <c r="Y872" s="180"/>
      <c r="Z872" s="180"/>
      <c r="AA872" s="243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"/>
      <c r="B873" s="1"/>
      <c r="C873" s="2"/>
      <c r="D873" s="172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0"/>
      <c r="X873" s="180"/>
      <c r="Y873" s="180"/>
      <c r="Z873" s="180"/>
      <c r="AA873" s="243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"/>
      <c r="B874" s="1"/>
      <c r="C874" s="2"/>
      <c r="D874" s="172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0"/>
      <c r="X874" s="180"/>
      <c r="Y874" s="180"/>
      <c r="Z874" s="180"/>
      <c r="AA874" s="243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"/>
      <c r="B875" s="1"/>
      <c r="C875" s="2"/>
      <c r="D875" s="172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0"/>
      <c r="X875" s="180"/>
      <c r="Y875" s="180"/>
      <c r="Z875" s="180"/>
      <c r="AA875" s="243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"/>
      <c r="B876" s="1"/>
      <c r="C876" s="2"/>
      <c r="D876" s="172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0"/>
      <c r="X876" s="180"/>
      <c r="Y876" s="180"/>
      <c r="Z876" s="180"/>
      <c r="AA876" s="243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"/>
      <c r="B877" s="1"/>
      <c r="C877" s="2"/>
      <c r="D877" s="172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0"/>
      <c r="X877" s="180"/>
      <c r="Y877" s="180"/>
      <c r="Z877" s="180"/>
      <c r="AA877" s="243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"/>
      <c r="B878" s="1"/>
      <c r="C878" s="2"/>
      <c r="D878" s="172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0"/>
      <c r="X878" s="180"/>
      <c r="Y878" s="180"/>
      <c r="Z878" s="180"/>
      <c r="AA878" s="243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"/>
      <c r="B879" s="1"/>
      <c r="C879" s="2"/>
      <c r="D879" s="172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0"/>
      <c r="X879" s="180"/>
      <c r="Y879" s="180"/>
      <c r="Z879" s="180"/>
      <c r="AA879" s="243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"/>
      <c r="B880" s="1"/>
      <c r="C880" s="2"/>
      <c r="D880" s="172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0"/>
      <c r="X880" s="180"/>
      <c r="Y880" s="180"/>
      <c r="Z880" s="180"/>
      <c r="AA880" s="243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"/>
      <c r="B881" s="1"/>
      <c r="C881" s="2"/>
      <c r="D881" s="172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0"/>
      <c r="X881" s="180"/>
      <c r="Y881" s="180"/>
      <c r="Z881" s="180"/>
      <c r="AA881" s="243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"/>
      <c r="B882" s="1"/>
      <c r="C882" s="2"/>
      <c r="D882" s="172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0"/>
      <c r="X882" s="180"/>
      <c r="Y882" s="180"/>
      <c r="Z882" s="180"/>
      <c r="AA882" s="243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"/>
      <c r="B883" s="1"/>
      <c r="C883" s="2"/>
      <c r="D883" s="17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0"/>
      <c r="X883" s="180"/>
      <c r="Y883" s="180"/>
      <c r="Z883" s="180"/>
      <c r="AA883" s="243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"/>
      <c r="B884" s="1"/>
      <c r="C884" s="2"/>
      <c r="D884" s="172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0"/>
      <c r="X884" s="180"/>
      <c r="Y884" s="180"/>
      <c r="Z884" s="180"/>
      <c r="AA884" s="243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"/>
      <c r="B885" s="1"/>
      <c r="C885" s="2"/>
      <c r="D885" s="172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0"/>
      <c r="X885" s="180"/>
      <c r="Y885" s="180"/>
      <c r="Z885" s="180"/>
      <c r="AA885" s="243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"/>
      <c r="B886" s="1"/>
      <c r="C886" s="2"/>
      <c r="D886" s="172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0"/>
      <c r="X886" s="180"/>
      <c r="Y886" s="180"/>
      <c r="Z886" s="180"/>
      <c r="AA886" s="243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"/>
      <c r="B887" s="1"/>
      <c r="C887" s="2"/>
      <c r="D887" s="172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0"/>
      <c r="X887" s="180"/>
      <c r="Y887" s="180"/>
      <c r="Z887" s="180"/>
      <c r="AA887" s="243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"/>
      <c r="B888" s="1"/>
      <c r="C888" s="2"/>
      <c r="D888" s="172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0"/>
      <c r="X888" s="180"/>
      <c r="Y888" s="180"/>
      <c r="Z888" s="180"/>
      <c r="AA888" s="243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"/>
      <c r="B889" s="1"/>
      <c r="C889" s="2"/>
      <c r="D889" s="172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0"/>
      <c r="X889" s="180"/>
      <c r="Y889" s="180"/>
      <c r="Z889" s="180"/>
      <c r="AA889" s="243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"/>
      <c r="B890" s="1"/>
      <c r="C890" s="2"/>
      <c r="D890" s="172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0"/>
      <c r="X890" s="180"/>
      <c r="Y890" s="180"/>
      <c r="Z890" s="180"/>
      <c r="AA890" s="243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"/>
      <c r="B891" s="1"/>
      <c r="C891" s="2"/>
      <c r="D891" s="17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0"/>
      <c r="X891" s="180"/>
      <c r="Y891" s="180"/>
      <c r="Z891" s="180"/>
      <c r="AA891" s="243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"/>
      <c r="B892" s="1"/>
      <c r="C892" s="2"/>
      <c r="D892" s="172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0"/>
      <c r="X892" s="180"/>
      <c r="Y892" s="180"/>
      <c r="Z892" s="180"/>
      <c r="AA892" s="243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"/>
      <c r="B893" s="1"/>
      <c r="C893" s="2"/>
      <c r="D893" s="172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0"/>
      <c r="X893" s="180"/>
      <c r="Y893" s="180"/>
      <c r="Z893" s="180"/>
      <c r="AA893" s="243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"/>
      <c r="B894" s="1"/>
      <c r="C894" s="2"/>
      <c r="D894" s="172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0"/>
      <c r="X894" s="180"/>
      <c r="Y894" s="180"/>
      <c r="Z894" s="180"/>
      <c r="AA894" s="243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"/>
      <c r="B895" s="1"/>
      <c r="C895" s="2"/>
      <c r="D895" s="172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0"/>
      <c r="X895" s="180"/>
      <c r="Y895" s="180"/>
      <c r="Z895" s="180"/>
      <c r="AA895" s="243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"/>
      <c r="B896" s="1"/>
      <c r="C896" s="2"/>
      <c r="D896" s="172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0"/>
      <c r="X896" s="180"/>
      <c r="Y896" s="180"/>
      <c r="Z896" s="180"/>
      <c r="AA896" s="243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"/>
      <c r="B897" s="1"/>
      <c r="C897" s="2"/>
      <c r="D897" s="172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0"/>
      <c r="X897" s="180"/>
      <c r="Y897" s="180"/>
      <c r="Z897" s="180"/>
      <c r="AA897" s="243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"/>
      <c r="B898" s="1"/>
      <c r="C898" s="2"/>
      <c r="D898" s="172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0"/>
      <c r="X898" s="180"/>
      <c r="Y898" s="180"/>
      <c r="Z898" s="180"/>
      <c r="AA898" s="243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"/>
      <c r="B899" s="1"/>
      <c r="C899" s="2"/>
      <c r="D899" s="172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0"/>
      <c r="X899" s="180"/>
      <c r="Y899" s="180"/>
      <c r="Z899" s="180"/>
      <c r="AA899" s="243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"/>
      <c r="B900" s="1"/>
      <c r="C900" s="2"/>
      <c r="D900" s="172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0"/>
      <c r="X900" s="180"/>
      <c r="Y900" s="180"/>
      <c r="Z900" s="180"/>
      <c r="AA900" s="243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"/>
      <c r="B901" s="1"/>
      <c r="C901" s="2"/>
      <c r="D901" s="172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0"/>
      <c r="X901" s="180"/>
      <c r="Y901" s="180"/>
      <c r="Z901" s="180"/>
      <c r="AA901" s="243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"/>
      <c r="B902" s="1"/>
      <c r="C902" s="2"/>
      <c r="D902" s="172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0"/>
      <c r="X902" s="180"/>
      <c r="Y902" s="180"/>
      <c r="Z902" s="180"/>
      <c r="AA902" s="243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"/>
      <c r="B903" s="1"/>
      <c r="C903" s="2"/>
      <c r="D903" s="172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0"/>
      <c r="X903" s="180"/>
      <c r="Y903" s="180"/>
      <c r="Z903" s="180"/>
      <c r="AA903" s="243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"/>
      <c r="B904" s="1"/>
      <c r="C904" s="2"/>
      <c r="D904" s="172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0"/>
      <c r="X904" s="180"/>
      <c r="Y904" s="180"/>
      <c r="Z904" s="180"/>
      <c r="AA904" s="243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"/>
      <c r="B905" s="1"/>
      <c r="C905" s="2"/>
      <c r="D905" s="172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0"/>
      <c r="X905" s="180"/>
      <c r="Y905" s="180"/>
      <c r="Z905" s="180"/>
      <c r="AA905" s="243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"/>
      <c r="B906" s="1"/>
      <c r="C906" s="2"/>
      <c r="D906" s="172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0"/>
      <c r="X906" s="180"/>
      <c r="Y906" s="180"/>
      <c r="Z906" s="180"/>
      <c r="AA906" s="243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"/>
      <c r="B907" s="1"/>
      <c r="C907" s="2"/>
      <c r="D907" s="172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0"/>
      <c r="X907" s="180"/>
      <c r="Y907" s="180"/>
      <c r="Z907" s="180"/>
      <c r="AA907" s="243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"/>
      <c r="B908" s="1"/>
      <c r="C908" s="2"/>
      <c r="D908" s="172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0"/>
      <c r="X908" s="180"/>
      <c r="Y908" s="180"/>
      <c r="Z908" s="180"/>
      <c r="AA908" s="243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"/>
      <c r="B909" s="1"/>
      <c r="C909" s="2"/>
      <c r="D909" s="172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0"/>
      <c r="X909" s="180"/>
      <c r="Y909" s="180"/>
      <c r="Z909" s="180"/>
      <c r="AA909" s="243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"/>
      <c r="B910" s="1"/>
      <c r="C910" s="2"/>
      <c r="D910" s="172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0"/>
      <c r="X910" s="180"/>
      <c r="Y910" s="180"/>
      <c r="Z910" s="180"/>
      <c r="AA910" s="243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"/>
      <c r="B911" s="1"/>
      <c r="C911" s="2"/>
      <c r="D911" s="172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0"/>
      <c r="X911" s="180"/>
      <c r="Y911" s="180"/>
      <c r="Z911" s="180"/>
      <c r="AA911" s="243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"/>
      <c r="B912" s="1"/>
      <c r="C912" s="2"/>
      <c r="D912" s="172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0"/>
      <c r="X912" s="180"/>
      <c r="Y912" s="180"/>
      <c r="Z912" s="180"/>
      <c r="AA912" s="243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"/>
      <c r="B913" s="1"/>
      <c r="C913" s="2"/>
      <c r="D913" s="172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0"/>
      <c r="X913" s="180"/>
      <c r="Y913" s="180"/>
      <c r="Z913" s="180"/>
      <c r="AA913" s="243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"/>
      <c r="B914" s="1"/>
      <c r="C914" s="2"/>
      <c r="D914" s="172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0"/>
      <c r="X914" s="180"/>
      <c r="Y914" s="180"/>
      <c r="Z914" s="180"/>
      <c r="AA914" s="243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"/>
      <c r="B915" s="1"/>
      <c r="C915" s="2"/>
      <c r="D915" s="172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0"/>
      <c r="X915" s="180"/>
      <c r="Y915" s="180"/>
      <c r="Z915" s="180"/>
      <c r="AA915" s="243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"/>
      <c r="B916" s="1"/>
      <c r="C916" s="2"/>
      <c r="D916" s="172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0"/>
      <c r="X916" s="180"/>
      <c r="Y916" s="180"/>
      <c r="Z916" s="180"/>
      <c r="AA916" s="243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"/>
      <c r="B917" s="1"/>
      <c r="C917" s="2"/>
      <c r="D917" s="172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0"/>
      <c r="X917" s="180"/>
      <c r="Y917" s="180"/>
      <c r="Z917" s="180"/>
      <c r="AA917" s="243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"/>
      <c r="B918" s="1"/>
      <c r="C918" s="2"/>
      <c r="D918" s="172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0"/>
      <c r="X918" s="180"/>
      <c r="Y918" s="180"/>
      <c r="Z918" s="180"/>
      <c r="AA918" s="243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"/>
      <c r="B919" s="1"/>
      <c r="C919" s="2"/>
      <c r="D919" s="172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0"/>
      <c r="X919" s="180"/>
      <c r="Y919" s="180"/>
      <c r="Z919" s="180"/>
      <c r="AA919" s="243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"/>
      <c r="B920" s="1"/>
      <c r="C920" s="2"/>
      <c r="D920" s="172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0"/>
      <c r="X920" s="180"/>
      <c r="Y920" s="180"/>
      <c r="Z920" s="180"/>
      <c r="AA920" s="243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"/>
      <c r="B921" s="1"/>
      <c r="C921" s="2"/>
      <c r="D921" s="172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0"/>
      <c r="X921" s="180"/>
      <c r="Y921" s="180"/>
      <c r="Z921" s="180"/>
      <c r="AA921" s="243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"/>
      <c r="B922" s="1"/>
      <c r="C922" s="2"/>
      <c r="D922" s="172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0"/>
      <c r="X922" s="180"/>
      <c r="Y922" s="180"/>
      <c r="Z922" s="180"/>
      <c r="AA922" s="243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"/>
      <c r="B923" s="1"/>
      <c r="C923" s="2"/>
      <c r="D923" s="172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0"/>
      <c r="X923" s="180"/>
      <c r="Y923" s="180"/>
      <c r="Z923" s="180"/>
      <c r="AA923" s="243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"/>
      <c r="B924" s="1"/>
      <c r="C924" s="2"/>
      <c r="D924" s="172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0"/>
      <c r="X924" s="180"/>
      <c r="Y924" s="180"/>
      <c r="Z924" s="180"/>
      <c r="AA924" s="243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"/>
      <c r="B925" s="1"/>
      <c r="C925" s="2"/>
      <c r="D925" s="172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0"/>
      <c r="X925" s="180"/>
      <c r="Y925" s="180"/>
      <c r="Z925" s="180"/>
      <c r="AA925" s="243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"/>
      <c r="B926" s="1"/>
      <c r="C926" s="2"/>
      <c r="D926" s="172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0"/>
      <c r="X926" s="180"/>
      <c r="Y926" s="180"/>
      <c r="Z926" s="180"/>
      <c r="AA926" s="243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"/>
      <c r="B927" s="1"/>
      <c r="C927" s="2"/>
      <c r="D927" s="172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0"/>
      <c r="X927" s="180"/>
      <c r="Y927" s="180"/>
      <c r="Z927" s="180"/>
      <c r="AA927" s="243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"/>
      <c r="B928" s="1"/>
      <c r="C928" s="2"/>
      <c r="D928" s="172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0"/>
      <c r="X928" s="180"/>
      <c r="Y928" s="180"/>
      <c r="Z928" s="180"/>
      <c r="AA928" s="243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"/>
      <c r="B929" s="1"/>
      <c r="C929" s="2"/>
      <c r="D929" s="172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0"/>
      <c r="X929" s="180"/>
      <c r="Y929" s="180"/>
      <c r="Z929" s="180"/>
      <c r="AA929" s="243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"/>
      <c r="B930" s="1"/>
      <c r="C930" s="2"/>
      <c r="D930" s="172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0"/>
      <c r="X930" s="180"/>
      <c r="Y930" s="180"/>
      <c r="Z930" s="180"/>
      <c r="AA930" s="243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"/>
      <c r="B931" s="1"/>
      <c r="C931" s="2"/>
      <c r="D931" s="172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0"/>
      <c r="X931" s="180"/>
      <c r="Y931" s="180"/>
      <c r="Z931" s="180"/>
      <c r="AA931" s="243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"/>
      <c r="B932" s="1"/>
      <c r="C932" s="2"/>
      <c r="D932" s="172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0"/>
      <c r="X932" s="180"/>
      <c r="Y932" s="180"/>
      <c r="Z932" s="180"/>
      <c r="AA932" s="243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"/>
      <c r="B933" s="1"/>
      <c r="C933" s="2"/>
      <c r="D933" s="172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0"/>
      <c r="X933" s="180"/>
      <c r="Y933" s="180"/>
      <c r="Z933" s="180"/>
      <c r="AA933" s="243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"/>
      <c r="B934" s="1"/>
      <c r="C934" s="2"/>
      <c r="D934" s="172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0"/>
      <c r="X934" s="180"/>
      <c r="Y934" s="180"/>
      <c r="Z934" s="180"/>
      <c r="AA934" s="243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"/>
      <c r="B935" s="1"/>
      <c r="C935" s="2"/>
      <c r="D935" s="172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0"/>
      <c r="X935" s="180"/>
      <c r="Y935" s="180"/>
      <c r="Z935" s="180"/>
      <c r="AA935" s="243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"/>
      <c r="B936" s="1"/>
      <c r="C936" s="2"/>
      <c r="D936" s="172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0"/>
      <c r="X936" s="180"/>
      <c r="Y936" s="180"/>
      <c r="Z936" s="180"/>
      <c r="AA936" s="243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"/>
      <c r="B937" s="1"/>
      <c r="C937" s="2"/>
      <c r="D937" s="172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0"/>
      <c r="X937" s="180"/>
      <c r="Y937" s="180"/>
      <c r="Z937" s="180"/>
      <c r="AA937" s="243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"/>
      <c r="B938" s="1"/>
      <c r="C938" s="2"/>
      <c r="D938" s="172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0"/>
      <c r="X938" s="180"/>
      <c r="Y938" s="180"/>
      <c r="Z938" s="180"/>
      <c r="AA938" s="243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"/>
      <c r="B939" s="1"/>
      <c r="C939" s="2"/>
      <c r="D939" s="172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0"/>
      <c r="X939" s="180"/>
      <c r="Y939" s="180"/>
      <c r="Z939" s="180"/>
      <c r="AA939" s="243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"/>
      <c r="B940" s="1"/>
      <c r="C940" s="2"/>
      <c r="D940" s="172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0"/>
      <c r="X940" s="180"/>
      <c r="Y940" s="180"/>
      <c r="Z940" s="180"/>
      <c r="AA940" s="243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"/>
      <c r="B941" s="1"/>
      <c r="C941" s="2"/>
      <c r="D941" s="172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0"/>
      <c r="X941" s="180"/>
      <c r="Y941" s="180"/>
      <c r="Z941" s="180"/>
      <c r="AA941" s="243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"/>
      <c r="B942" s="1"/>
      <c r="C942" s="2"/>
      <c r="D942" s="172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0"/>
      <c r="X942" s="180"/>
      <c r="Y942" s="180"/>
      <c r="Z942" s="180"/>
      <c r="AA942" s="243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"/>
      <c r="B943" s="1"/>
      <c r="C943" s="2"/>
      <c r="D943" s="172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0"/>
      <c r="X943" s="180"/>
      <c r="Y943" s="180"/>
      <c r="Z943" s="180"/>
      <c r="AA943" s="243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"/>
      <c r="B944" s="1"/>
      <c r="C944" s="2"/>
      <c r="D944" s="172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0"/>
      <c r="X944" s="180"/>
      <c r="Y944" s="180"/>
      <c r="Z944" s="180"/>
      <c r="AA944" s="243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"/>
      <c r="B945" s="1"/>
      <c r="C945" s="2"/>
      <c r="D945" s="172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0"/>
      <c r="X945" s="180"/>
      <c r="Y945" s="180"/>
      <c r="Z945" s="180"/>
      <c r="AA945" s="243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"/>
      <c r="B946" s="1"/>
      <c r="C946" s="2"/>
      <c r="D946" s="172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0"/>
      <c r="X946" s="180"/>
      <c r="Y946" s="180"/>
      <c r="Z946" s="180"/>
      <c r="AA946" s="243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"/>
      <c r="B947" s="1"/>
      <c r="C947" s="2"/>
      <c r="D947" s="172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0"/>
      <c r="X947" s="180"/>
      <c r="Y947" s="180"/>
      <c r="Z947" s="180"/>
      <c r="AA947" s="243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"/>
      <c r="B948" s="1"/>
      <c r="C948" s="2"/>
      <c r="D948" s="172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0"/>
      <c r="X948" s="180"/>
      <c r="Y948" s="180"/>
      <c r="Z948" s="180"/>
      <c r="AA948" s="243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"/>
      <c r="B949" s="1"/>
      <c r="C949" s="2"/>
      <c r="D949" s="172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0"/>
      <c r="X949" s="180"/>
      <c r="Y949" s="180"/>
      <c r="Z949" s="180"/>
      <c r="AA949" s="243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"/>
      <c r="B950" s="1"/>
      <c r="C950" s="2"/>
      <c r="D950" s="172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0"/>
      <c r="X950" s="180"/>
      <c r="Y950" s="180"/>
      <c r="Z950" s="180"/>
      <c r="AA950" s="243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"/>
      <c r="B951" s="1"/>
      <c r="C951" s="2"/>
      <c r="D951" s="172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0"/>
      <c r="X951" s="180"/>
      <c r="Y951" s="180"/>
      <c r="Z951" s="180"/>
      <c r="AA951" s="243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"/>
      <c r="B952" s="1"/>
      <c r="C952" s="2"/>
      <c r="D952" s="172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0"/>
      <c r="X952" s="180"/>
      <c r="Y952" s="180"/>
      <c r="Z952" s="180"/>
      <c r="AA952" s="243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"/>
      <c r="B953" s="1"/>
      <c r="C953" s="2"/>
      <c r="D953" s="172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0"/>
      <c r="X953" s="180"/>
      <c r="Y953" s="180"/>
      <c r="Z953" s="180"/>
      <c r="AA953" s="243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"/>
      <c r="B954" s="1"/>
      <c r="C954" s="2"/>
      <c r="D954" s="172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0"/>
      <c r="X954" s="180"/>
      <c r="Y954" s="180"/>
      <c r="Z954" s="180"/>
      <c r="AA954" s="243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"/>
      <c r="B955" s="1"/>
      <c r="C955" s="2"/>
      <c r="D955" s="172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0"/>
      <c r="X955" s="180"/>
      <c r="Y955" s="180"/>
      <c r="Z955" s="180"/>
      <c r="AA955" s="243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"/>
      <c r="B956" s="1"/>
      <c r="C956" s="2"/>
      <c r="D956" s="172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0"/>
      <c r="X956" s="180"/>
      <c r="Y956" s="180"/>
      <c r="Z956" s="180"/>
      <c r="AA956" s="243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"/>
      <c r="B957" s="1"/>
      <c r="C957" s="2"/>
      <c r="D957" s="172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0"/>
      <c r="X957" s="180"/>
      <c r="Y957" s="180"/>
      <c r="Z957" s="180"/>
      <c r="AA957" s="243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"/>
      <c r="B958" s="1"/>
      <c r="C958" s="2"/>
      <c r="D958" s="172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0"/>
      <c r="X958" s="180"/>
      <c r="Y958" s="180"/>
      <c r="Z958" s="180"/>
      <c r="AA958" s="243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"/>
      <c r="B959" s="1"/>
      <c r="C959" s="2"/>
      <c r="D959" s="172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0"/>
      <c r="X959" s="180"/>
      <c r="Y959" s="180"/>
      <c r="Z959" s="180"/>
      <c r="AA959" s="243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"/>
      <c r="B960" s="1"/>
      <c r="C960" s="2"/>
      <c r="D960" s="172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0"/>
      <c r="X960" s="180"/>
      <c r="Y960" s="180"/>
      <c r="Z960" s="180"/>
      <c r="AA960" s="243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"/>
      <c r="B961" s="1"/>
      <c r="C961" s="2"/>
      <c r="D961" s="172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0"/>
      <c r="X961" s="180"/>
      <c r="Y961" s="180"/>
      <c r="Z961" s="180"/>
      <c r="AA961" s="243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"/>
      <c r="B962" s="1"/>
      <c r="C962" s="2"/>
      <c r="D962" s="172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0"/>
      <c r="X962" s="180"/>
      <c r="Y962" s="180"/>
      <c r="Z962" s="180"/>
      <c r="AA962" s="243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"/>
      <c r="B963" s="1"/>
      <c r="C963" s="2"/>
      <c r="D963" s="172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0"/>
      <c r="X963" s="180"/>
      <c r="Y963" s="180"/>
      <c r="Z963" s="180"/>
      <c r="AA963" s="243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"/>
      <c r="B964" s="1"/>
      <c r="C964" s="2"/>
      <c r="D964" s="172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0"/>
      <c r="X964" s="180"/>
      <c r="Y964" s="180"/>
      <c r="Z964" s="180"/>
      <c r="AA964" s="243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"/>
      <c r="B965" s="1"/>
      <c r="C965" s="2"/>
      <c r="D965" s="172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0"/>
      <c r="X965" s="180"/>
      <c r="Y965" s="180"/>
      <c r="Z965" s="180"/>
      <c r="AA965" s="243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"/>
      <c r="B966" s="1"/>
      <c r="C966" s="2"/>
      <c r="D966" s="172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0"/>
      <c r="X966" s="180"/>
      <c r="Y966" s="180"/>
      <c r="Z966" s="180"/>
      <c r="AA966" s="243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"/>
      <c r="B967" s="1"/>
      <c r="C967" s="2"/>
      <c r="D967" s="172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0"/>
      <c r="X967" s="180"/>
      <c r="Y967" s="180"/>
      <c r="Z967" s="180"/>
      <c r="AA967" s="243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"/>
      <c r="B968" s="1"/>
      <c r="C968" s="2"/>
      <c r="D968" s="172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0"/>
      <c r="X968" s="180"/>
      <c r="Y968" s="180"/>
      <c r="Z968" s="180"/>
      <c r="AA968" s="243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"/>
      <c r="B969" s="1"/>
      <c r="C969" s="2"/>
      <c r="D969" s="172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0"/>
      <c r="X969" s="180"/>
      <c r="Y969" s="180"/>
      <c r="Z969" s="180"/>
      <c r="AA969" s="243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"/>
      <c r="B970" s="1"/>
      <c r="C970" s="2"/>
      <c r="D970" s="172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0"/>
      <c r="X970" s="180"/>
      <c r="Y970" s="180"/>
      <c r="Z970" s="180"/>
      <c r="AA970" s="243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"/>
      <c r="B971" s="1"/>
      <c r="C971" s="2"/>
      <c r="D971" s="17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0"/>
      <c r="X971" s="180"/>
      <c r="Y971" s="180"/>
      <c r="Z971" s="180"/>
      <c r="AA971" s="243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"/>
      <c r="B972" s="1"/>
      <c r="C972" s="2"/>
      <c r="D972" s="172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0"/>
      <c r="X972" s="180"/>
      <c r="Y972" s="180"/>
      <c r="Z972" s="180"/>
      <c r="AA972" s="243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"/>
      <c r="B973" s="1"/>
      <c r="C973" s="2"/>
      <c r="D973" s="172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0"/>
      <c r="X973" s="180"/>
      <c r="Y973" s="180"/>
      <c r="Z973" s="180"/>
      <c r="AA973" s="243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"/>
      <c r="B974" s="1"/>
      <c r="C974" s="2"/>
      <c r="D974" s="172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0"/>
      <c r="X974" s="180"/>
      <c r="Y974" s="180"/>
      <c r="Z974" s="180"/>
      <c r="AA974" s="243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"/>
      <c r="B975" s="1"/>
      <c r="C975" s="2"/>
      <c r="D975" s="172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0"/>
      <c r="X975" s="180"/>
      <c r="Y975" s="180"/>
      <c r="Z975" s="180"/>
      <c r="AA975" s="243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"/>
      <c r="B976" s="1"/>
      <c r="C976" s="2"/>
      <c r="D976" s="172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0"/>
      <c r="X976" s="180"/>
      <c r="Y976" s="180"/>
      <c r="Z976" s="180"/>
      <c r="AA976" s="243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"/>
      <c r="B977" s="1"/>
      <c r="C977" s="2"/>
      <c r="D977" s="172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0"/>
      <c r="X977" s="180"/>
      <c r="Y977" s="180"/>
      <c r="Z977" s="180"/>
      <c r="AA977" s="243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"/>
      <c r="B978" s="1"/>
      <c r="C978" s="2"/>
      <c r="D978" s="17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0"/>
      <c r="X978" s="180"/>
      <c r="Y978" s="180"/>
      <c r="Z978" s="180"/>
      <c r="AA978" s="243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"/>
      <c r="B979" s="1"/>
      <c r="C979" s="2"/>
      <c r="D979" s="172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0"/>
      <c r="X979" s="180"/>
      <c r="Y979" s="180"/>
      <c r="Z979" s="180"/>
      <c r="AA979" s="243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"/>
      <c r="B980" s="1"/>
      <c r="C980" s="2"/>
      <c r="D980" s="172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0"/>
      <c r="X980" s="180"/>
      <c r="Y980" s="180"/>
      <c r="Z980" s="180"/>
      <c r="AA980" s="243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"/>
      <c r="B981" s="1"/>
      <c r="C981" s="2"/>
      <c r="D981" s="172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0"/>
      <c r="X981" s="180"/>
      <c r="Y981" s="180"/>
      <c r="Z981" s="180"/>
      <c r="AA981" s="243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"/>
      <c r="B982" s="1"/>
      <c r="C982" s="2"/>
      <c r="D982" s="172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0"/>
      <c r="X982" s="180"/>
      <c r="Y982" s="180"/>
      <c r="Z982" s="180"/>
      <c r="AA982" s="243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"/>
      <c r="B983" s="1"/>
      <c r="C983" s="2"/>
      <c r="D983" s="172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0"/>
      <c r="X983" s="180"/>
      <c r="Y983" s="180"/>
      <c r="Z983" s="180"/>
      <c r="AA983" s="243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"/>
      <c r="B984" s="1"/>
      <c r="C984" s="2"/>
      <c r="D984" s="172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0"/>
      <c r="X984" s="180"/>
      <c r="Y984" s="180"/>
      <c r="Z984" s="180"/>
      <c r="AA984" s="243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"/>
      <c r="B985" s="1"/>
      <c r="C985" s="2"/>
      <c r="D985" s="172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0"/>
      <c r="X985" s="180"/>
      <c r="Y985" s="180"/>
      <c r="Z985" s="180"/>
      <c r="AA985" s="243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"/>
      <c r="B986" s="1"/>
      <c r="C986" s="2"/>
      <c r="D986" s="17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0"/>
      <c r="X986" s="180"/>
      <c r="Y986" s="180"/>
      <c r="Z986" s="180"/>
      <c r="AA986" s="243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"/>
      <c r="B987" s="1"/>
      <c r="C987" s="2"/>
      <c r="D987" s="172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0"/>
      <c r="X987" s="180"/>
      <c r="Y987" s="180"/>
      <c r="Z987" s="180"/>
      <c r="AA987" s="243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"/>
      <c r="B988" s="1"/>
      <c r="C988" s="2"/>
      <c r="D988" s="172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0"/>
      <c r="X988" s="180"/>
      <c r="Y988" s="180"/>
      <c r="Z988" s="180"/>
      <c r="AA988" s="243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"/>
      <c r="B989" s="1"/>
      <c r="C989" s="2"/>
      <c r="D989" s="172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0"/>
      <c r="X989" s="180"/>
      <c r="Y989" s="180"/>
      <c r="Z989" s="180"/>
      <c r="AA989" s="243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"/>
      <c r="B990" s="1"/>
      <c r="C990" s="2"/>
      <c r="D990" s="172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0"/>
      <c r="X990" s="180"/>
      <c r="Y990" s="180"/>
      <c r="Z990" s="180"/>
      <c r="AA990" s="243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"/>
      <c r="B991" s="1"/>
      <c r="C991" s="2"/>
      <c r="D991" s="172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0"/>
      <c r="X991" s="180"/>
      <c r="Y991" s="180"/>
      <c r="Z991" s="180"/>
      <c r="AA991" s="243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"/>
      <c r="B992" s="1"/>
      <c r="C992" s="2"/>
      <c r="D992" s="172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0"/>
      <c r="X992" s="180"/>
      <c r="Y992" s="180"/>
      <c r="Z992" s="180"/>
      <c r="AA992" s="243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"/>
      <c r="B993" s="1"/>
      <c r="C993" s="2"/>
      <c r="D993" s="172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0"/>
      <c r="X993" s="180"/>
      <c r="Y993" s="180"/>
      <c r="Z993" s="180"/>
      <c r="AA993" s="243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"/>
      <c r="B994" s="1"/>
      <c r="C994" s="2"/>
      <c r="D994" s="172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0"/>
      <c r="X994" s="180"/>
      <c r="Y994" s="180"/>
      <c r="Z994" s="180"/>
      <c r="AA994" s="243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"/>
      <c r="B995" s="1"/>
      <c r="C995" s="2"/>
      <c r="D995" s="172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0"/>
      <c r="X995" s="180"/>
      <c r="Y995" s="180"/>
      <c r="Z995" s="180"/>
      <c r="AA995" s="243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"/>
      <c r="B996" s="1"/>
      <c r="C996" s="2"/>
      <c r="D996" s="172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0"/>
      <c r="X996" s="180"/>
      <c r="Y996" s="180"/>
      <c r="Z996" s="180"/>
      <c r="AA996" s="243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"/>
      <c r="B997" s="1"/>
      <c r="C997" s="2"/>
      <c r="D997" s="172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0"/>
      <c r="X997" s="180"/>
      <c r="Y997" s="180"/>
      <c r="Z997" s="180"/>
      <c r="AA997" s="243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"/>
      <c r="B998" s="1"/>
      <c r="C998" s="2"/>
      <c r="D998" s="172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0"/>
      <c r="X998" s="180"/>
      <c r="Y998" s="180"/>
      <c r="Z998" s="180"/>
      <c r="AA998" s="243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"/>
      <c r="B999" s="1"/>
      <c r="C999" s="2"/>
      <c r="D999" s="172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0"/>
      <c r="X999" s="180"/>
      <c r="Y999" s="180"/>
      <c r="Z999" s="180"/>
      <c r="AA999" s="243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"/>
      <c r="B1000" s="1"/>
      <c r="C1000" s="2"/>
      <c r="D1000" s="172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0"/>
      <c r="X1000" s="180"/>
      <c r="Y1000" s="180"/>
      <c r="Z1000" s="180"/>
      <c r="AA1000" s="243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"/>
      <c r="B1001" s="1"/>
      <c r="C1001" s="2"/>
      <c r="D1001" s="172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0"/>
      <c r="X1001" s="180"/>
      <c r="Y1001" s="180"/>
      <c r="Z1001" s="180"/>
      <c r="AA1001" s="243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"/>
      <c r="B1002" s="1"/>
      <c r="C1002" s="2"/>
      <c r="D1002" s="172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0"/>
      <c r="X1002" s="180"/>
      <c r="Y1002" s="180"/>
      <c r="Z1002" s="180"/>
      <c r="AA1002" s="243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"/>
      <c r="B1003" s="1"/>
      <c r="C1003" s="2"/>
      <c r="D1003" s="172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0"/>
      <c r="X1003" s="180"/>
      <c r="Y1003" s="180"/>
      <c r="Z1003" s="180"/>
      <c r="AA1003" s="243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"/>
      <c r="B1004" s="1"/>
      <c r="C1004" s="2"/>
      <c r="D1004" s="172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0"/>
      <c r="X1004" s="180"/>
      <c r="Y1004" s="180"/>
      <c r="Z1004" s="180"/>
      <c r="AA1004" s="243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"/>
      <c r="B1005" s="1"/>
      <c r="C1005" s="2"/>
      <c r="D1005" s="172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0"/>
      <c r="X1005" s="180"/>
      <c r="Y1005" s="180"/>
      <c r="Z1005" s="180"/>
      <c r="AA1005" s="243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"/>
      <c r="B1006" s="1"/>
      <c r="C1006" s="2"/>
      <c r="D1006" s="172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0"/>
      <c r="X1006" s="180"/>
      <c r="Y1006" s="180"/>
      <c r="Z1006" s="180"/>
      <c r="AA1006" s="243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"/>
      <c r="B1007" s="1"/>
      <c r="C1007" s="2"/>
      <c r="D1007" s="172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0"/>
      <c r="X1007" s="180"/>
      <c r="Y1007" s="180"/>
      <c r="Z1007" s="180"/>
      <c r="AA1007" s="243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"/>
      <c r="B1008" s="1"/>
      <c r="C1008" s="2"/>
      <c r="D1008" s="172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0"/>
      <c r="X1008" s="180"/>
      <c r="Y1008" s="180"/>
      <c r="Z1008" s="180"/>
      <c r="AA1008" s="243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"/>
      <c r="B1009" s="1"/>
      <c r="C1009" s="2"/>
      <c r="D1009" s="172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0"/>
      <c r="X1009" s="180"/>
      <c r="Y1009" s="180"/>
      <c r="Z1009" s="180"/>
      <c r="AA1009" s="243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"/>
      <c r="B1010" s="1"/>
      <c r="C1010" s="2"/>
      <c r="D1010" s="172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0"/>
      <c r="X1010" s="180"/>
      <c r="Y1010" s="180"/>
      <c r="Z1010" s="180"/>
      <c r="AA1010" s="243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"/>
      <c r="B1011" s="1"/>
      <c r="C1011" s="2"/>
      <c r="D1011" s="172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0"/>
      <c r="X1011" s="180"/>
      <c r="Y1011" s="180"/>
      <c r="Z1011" s="180"/>
      <c r="AA1011" s="243"/>
      <c r="AB1011" s="1"/>
      <c r="AC1011" s="1"/>
      <c r="AD1011" s="1"/>
      <c r="AE1011" s="1"/>
      <c r="AF1011" s="1"/>
      <c r="AG1011" s="1"/>
    </row>
  </sheetData>
  <mergeCells count="25">
    <mergeCell ref="H53:J54"/>
    <mergeCell ref="E6:J6"/>
    <mergeCell ref="N7:P7"/>
    <mergeCell ref="K6:P6"/>
    <mergeCell ref="AA6:AA8"/>
    <mergeCell ref="Q7:S7"/>
    <mergeCell ref="E7:G7"/>
    <mergeCell ref="K7:M7"/>
    <mergeCell ref="H7:J7"/>
    <mergeCell ref="T7:V7"/>
    <mergeCell ref="Q6:V6"/>
    <mergeCell ref="W6:Z6"/>
    <mergeCell ref="W7:W8"/>
    <mergeCell ref="X7:X8"/>
    <mergeCell ref="Y7:Z7"/>
    <mergeCell ref="A145:D145"/>
    <mergeCell ref="A178:C178"/>
    <mergeCell ref="A179:C179"/>
    <mergeCell ref="E53:G54"/>
    <mergeCell ref="A91:D91"/>
    <mergeCell ref="A1:E1"/>
    <mergeCell ref="A6:A8"/>
    <mergeCell ref="B6:B8"/>
    <mergeCell ref="C6:C8"/>
    <mergeCell ref="D6:D8"/>
  </mergeCells>
  <pageMargins left="0" right="0" top="0.35433070866141703" bottom="0.35433070866141703" header="0" footer="0"/>
  <pageSetup paperSize="9" scale="5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2021-11-09T10:41:12Z</cp:lastPrinted>
  <dcterms:created xsi:type="dcterms:W3CDTF">2020-11-14T13:09:40Z</dcterms:created>
  <dcterms:modified xsi:type="dcterms:W3CDTF">2021-11-09T10:44:49Z</dcterms:modified>
</cp:coreProperties>
</file>